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ydaraliyev/BW/"/>
    </mc:Choice>
  </mc:AlternateContent>
  <xr:revisionPtr revIDLastSave="0" documentId="13_ncr:1_{90165515-9A9C-1141-A88F-477B87B7498B}" xr6:coauthVersionLast="36" xr6:coauthVersionMax="44" xr10:uidLastSave="{00000000-0000-0000-0000-000000000000}"/>
  <bookViews>
    <workbookView xWindow="0" yWindow="0" windowWidth="38400" windowHeight="21600" xr2:uid="{06ABC5CE-650F-4230-88F5-1044C6E8953F}"/>
  </bookViews>
  <sheets>
    <sheet name="Actuals" sheetId="2" r:id="rId1"/>
  </sheets>
  <externalReferences>
    <externalReference r:id="rId2"/>
    <externalReference r:id="rId3"/>
  </externalReferences>
  <definedNames>
    <definedName name="_Fill" hidden="1">[1]Estimate!#REF!</definedName>
    <definedName name="_xlnm._FilterDatabase" localSheetId="0" hidden="1">Actuals!$B$6:$T$298</definedName>
    <definedName name="_Regression_Int" hidden="1">1</definedName>
    <definedName name="aa" localSheetId="0" hidden="1">{#N/A,#N/A,FALSE,"J16301";#N/A,#N/A,FALSE,"K670-01";#N/A,#N/A,FALSE,"H932-01-02";#N/A,#N/A,FALSE,"J163-10";#N/A,#N/A,FALSE,"J939-01-02";#N/A,#N/A,FALSE,"E900-72";#N/A,#N/A,FALSE,"E900-74";#N/A,#N/A,FALSE,"k85706-L019-01";#N/A,#N/A,FALSE,"H862-11";#N/A,#N/A,FALSE,"H540-31";#N/A,#N/A,FALSE,"H54034";#N/A,#N/A,FALSE,"H535-540-33";#N/A,#N/A,FALSE,"H540-20";#N/A,#N/A,FALSE,"j32806";#N/A,#N/A,FALSE,"h54029&amp;41-46";#N/A,#N/A,FALSE,"J328-08";#N/A,#N/A,FALSE,"J328-09"}</definedName>
    <definedName name="aa" hidden="1">{#N/A,#N/A,FALSE,"J16301";#N/A,#N/A,FALSE,"K670-01";#N/A,#N/A,FALSE,"H932-01-02";#N/A,#N/A,FALSE,"J163-10";#N/A,#N/A,FALSE,"J939-01-02";#N/A,#N/A,FALSE,"E900-72";#N/A,#N/A,FALSE,"E900-74";#N/A,#N/A,FALSE,"k85706-L019-01";#N/A,#N/A,FALSE,"H862-11";#N/A,#N/A,FALSE,"H540-31";#N/A,#N/A,FALSE,"H54034";#N/A,#N/A,FALSE,"H535-540-33";#N/A,#N/A,FALSE,"H540-20";#N/A,#N/A,FALSE,"j32806";#N/A,#N/A,FALSE,"h54029&amp;41-46";#N/A,#N/A,FALSE,"J328-08";#N/A,#N/A,FALSE,"J328-09"}</definedName>
    <definedName name="AC_USER2">"Administrator"</definedName>
    <definedName name="bb" localSheetId="0" hidden="1">{#N/A,#N/A,FALSE,"WAGE FORM - UNION";#N/A,#N/A,FALSE,"EST. WAGE RATES - UNION";#N/A,#N/A,FALSE,"WAGE RATE DETAILS - UNION"}</definedName>
    <definedName name="bb" hidden="1">{#N/A,#N/A,FALSE,"WAGE FORM - UNION";#N/A,#N/A,FALSE,"EST. WAGE RATES - UNION";#N/A,#N/A,FALSE,"WAGE RATE DETAILS - UNION"}</definedName>
    <definedName name="dd" localSheetId="0" hidden="1">{#N/A,#N/A,FALSE,"MANHR FCST-BASE"}</definedName>
    <definedName name="dd" hidden="1">{#N/A,#N/A,FALSE,"MANHR FCST-BASE"}</definedName>
    <definedName name="forecast_codes">'[2]PSR INPUT'!$A$4:$A$322</definedName>
    <definedName name="forecast_etc">'[2]PSR INPUT'!$G$4:$G$322</definedName>
    <definedName name="forecast_types">'[2]PSR INPUT'!$F$4:$F$322</definedName>
    <definedName name="iif">#N/A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vv" localSheetId="0" hidden="1">{#N/A,#N/A,FALSE,"VISTAF"}</definedName>
    <definedName name="vv" hidden="1">{#N/A,#N/A,FALSE,"VISTAF"}</definedName>
    <definedName name="wrn.ALL_PSS_S." localSheetId="0" hidden="1">{#N/A,#N/A,FALSE,"1 PSS";#N/A,#N/A,FALSE,"2 PSS";#N/A,#N/A,FALSE,"CLIENT";#N/A,#N/A,FALSE,"SUM PSS&amp;GM ORIG"}</definedName>
    <definedName name="wrn.ALL_PSS_S." hidden="1">{#N/A,#N/A,FALSE,"1 PSS";#N/A,#N/A,FALSE,"2 PSS";#N/A,#N/A,FALSE,"CLIENT";#N/A,#N/A,FALSE,"SUM PSS&amp;GM ORIG"}</definedName>
    <definedName name="wrn.ALL." localSheetId="0" hidden="1">{#N/A,#N/A,FALSE,"Engr Data";#N/A,#N/A,FALSE,"Engr Cur";#N/A,#N/A,FALSE,"DsnDraft";#N/A,#N/A,FALSE,"DsnDftCur";#N/A,#N/A,FALSE,"Supports";#N/A,#N/A,FALSE,"SptCur";#N/A,#N/A,FALSE,"Total";#N/A,#N/A,FALSE,"TotCur";#N/A,#N/A,FALSE,"Client";#N/A,#N/A,FALSE,"Instructions"}</definedName>
    <definedName name="wrn.ALL." hidden="1">{#N/A,#N/A,FALSE,"Engr Data";#N/A,#N/A,FALSE,"Engr Cur";#N/A,#N/A,FALSE,"DsnDraft";#N/A,#N/A,FALSE,"DsnDftCur";#N/A,#N/A,FALSE,"Supports";#N/A,#N/A,FALSE,"SptCur";#N/A,#N/A,FALSE,"Total";#N/A,#N/A,FALSE,"TotCur";#N/A,#N/A,FALSE,"Client";#N/A,#N/A,FALSE,"Instructions"}</definedName>
    <definedName name="wrn.clntrpt." localSheetId="0" hidden="1">{#N/A,#N/A,FALSE,"CLIENT HOPSR";#N/A,#N/A,FALSE,"JEG GRAPH";#N/A,#N/A,FALSE,"PROCESS";#N/A,#N/A,FALSE,"CIVIL";#N/A,#N/A,FALSE,"ELECTRICAL";#N/A,#N/A,FALSE,"CNTRL SYS";#N/A,#N/A,FALSE,"MECH";#N/A,#N/A,FALSE,"PIPE"}</definedName>
    <definedName name="wrn.clntrpt." hidden="1">{#N/A,#N/A,FALSE,"CLIENT HOPSR";#N/A,#N/A,FALSE,"JEG GRAPH";#N/A,#N/A,FALSE,"PROCESS";#N/A,#N/A,FALSE,"CIVIL";#N/A,#N/A,FALSE,"ELECTRICAL";#N/A,#N/A,FALSE,"CNTRL SYS";#N/A,#N/A,FALSE,"MECH";#N/A,#N/A,FALSE,"PIPE"}</definedName>
    <definedName name="wrn.GENSERV." localSheetId="0" hidden="1">{#N/A,#N/A,FALSE,"VISTAF"}</definedName>
    <definedName name="wrn.GENSERV." hidden="1">{#N/A,#N/A,FALSE,"VISTAF"}</definedName>
    <definedName name="wrn.jegrpt." localSheetId="0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jegrpt.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wrn.MARGIN." localSheetId="0" hidden="1">{#N/A,#N/A,FALSE,"VISTAF"}</definedName>
    <definedName name="wrn.MARGIN." hidden="1">{#N/A,#N/A,FALSE,"VISTAF"}</definedName>
    <definedName name="wrn.mhrfcst." localSheetId="0" hidden="1">{#N/A,#N/A,FALSE,"MANHR FCST-BASE"}</definedName>
    <definedName name="wrn.mhrfcst." hidden="1">{#N/A,#N/A,FALSE,"MANHR FCST-BASE"}</definedName>
    <definedName name="wrn.Trends." localSheetId="0" hidden="1">{#N/A,#N/A,FALSE,"J16301";#N/A,#N/A,FALSE,"K670-01";#N/A,#N/A,FALSE,"H932-01-02";#N/A,#N/A,FALSE,"J163-10";#N/A,#N/A,FALSE,"J939-01-02";#N/A,#N/A,FALSE,"E900-72";#N/A,#N/A,FALSE,"E900-74";#N/A,#N/A,FALSE,"k85706-L019-01";#N/A,#N/A,FALSE,"H862-11";#N/A,#N/A,FALSE,"H540-31";#N/A,#N/A,FALSE,"H54034";#N/A,#N/A,FALSE,"H535-540-33";#N/A,#N/A,FALSE,"H540-20";#N/A,#N/A,FALSE,"j32806";#N/A,#N/A,FALSE,"h54029&amp;41-46";#N/A,#N/A,FALSE,"J328-08";#N/A,#N/A,FALSE,"J328-09"}</definedName>
    <definedName name="wrn.Trends." hidden="1">{#N/A,#N/A,FALSE,"J16301";#N/A,#N/A,FALSE,"K670-01";#N/A,#N/A,FALSE,"H932-01-02";#N/A,#N/A,FALSE,"J163-10";#N/A,#N/A,FALSE,"J939-01-02";#N/A,#N/A,FALSE,"E900-72";#N/A,#N/A,FALSE,"E900-74";#N/A,#N/A,FALSE,"k85706-L019-01";#N/A,#N/A,FALSE,"H862-11";#N/A,#N/A,FALSE,"H540-31";#N/A,#N/A,FALSE,"H54034";#N/A,#N/A,FALSE,"H535-540-33";#N/A,#N/A,FALSE,"H540-20";#N/A,#N/A,FALSE,"j32806";#N/A,#N/A,FALSE,"h54029&amp;41-46";#N/A,#N/A,FALSE,"J328-08";#N/A,#N/A,FALSE,"J328-09"}</definedName>
    <definedName name="wrn.WAGE._.RATES." localSheetId="0" hidden="1">{#N/A,#N/A,FALSE,"WAGE FORM - UNION";#N/A,#N/A,FALSE,"EST. WAGE RATES - UNION";#N/A,#N/A,FALSE,"WAGE RATE DETAILS - UNION"}</definedName>
    <definedName name="wrn.WAGE._.RATES." hidden="1">{#N/A,#N/A,FALSE,"WAGE FORM - UNION";#N/A,#N/A,FALSE,"EST. WAGE RATES - UNION";#N/A,#N/A,FALSE,"WAGE RATE DETAILS - UNION"}</definedName>
    <definedName name="xxx" localSheetId="0" hidden="1">{#N/A,#N/A,FALSE,"CLIENT HOPSR";#N/A,#N/A,FALSE,"JEG GRAPH";#N/A,#N/A,FALSE,"PROCESS";#N/A,#N/A,FALSE,"CIVIL";#N/A,#N/A,FALSE,"ELECTRICAL";#N/A,#N/A,FALSE,"CNTRL SYS";#N/A,#N/A,FALSE,"MECH";#N/A,#N/A,FALSE,"PIPE"}</definedName>
    <definedName name="xxx" hidden="1">{#N/A,#N/A,FALSE,"CLIENT HOPSR";#N/A,#N/A,FALSE,"JEG GRAPH";#N/A,#N/A,FALSE,"PROCESS";#N/A,#N/A,FALSE,"CIVIL";#N/A,#N/A,FALSE,"ELECTRICAL";#N/A,#N/A,FALSE,"CNTRL SYS";#N/A,#N/A,FALSE,"MECH";#N/A,#N/A,FALSE,"PIPE"}</definedName>
    <definedName name="yyy" localSheetId="0" hidden="1">{#N/A,#N/A,FALSE,"VISTAF"}</definedName>
    <definedName name="yyy" hidden="1">{#N/A,#N/A,FALSE,"VISTAF"}</definedName>
    <definedName name="Z_37D12FA9_9BE8_42FC_A94E_F1D1CC77EFA8_.wvu.Rows" hidden="1">#REF!,#REF!,#REF!,#REF!</definedName>
    <definedName name="zz" localSheetId="0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  <definedName name="zz" hidden="1">{#N/A,#N/A,FALSE,"PJT STATUS RVW";#N/A,#N/A,FALSE,"MAPS CKLIST";#N/A,#N/A,FALSE,"HOPSR-BASE-IHOCS";#N/A,#N/A,FALSE,"HOPSR-BASE FOR REPORT";#N/A,#N/A,FALSE,"GEN SERVICES";#N/A,#N/A,FALSE,"FINANCIAL";#N/A,#N/A,FALSE,"CONTRACT CURVES";#N/A,#N/A,FALSE,"JEG GRAPH";#N/A,#N/A,FALSE,"JEG GRAPH (2)"}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R2" i="2"/>
  <c r="T291" i="2" l="1"/>
  <c r="T292" i="2" s="1"/>
  <c r="S291" i="2"/>
  <c r="S292" i="2" s="1"/>
  <c r="S293" i="2" s="1"/>
  <c r="R291" i="2"/>
  <c r="R292" i="2" s="1"/>
  <c r="R293" i="2" s="1"/>
  <c r="T287" i="2"/>
  <c r="T288" i="2" s="1"/>
  <c r="S287" i="2"/>
  <c r="S288" i="2" s="1"/>
  <c r="R287" i="2"/>
  <c r="R288" i="2" s="1"/>
  <c r="T279" i="2"/>
  <c r="T280" i="2" s="1"/>
  <c r="S279" i="2"/>
  <c r="S280" i="2" s="1"/>
  <c r="S289" i="2" s="1"/>
  <c r="R279" i="2"/>
  <c r="T259" i="2"/>
  <c r="T260" i="2" s="1"/>
  <c r="S259" i="2"/>
  <c r="S260" i="2" s="1"/>
  <c r="R259" i="2"/>
  <c r="R260" i="2" s="1"/>
  <c r="T255" i="2"/>
  <c r="T256" i="2" s="1"/>
  <c r="S255" i="2"/>
  <c r="S256" i="2" s="1"/>
  <c r="R255" i="2"/>
  <c r="R256" i="2" s="1"/>
  <c r="T251" i="2"/>
  <c r="T252" i="2" s="1"/>
  <c r="S251" i="2"/>
  <c r="S252" i="2" s="1"/>
  <c r="R251" i="2"/>
  <c r="R252" i="2" s="1"/>
  <c r="T248" i="2"/>
  <c r="T249" i="2" s="1"/>
  <c r="S248" i="2"/>
  <c r="S249" i="2" s="1"/>
  <c r="R248" i="2"/>
  <c r="T244" i="2"/>
  <c r="T245" i="2" s="1"/>
  <c r="S244" i="2"/>
  <c r="S245" i="2" s="1"/>
  <c r="R244" i="2"/>
  <c r="R245" i="2" s="1"/>
  <c r="T241" i="2"/>
  <c r="T242" i="2" s="1"/>
  <c r="S241" i="2"/>
  <c r="S242" i="2" s="1"/>
  <c r="R241" i="2"/>
  <c r="R242" i="2" s="1"/>
  <c r="T238" i="2"/>
  <c r="T239" i="2" s="1"/>
  <c r="S238" i="2"/>
  <c r="S239" i="2" s="1"/>
  <c r="R238" i="2"/>
  <c r="R239" i="2" s="1"/>
  <c r="S236" i="2"/>
  <c r="T235" i="2"/>
  <c r="S235" i="2"/>
  <c r="R235" i="2"/>
  <c r="R236" i="2" s="1"/>
  <c r="T229" i="2"/>
  <c r="T230" i="2" s="1"/>
  <c r="S229" i="2"/>
  <c r="S230" i="2" s="1"/>
  <c r="R229" i="2"/>
  <c r="R230" i="2" s="1"/>
  <c r="T226" i="2"/>
  <c r="T227" i="2" s="1"/>
  <c r="S226" i="2"/>
  <c r="S227" i="2" s="1"/>
  <c r="R226" i="2"/>
  <c r="R227" i="2" s="1"/>
  <c r="T223" i="2"/>
  <c r="T224" i="2" s="1"/>
  <c r="S223" i="2"/>
  <c r="S224" i="2" s="1"/>
  <c r="R223" i="2"/>
  <c r="R224" i="2" s="1"/>
  <c r="T220" i="2"/>
  <c r="T221" i="2" s="1"/>
  <c r="S220" i="2"/>
  <c r="S221" i="2" s="1"/>
  <c r="R220" i="2"/>
  <c r="R221" i="2" s="1"/>
  <c r="T216" i="2"/>
  <c r="T217" i="2" s="1"/>
  <c r="S216" i="2"/>
  <c r="S217" i="2" s="1"/>
  <c r="R216" i="2"/>
  <c r="R217" i="2" s="1"/>
  <c r="T212" i="2"/>
  <c r="T213" i="2" s="1"/>
  <c r="S212" i="2"/>
  <c r="S213" i="2" s="1"/>
  <c r="R212" i="2"/>
  <c r="R213" i="2" s="1"/>
  <c r="T205" i="2"/>
  <c r="T206" i="2" s="1"/>
  <c r="S205" i="2"/>
  <c r="S206" i="2" s="1"/>
  <c r="R205" i="2"/>
  <c r="R206" i="2" s="1"/>
  <c r="T198" i="2"/>
  <c r="T199" i="2" s="1"/>
  <c r="S198" i="2"/>
  <c r="S199" i="2" s="1"/>
  <c r="R198" i="2"/>
  <c r="R199" i="2" s="1"/>
  <c r="T191" i="2"/>
  <c r="T192" i="2" s="1"/>
  <c r="S191" i="2"/>
  <c r="S192" i="2" s="1"/>
  <c r="R191" i="2"/>
  <c r="R192" i="2" s="1"/>
  <c r="T184" i="2"/>
  <c r="T185" i="2" s="1"/>
  <c r="S184" i="2"/>
  <c r="S185" i="2" s="1"/>
  <c r="R184" i="2"/>
  <c r="R185" i="2" s="1"/>
  <c r="T179" i="2"/>
  <c r="T180" i="2" s="1"/>
  <c r="S179" i="2"/>
  <c r="S180" i="2" s="1"/>
  <c r="R179" i="2"/>
  <c r="R180" i="2" s="1"/>
  <c r="T172" i="2"/>
  <c r="T173" i="2" s="1"/>
  <c r="S172" i="2"/>
  <c r="S173" i="2" s="1"/>
  <c r="R172" i="2"/>
  <c r="R173" i="2" s="1"/>
  <c r="T164" i="2"/>
  <c r="T165" i="2" s="1"/>
  <c r="S164" i="2"/>
  <c r="S165" i="2" s="1"/>
  <c r="R164" i="2"/>
  <c r="R165" i="2" s="1"/>
  <c r="T156" i="2"/>
  <c r="T157" i="2" s="1"/>
  <c r="S156" i="2"/>
  <c r="S157" i="2" s="1"/>
  <c r="R156" i="2"/>
  <c r="R157" i="2" s="1"/>
  <c r="T148" i="2"/>
  <c r="T149" i="2" s="1"/>
  <c r="S148" i="2"/>
  <c r="S149" i="2" s="1"/>
  <c r="R148" i="2"/>
  <c r="R149" i="2" s="1"/>
  <c r="T140" i="2"/>
  <c r="T141" i="2" s="1"/>
  <c r="S140" i="2"/>
  <c r="S141" i="2" s="1"/>
  <c r="R140" i="2"/>
  <c r="R141" i="2" s="1"/>
  <c r="T132" i="2"/>
  <c r="T133" i="2" s="1"/>
  <c r="S132" i="2"/>
  <c r="S133" i="2" s="1"/>
  <c r="R132" i="2"/>
  <c r="R133" i="2" s="1"/>
  <c r="T124" i="2"/>
  <c r="T125" i="2" s="1"/>
  <c r="S124" i="2"/>
  <c r="S125" i="2" s="1"/>
  <c r="R124" i="2"/>
  <c r="R125" i="2" s="1"/>
  <c r="T116" i="2"/>
  <c r="T117" i="2" s="1"/>
  <c r="S116" i="2"/>
  <c r="S117" i="2" s="1"/>
  <c r="R116" i="2"/>
  <c r="R117" i="2" s="1"/>
  <c r="T108" i="2"/>
  <c r="T109" i="2" s="1"/>
  <c r="S108" i="2"/>
  <c r="S109" i="2" s="1"/>
  <c r="R108" i="2"/>
  <c r="R109" i="2" s="1"/>
  <c r="T100" i="2"/>
  <c r="T101" i="2" s="1"/>
  <c r="S100" i="2"/>
  <c r="S101" i="2" s="1"/>
  <c r="R100" i="2"/>
  <c r="R101" i="2" s="1"/>
  <c r="T92" i="2"/>
  <c r="S92" i="2"/>
  <c r="R92" i="2"/>
  <c r="T90" i="2"/>
  <c r="S90" i="2"/>
  <c r="R90" i="2"/>
  <c r="T88" i="2"/>
  <c r="S88" i="2"/>
  <c r="R88" i="2"/>
  <c r="T84" i="2"/>
  <c r="S84" i="2"/>
  <c r="R84" i="2"/>
  <c r="T82" i="2"/>
  <c r="S82" i="2"/>
  <c r="R82" i="2"/>
  <c r="T20" i="2"/>
  <c r="S20" i="2"/>
  <c r="R20" i="2"/>
  <c r="T18" i="2"/>
  <c r="S18" i="2"/>
  <c r="R18" i="2"/>
  <c r="B4" i="2"/>
  <c r="T289" i="2" l="1"/>
  <c r="R231" i="2"/>
  <c r="S231" i="2"/>
  <c r="T231" i="2"/>
  <c r="R246" i="2"/>
  <c r="S246" i="2"/>
  <c r="S261" i="2"/>
  <c r="T261" i="2"/>
  <c r="T236" i="2"/>
  <c r="T246" i="2" s="1"/>
  <c r="T293" i="2"/>
  <c r="R249" i="2"/>
  <c r="R261" i="2" s="1"/>
  <c r="R280" i="2"/>
  <c r="R289" i="2" s="1"/>
  <c r="R294" i="2" l="1"/>
  <c r="S294" i="2"/>
  <c r="T294" i="2"/>
  <c r="S296" i="2" l="1"/>
  <c r="S298" i="2" s="1"/>
  <c r="R296" i="2"/>
  <c r="T296" i="2"/>
  <c r="T298" i="2" s="1"/>
  <c r="R298" i="2" l="1"/>
</calcChain>
</file>

<file path=xl/sharedStrings.xml><?xml version="1.0" encoding="utf-8"?>
<sst xmlns="http://schemas.openxmlformats.org/spreadsheetml/2006/main" count="2677" uniqueCount="256">
  <si>
    <t>Project 23217-2 - Missouri - White Cloud Wind</t>
  </si>
  <si>
    <t>Account</t>
  </si>
  <si>
    <t xml:space="preserve"> </t>
  </si>
  <si>
    <t>2938-1320</t>
  </si>
  <si>
    <t>HR Related Expenses</t>
  </si>
  <si>
    <t>2988-1160</t>
  </si>
  <si>
    <t>RES Work</t>
  </si>
  <si>
    <t>Per Diem</t>
  </si>
  <si>
    <t>2938-1210</t>
  </si>
  <si>
    <t>General Admin</t>
  </si>
  <si>
    <t>Site Compound</t>
  </si>
  <si>
    <t>2211-1000</t>
  </si>
  <si>
    <t>Site Development</t>
  </si>
  <si>
    <t>Transaction Details for Project to Date</t>
  </si>
  <si>
    <t>Vend ID</t>
  </si>
  <si>
    <t>Vend ID(T)</t>
  </si>
  <si>
    <t>Text</t>
  </si>
  <si>
    <t>Resno</t>
  </si>
  <si>
    <t>Resno (T)</t>
  </si>
  <si>
    <t>OrderNo</t>
  </si>
  <si>
    <t>TT</t>
  </si>
  <si>
    <t>TransNo</t>
  </si>
  <si>
    <t>Trans.date</t>
  </si>
  <si>
    <t>Lemso(T)</t>
  </si>
  <si>
    <t>Account(T)</t>
  </si>
  <si>
    <t>Activity Group(T)</t>
  </si>
  <si>
    <t xml:space="preserve">Activity </t>
  </si>
  <si>
    <t>Activity(T)</t>
  </si>
  <si>
    <t>Period</t>
  </si>
  <si>
    <t>Amount</t>
  </si>
  <si>
    <t>Non-Craft Hours (Labor) / Mileage (Equip &amp; Other)</t>
  </si>
  <si>
    <t>Craft Hours (Labor)</t>
  </si>
  <si>
    <t/>
  </si>
  <si>
    <t>BW Timesheet AllocAccr - CN_201908</t>
  </si>
  <si>
    <t>2018</t>
  </si>
  <si>
    <t>Cox, Cody</t>
  </si>
  <si>
    <t>XC</t>
  </si>
  <si>
    <t>LABOR</t>
  </si>
  <si>
    <t>6157</t>
  </si>
  <si>
    <t>Payroll Allocations - TO Projects</t>
  </si>
  <si>
    <t>BW Timesheet AllocAccr - CN_201909</t>
  </si>
  <si>
    <t>Cancelled 190704 40009703</t>
  </si>
  <si>
    <t>BW Timesheet AllocAccr - CN_201910</t>
  </si>
  <si>
    <t>Cancelled 190730 40009796</t>
  </si>
  <si>
    <t>Cancelled 190903 40009887</t>
  </si>
  <si>
    <t>2018 - Cox, Cody</t>
  </si>
  <si>
    <t>Craft Timesheet Allocations - Weeks 29 &amp; 30</t>
  </si>
  <si>
    <t>20505</t>
  </si>
  <si>
    <t>Martin, Bonnie</t>
  </si>
  <si>
    <t>TA</t>
  </si>
  <si>
    <t>20505 - Martin, Bonnie</t>
  </si>
  <si>
    <t>Craft Timesheet Allocations - Weeks 33 &amp; 34</t>
  </si>
  <si>
    <t>23808</t>
  </si>
  <si>
    <t>Matsuno, Casey</t>
  </si>
  <si>
    <t>Craft Timesheet Allocations - Weeks 35 &amp; 36</t>
  </si>
  <si>
    <t>Craft Timesheet Allocations - Weeks 37 &amp; 38</t>
  </si>
  <si>
    <t>Cancelled 191107 40029384</t>
  </si>
  <si>
    <t>JR</t>
  </si>
  <si>
    <t>Craft Timesheet Allocations - Weeks 39 &amp; 40</t>
  </si>
  <si>
    <t>Craft Timesheet Allocations - Weeks 41&amp;42</t>
  </si>
  <si>
    <t>Craft Timesheet Allocations - Weeks 41 &amp; 42 w/ hrs</t>
  </si>
  <si>
    <t>Craft Timesheet Allocations - Weeks 43 &amp; 44 w/ hrs</t>
  </si>
  <si>
    <t>Craft Timesheet Allocations - Weeks 45 &amp; 46 w/ hrs</t>
  </si>
  <si>
    <t>Cancelled 200103 40030364</t>
  </si>
  <si>
    <t>RE</t>
  </si>
  <si>
    <t>Cancelled 200103 40030369</t>
  </si>
  <si>
    <t>Craft PR 12/6 TS 11/16-11/29</t>
  </si>
  <si>
    <t>GL</t>
  </si>
  <si>
    <t>Craft PR 12/20 TS 11/30-12/13</t>
  </si>
  <si>
    <t>Craft Accrual TS 12/14-12/27</t>
  </si>
  <si>
    <t>Cancelled 200108 40030517</t>
  </si>
  <si>
    <t>Craft PR 1/3 TS 12/14-12/27</t>
  </si>
  <si>
    <t>Craft PR 1/17 TS 12/28-1/10</t>
  </si>
  <si>
    <t>Craft PR 1/31 TS 1/11-1/24</t>
  </si>
  <si>
    <t>Craft Accrual TS 1/25-1/29</t>
  </si>
  <si>
    <t>Cancelled 200225 40030973</t>
  </si>
  <si>
    <t>Cancelled 200228 40031364</t>
  </si>
  <si>
    <t>Craft PR 2/14 TS 1/25-2/7</t>
  </si>
  <si>
    <t>Craft PR 2/28 TS 2/8-2/21</t>
  </si>
  <si>
    <t>Craft TS Accrual 2/22-2/26 (3 days)</t>
  </si>
  <si>
    <t>Reverse Craft TS 2/22-2/26 (3 days)</t>
  </si>
  <si>
    <t>Craft PR 3/13 TS 2/22-3/6</t>
  </si>
  <si>
    <t>Craft PR 3/27 TS 3/7-3/20</t>
  </si>
  <si>
    <t>Craft PR ME TS 3/21-3/27 (5 days) PR 4/10</t>
  </si>
  <si>
    <t>Craft PR 4/10 TS 3/21-4/3</t>
  </si>
  <si>
    <t>Rev Craft PR ME TS 3/21-3/27 (5 days) PR 4/10</t>
  </si>
  <si>
    <t>Craft PR 4/24 TS 4/4-4/17</t>
  </si>
  <si>
    <t>Craft PR ME TS 4/18-4/28 (7 days) PR 5/1</t>
  </si>
  <si>
    <t>Craft PR 5/22 TS 5/2-5/15</t>
  </si>
  <si>
    <t>Craft PR Month End TS 5/16-5/27 (8 days) PR 6/5</t>
  </si>
  <si>
    <t>AC</t>
  </si>
  <si>
    <t>Reverse Craft PR ME TS 4/18-4/28 (7 days) PR 5/1</t>
  </si>
  <si>
    <t>Craft PR 5/8 TS 4/18-5/1</t>
  </si>
  <si>
    <t>Craft PR 6/19 TS 5/30-6/12</t>
  </si>
  <si>
    <t>Craft PR 6/5 TS 5/16-5/29</t>
  </si>
  <si>
    <t>Craft PR Month End TS 6/13-6/23 PR 7/3</t>
  </si>
  <si>
    <t>Rev Craft PR Month End TS 6/13-6/23 PR 7/3</t>
  </si>
  <si>
    <t>Rev Craft PR Month End TS 5/16-5/27 (8 days) PR 6/5</t>
  </si>
  <si>
    <t>Craft PR 7/3 TS 6/13-6/26</t>
  </si>
  <si>
    <t>Craft PR 7/17 TS 6/27-7/10</t>
  </si>
  <si>
    <t>Craft PR 7/31 TS 7/11-7/24</t>
  </si>
  <si>
    <t>Craft PR Month End TS 7/25-7/29 (3 days) PR 8/14</t>
  </si>
  <si>
    <t>Craft PR 8/28 TS 8/8-8/21</t>
  </si>
  <si>
    <t>Craft PR Month End TS 8/22-8/27 (4 days) PR 9/4</t>
  </si>
  <si>
    <t>Rev Craft PR Month End TS 7/25-7/29 (3 days) PR 8/14</t>
  </si>
  <si>
    <t>Craft PR 8/14 TS 7/25-8/7</t>
  </si>
  <si>
    <t>23808 - Matsuno, Casey</t>
  </si>
  <si>
    <t>23923</t>
  </si>
  <si>
    <t>Teeters, Joshua</t>
  </si>
  <si>
    <t>23923 - Teeters, Joshua</t>
  </si>
  <si>
    <t>BW Timesheet AllocAccr - US_201909</t>
  </si>
  <si>
    <t>2737</t>
  </si>
  <si>
    <t>Hatch, James</t>
  </si>
  <si>
    <t>Cancelled 190730 40028051</t>
  </si>
  <si>
    <t>BW Timesheet Alloc - US_201910</t>
  </si>
  <si>
    <t>2737 - Hatch, James</t>
  </si>
  <si>
    <t>30024</t>
  </si>
  <si>
    <t>Evans, Nathan</t>
  </si>
  <si>
    <t>30024 - Evans, Nathan</t>
  </si>
  <si>
    <t>3003</t>
  </si>
  <si>
    <t>Calvillo, Gabino</t>
  </si>
  <si>
    <t>3003 - Calvillo, Gabino</t>
  </si>
  <si>
    <t>30035</t>
  </si>
  <si>
    <t>Paez, Ronnie R</t>
  </si>
  <si>
    <t xml:space="preserve"> - </t>
  </si>
  <si>
    <t>42311</t>
  </si>
  <si>
    <t>Parks, Bradan</t>
  </si>
  <si>
    <t>42311 - Parks, Bradan</t>
  </si>
  <si>
    <t>42288 - Sorto Jr, Carlos</t>
  </si>
  <si>
    <t>42289</t>
  </si>
  <si>
    <t>Hernandez, Erick</t>
  </si>
  <si>
    <t>42289 - Hernandez, Erick</t>
  </si>
  <si>
    <t>42290</t>
  </si>
  <si>
    <t>Paris, Jacob</t>
  </si>
  <si>
    <t>42290 - Paris, Jacob</t>
  </si>
  <si>
    <t>42310</t>
  </si>
  <si>
    <t>Wilber, Thomas</t>
  </si>
  <si>
    <t>42310 - Wilber, Thomas</t>
  </si>
  <si>
    <t>42320</t>
  </si>
  <si>
    <t>Guajardo, Jesus</t>
  </si>
  <si>
    <t>42320 - Guajardo, Jesus</t>
  </si>
  <si>
    <t>42325</t>
  </si>
  <si>
    <t>Garcia, Mike</t>
  </si>
  <si>
    <t>42325 - Garcia, Mike</t>
  </si>
  <si>
    <t>42333</t>
  </si>
  <si>
    <t>Alvarado, Angel Soria</t>
  </si>
  <si>
    <t>42333 - Alvarado, Angel Soria</t>
  </si>
  <si>
    <t>42340</t>
  </si>
  <si>
    <t>Alvarado, Richard</t>
  </si>
  <si>
    <t>42340 - Alvarado, Richard</t>
  </si>
  <si>
    <t>42348</t>
  </si>
  <si>
    <t>Proctor, Scott</t>
  </si>
  <si>
    <t>42348 - Proctor, Scott</t>
  </si>
  <si>
    <t>42349</t>
  </si>
  <si>
    <t>Anderson, David</t>
  </si>
  <si>
    <t>42349 - Anderson, David</t>
  </si>
  <si>
    <t>42384</t>
  </si>
  <si>
    <t>Hall, Brandon</t>
  </si>
  <si>
    <t>42384 - Hall, Brandon</t>
  </si>
  <si>
    <t>42296</t>
  </si>
  <si>
    <t>Gentile, Jack</t>
  </si>
  <si>
    <t>42296 - Gentile, Jack</t>
  </si>
  <si>
    <t>42389</t>
  </si>
  <si>
    <t>Black, Scott</t>
  </si>
  <si>
    <t>42389 - Black, Scott</t>
  </si>
  <si>
    <t>42322</t>
  </si>
  <si>
    <t>Moore, Christian</t>
  </si>
  <si>
    <t>42322 - Moore, Christian</t>
  </si>
  <si>
    <t>42297</t>
  </si>
  <si>
    <t>Schweiger, Luke</t>
  </si>
  <si>
    <t>42297 - Schweiger, Luke</t>
  </si>
  <si>
    <t>41782</t>
  </si>
  <si>
    <t>Nelson, Robert</t>
  </si>
  <si>
    <t>41782 - Nelson, Robert</t>
  </si>
  <si>
    <t>42408</t>
  </si>
  <si>
    <t>Coveyou, Anthony</t>
  </si>
  <si>
    <t>42408 - Coveyou, Anthony</t>
  </si>
  <si>
    <t>42383</t>
  </si>
  <si>
    <t>Rhode, Jacob</t>
  </si>
  <si>
    <t>42383 - Rhode, Jacob</t>
  </si>
  <si>
    <t>42319</t>
  </si>
  <si>
    <t>Ortega, Robin Perez</t>
  </si>
  <si>
    <t>42319 - Ortega, Robin Perez</t>
  </si>
  <si>
    <t>PI</t>
  </si>
  <si>
    <t>PY</t>
  </si>
  <si>
    <t>-</t>
  </si>
  <si>
    <t>EP</t>
  </si>
  <si>
    <t>- - -</t>
  </si>
  <si>
    <t>RC</t>
  </si>
  <si>
    <t>21628</t>
  </si>
  <si>
    <t>Hawkins, Ryan</t>
  </si>
  <si>
    <t>21628 - Hawkins, Ryan</t>
  </si>
  <si>
    <t>2801</t>
  </si>
  <si>
    <t>Givens, Andrew John (Drew)</t>
  </si>
  <si>
    <t>2801 - Givens, Andrew John (Drew)</t>
  </si>
  <si>
    <t>40236</t>
  </si>
  <si>
    <t>Hassan, Mehdi</t>
  </si>
  <si>
    <t>40236 - Hassan, Mehdi</t>
  </si>
  <si>
    <t>40289</t>
  </si>
  <si>
    <t>Serrano, Alex</t>
  </si>
  <si>
    <t>40289 - Serrano, Alex</t>
  </si>
  <si>
    <t>2938-1320 - HR Related Expenses</t>
  </si>
  <si>
    <t>2988-1110</t>
  </si>
  <si>
    <t>COVID-19</t>
  </si>
  <si>
    <t>2988-1110 - COVID-19</t>
  </si>
  <si>
    <t>41082</t>
  </si>
  <si>
    <t>Fritz, Jessica</t>
  </si>
  <si>
    <t>41082 - Fritz, Jessica</t>
  </si>
  <si>
    <t>42327</t>
  </si>
  <si>
    <t xml:space="preserve">42327 - </t>
  </si>
  <si>
    <t>42431</t>
  </si>
  <si>
    <t>Keith, Samantha</t>
  </si>
  <si>
    <t>42431 - Keith, Samantha</t>
  </si>
  <si>
    <t>2988-1160 - RES Work</t>
  </si>
  <si>
    <t>Cancelled 200812 40033515</t>
  </si>
  <si>
    <t>23734</t>
  </si>
  <si>
    <t>Weekes Forest Products Inc</t>
  </si>
  <si>
    <t>WHITE CLOUD - NOTCHED CRANE MATS/FREIGHT</t>
  </si>
  <si>
    <t>23734 - Weekes Forest Products Inc</t>
  </si>
  <si>
    <t>22142</t>
  </si>
  <si>
    <t>Single Source Telecom LLC</t>
  </si>
  <si>
    <t>WHITE CLOUD - INTERNET ACCESS</t>
  </si>
  <si>
    <t>22142 - Single Source Telecom LLC</t>
  </si>
  <si>
    <t>OTHER</t>
  </si>
  <si>
    <t>5551</t>
  </si>
  <si>
    <t>7306</t>
  </si>
  <si>
    <t>Sales &amp; Use Tax</t>
  </si>
  <si>
    <t>6550</t>
  </si>
  <si>
    <t>Telephones &amp; Internet</t>
  </si>
  <si>
    <t>Payroll CON paid 7/31/20</t>
  </si>
  <si>
    <t>Payroll CON paid 7/17/20</t>
  </si>
  <si>
    <t>Payroll CON paid 8/28/20</t>
  </si>
  <si>
    <t>Payroll CON paid 8/14/20</t>
  </si>
  <si>
    <t>Payroll CON paid 8/19/20 extra run</t>
  </si>
  <si>
    <t>Team Building Dinner</t>
  </si>
  <si>
    <t>Americas Best Value In</t>
  </si>
  <si>
    <t>7106</t>
  </si>
  <si>
    <t>Adj Payroll CON paid 8/27/20</t>
  </si>
  <si>
    <t>2938-1210 - Per Diem</t>
  </si>
  <si>
    <t>Dunkin #350944 Q35</t>
  </si>
  <si>
    <t>7107</t>
  </si>
  <si>
    <t>Entertainment</t>
  </si>
  <si>
    <t>2938-1310</t>
  </si>
  <si>
    <t>Team Building For Monthly Meeting</t>
  </si>
  <si>
    <t>Applebees 11.5.19</t>
  </si>
  <si>
    <t>2938-1310 - Entertainment</t>
  </si>
  <si>
    <t>Due to site not having proper internet my phone bill was 500 over on data expence was aproved by Tota</t>
  </si>
  <si>
    <t>CHST Application Fee</t>
  </si>
  <si>
    <t>7055</t>
  </si>
  <si>
    <t>Continuing Education</t>
  </si>
  <si>
    <t>CHST Exam Fee</t>
  </si>
  <si>
    <t>OSHA.com - online OSHA training - May 9, 2020</t>
  </si>
  <si>
    <t>OSHA 30 hours construction training March 28, 2020</t>
  </si>
  <si>
    <t>Cameron Regional Medic</t>
  </si>
  <si>
    <t>Total Actual Costs</t>
  </si>
  <si>
    <t>Total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</si>
</sst>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\(#,##0.00\)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Protection="1">
      <protection locked="0"/>
    </xf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0" fontId="1" fillId="2" borderId="0" xfId="0" applyFont="1" applyFill="1" applyAlignment="1">
      <alignment horizontal="center" vertical="top" wrapText="1"/>
    </xf>
    <xf numFmtId="164" fontId="4" fillId="0" borderId="0" xfId="0" applyNumberFormat="1" applyFont="1"/>
    <xf numFmtId="49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49" fontId="4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49" fontId="0" fillId="6" borderId="0" xfId="0" applyNumberFormat="1" applyFill="1" applyAlignment="1">
      <alignment horizontal="left"/>
    </xf>
    <xf numFmtId="0" fontId="0" fillId="6" borderId="0" xfId="0" applyFill="1" applyAlignment="1">
      <alignment horizontal="right"/>
    </xf>
    <xf numFmtId="165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4" fontId="5" fillId="6" borderId="0" xfId="0" applyNumberFormat="1" applyFont="1" applyFill="1"/>
    <xf numFmtId="0" fontId="6" fillId="7" borderId="0" xfId="0" applyFont="1" applyFill="1"/>
    <xf numFmtId="164" fontId="5" fillId="7" borderId="0" xfId="0" applyNumberFormat="1" applyFont="1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right"/>
    </xf>
    <xf numFmtId="164" fontId="0" fillId="5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righ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E-COST/Coors%20-%20Caryn/BJ45%20-%20SHEN_Project%20Madison/Documents%20and%20Settings/cmcclur.CORP/Local%20Settings/Temporary%20Internet%20Files/OLK111/WBS%20Codes%20by%20Pack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zarandi/RES%20Group/MISSOURI%20-%20White%20Cloud%20Wind%20-%2023217%20-%20PSR/Aug%202020%20PFT/WCW%20-%20PFT%20Aug%20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  <sheetName val="Indirects"/>
      <sheetName val="Contingency"/>
      <sheetName val="Packages"/>
      <sheetName val="Summary"/>
      <sheetName val="Pkg Qty"/>
      <sheetName val="Pkg Qty (2)"/>
      <sheetName val="Pkg Equip"/>
      <sheetName val="Pkg WBS"/>
      <sheetName val="Pkg Detail"/>
      <sheetName val="Pkg Change"/>
      <sheetName val="Index Pkg"/>
      <sheetName val="Index WBS"/>
      <sheetName val="Rev Bdgt"/>
      <sheetName val="Tax Pkg"/>
      <sheetName val="Tax Detail"/>
      <sheetName val="Risk Analysis"/>
      <sheetName val="WBS Codes by Package"/>
    </sheetNames>
    <sheetDataSet>
      <sheetData sheetId="0">
        <row r="11">
          <cell r="AD11" t="str">
            <v>EQUIPMENT</v>
          </cell>
        </row>
      </sheetData>
      <sheetData sheetId="1">
        <row r="5">
          <cell r="I5" t="str">
            <v>Pkg</v>
          </cell>
        </row>
      </sheetData>
      <sheetData sheetId="2"/>
      <sheetData sheetId="3">
        <row r="4">
          <cell r="K4" t="str">
            <v xml:space="preserve">COSTS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Unit</v>
          </cell>
        </row>
      </sheetData>
      <sheetData sheetId="12">
        <row r="3">
          <cell r="A3" t="str">
            <v>Prime</v>
          </cell>
        </row>
      </sheetData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options"/>
      <sheetName val="Activity Mapping"/>
      <sheetName val="_control"/>
      <sheetName val="PSR INPUT"/>
      <sheetName val="Key"/>
      <sheetName val="Contract Info"/>
      <sheetName val="PFT Summary"/>
      <sheetName val="Variance"/>
      <sheetName val="All Cost Report"/>
      <sheetName val="Labor Costs"/>
      <sheetName val="Equipment Costs"/>
      <sheetName val="Material Costs"/>
      <sheetName val="Other Costs"/>
      <sheetName val="Subcontracting Costs"/>
      <sheetName val="Actuals"/>
      <sheetName val="Budget"/>
      <sheetName val="Cash"/>
      <sheetName val="Labor Equip Other Com"/>
      <sheetName val="Material Com"/>
      <sheetName val="Subcontractor Com"/>
    </sheetNames>
    <sheetDataSet>
      <sheetData sheetId="0" refreshError="1"/>
      <sheetData sheetId="1">
        <row r="2994">
          <cell r="C2994" t="str">
            <v>23217-2</v>
          </cell>
        </row>
      </sheetData>
      <sheetData sheetId="2" refreshError="1"/>
      <sheetData sheetId="3">
        <row r="4">
          <cell r="A4" t="str">
            <v>2988-8110</v>
          </cell>
          <cell r="F4" t="str">
            <v>LABOR</v>
          </cell>
          <cell r="G4">
            <v>0</v>
          </cell>
        </row>
        <row r="5">
          <cell r="A5" t="str">
            <v>2988-8120</v>
          </cell>
          <cell r="F5" t="str">
            <v>LABOR</v>
          </cell>
          <cell r="G5">
            <v>0</v>
          </cell>
        </row>
        <row r="6">
          <cell r="A6" t="str">
            <v>2988-8130</v>
          </cell>
          <cell r="F6" t="str">
            <v>LABOR</v>
          </cell>
          <cell r="G6">
            <v>0</v>
          </cell>
        </row>
        <row r="7">
          <cell r="A7" t="str">
            <v>2988-8130</v>
          </cell>
          <cell r="F7" t="str">
            <v>LABOR</v>
          </cell>
          <cell r="G7">
            <v>0</v>
          </cell>
        </row>
        <row r="8">
          <cell r="A8" t="str">
            <v>2988-8320</v>
          </cell>
          <cell r="F8" t="str">
            <v>LABOR</v>
          </cell>
          <cell r="G8">
            <v>0</v>
          </cell>
        </row>
        <row r="9">
          <cell r="A9" t="str">
            <v>2988-8320</v>
          </cell>
          <cell r="F9" t="str">
            <v>EQUIP</v>
          </cell>
          <cell r="G9">
            <v>0</v>
          </cell>
        </row>
        <row r="10">
          <cell r="A10" t="str">
            <v>2988-8320</v>
          </cell>
          <cell r="F10" t="str">
            <v>MATERIALS</v>
          </cell>
          <cell r="G10">
            <v>0</v>
          </cell>
        </row>
        <row r="11">
          <cell r="A11" t="str">
            <v>2988-8320</v>
          </cell>
          <cell r="F11" t="str">
            <v>SUBCONTRACT</v>
          </cell>
          <cell r="G11">
            <v>0</v>
          </cell>
        </row>
        <row r="12">
          <cell r="A12" t="str">
            <v>2988-8320</v>
          </cell>
          <cell r="F12" t="str">
            <v>OTHER</v>
          </cell>
          <cell r="G12">
            <v>0</v>
          </cell>
        </row>
        <row r="13">
          <cell r="A13" t="str">
            <v>2911-1110</v>
          </cell>
          <cell r="F13" t="str">
            <v>LABOR</v>
          </cell>
          <cell r="G13">
            <v>0</v>
          </cell>
        </row>
        <row r="14">
          <cell r="A14" t="str">
            <v>2911-1110</v>
          </cell>
          <cell r="F14" t="str">
            <v>EQUIP</v>
          </cell>
          <cell r="G14">
            <v>0</v>
          </cell>
        </row>
        <row r="15">
          <cell r="A15" t="str">
            <v>2911-1110</v>
          </cell>
          <cell r="F15" t="str">
            <v>MATERIALS</v>
          </cell>
          <cell r="G15">
            <v>0</v>
          </cell>
        </row>
        <row r="16">
          <cell r="A16" t="str">
            <v>2911-1110</v>
          </cell>
          <cell r="F16" t="str">
            <v>SUBCONTRACT</v>
          </cell>
          <cell r="G16">
            <v>0</v>
          </cell>
        </row>
        <row r="17">
          <cell r="A17" t="str">
            <v>2911-1110</v>
          </cell>
          <cell r="F17" t="str">
            <v>OTHER</v>
          </cell>
          <cell r="G17">
            <v>15000</v>
          </cell>
        </row>
        <row r="18">
          <cell r="A18" t="str">
            <v>2988-1110</v>
          </cell>
          <cell r="F18" t="str">
            <v>LABOR</v>
          </cell>
          <cell r="G18">
            <v>0</v>
          </cell>
        </row>
        <row r="19">
          <cell r="A19" t="str">
            <v>2988-1110</v>
          </cell>
          <cell r="F19" t="str">
            <v>OTHER</v>
          </cell>
          <cell r="G19">
            <v>0</v>
          </cell>
        </row>
        <row r="20">
          <cell r="A20" t="str">
            <v>2911-6120</v>
          </cell>
          <cell r="F20" t="str">
            <v>OTHER</v>
          </cell>
          <cell r="G20">
            <v>58000</v>
          </cell>
        </row>
        <row r="21">
          <cell r="A21" t="str">
            <v>2911-6410</v>
          </cell>
          <cell r="F21" t="str">
            <v>OTHER</v>
          </cell>
          <cell r="G21">
            <v>100000</v>
          </cell>
        </row>
        <row r="22">
          <cell r="A22" t="str">
            <v>2931-1110</v>
          </cell>
          <cell r="F22" t="str">
            <v>LABOR</v>
          </cell>
          <cell r="G22">
            <v>0</v>
          </cell>
        </row>
        <row r="23">
          <cell r="A23" t="str">
            <v>2931-1110</v>
          </cell>
          <cell r="F23" t="str">
            <v>EQUIP</v>
          </cell>
          <cell r="G23">
            <v>0</v>
          </cell>
        </row>
        <row r="24">
          <cell r="A24" t="str">
            <v>2931-1110</v>
          </cell>
          <cell r="F24" t="str">
            <v>MATERIALS</v>
          </cell>
          <cell r="G24">
            <v>0</v>
          </cell>
        </row>
        <row r="25">
          <cell r="A25" t="str">
            <v>2931-1110</v>
          </cell>
          <cell r="F25" t="str">
            <v>SUBCONTRACT</v>
          </cell>
          <cell r="G25">
            <v>0</v>
          </cell>
        </row>
        <row r="26">
          <cell r="A26" t="str">
            <v>2931-1110</v>
          </cell>
          <cell r="F26" t="str">
            <v>OTHER</v>
          </cell>
          <cell r="G26">
            <v>10000</v>
          </cell>
        </row>
        <row r="27">
          <cell r="A27" t="str">
            <v>2935-1120</v>
          </cell>
          <cell r="F27" t="str">
            <v>LABOR</v>
          </cell>
          <cell r="G27">
            <v>21250</v>
          </cell>
        </row>
        <row r="28">
          <cell r="A28" t="str">
            <v>2935-1120</v>
          </cell>
          <cell r="F28" t="str">
            <v>OTHER</v>
          </cell>
          <cell r="G28">
            <v>0</v>
          </cell>
        </row>
        <row r="29">
          <cell r="A29" t="str">
            <v>2938-1310</v>
          </cell>
          <cell r="F29" t="str">
            <v>OTHER</v>
          </cell>
          <cell r="G29">
            <v>0</v>
          </cell>
        </row>
        <row r="30">
          <cell r="A30" t="str">
            <v>2938-1320</v>
          </cell>
          <cell r="F30" t="str">
            <v>LABOR</v>
          </cell>
          <cell r="G30">
            <v>0</v>
          </cell>
        </row>
        <row r="31">
          <cell r="A31" t="str">
            <v>2938-1320</v>
          </cell>
          <cell r="F31" t="str">
            <v>EQUIP</v>
          </cell>
          <cell r="G31">
            <v>0</v>
          </cell>
        </row>
        <row r="32">
          <cell r="A32" t="str">
            <v>2938-1320</v>
          </cell>
          <cell r="F32" t="str">
            <v>MATERIALS</v>
          </cell>
          <cell r="G32">
            <v>0</v>
          </cell>
        </row>
        <row r="33">
          <cell r="A33" t="str">
            <v>2938-1320</v>
          </cell>
          <cell r="F33" t="str">
            <v>SUBCONTRACT</v>
          </cell>
          <cell r="G33">
            <v>0</v>
          </cell>
        </row>
        <row r="34">
          <cell r="A34" t="str">
            <v>2938-1320</v>
          </cell>
          <cell r="F34" t="str">
            <v>OTHER</v>
          </cell>
          <cell r="G34">
            <v>0</v>
          </cell>
        </row>
        <row r="35">
          <cell r="A35" t="str">
            <v>2988-1510</v>
          </cell>
          <cell r="F35" t="str">
            <v>LABOR</v>
          </cell>
          <cell r="G35">
            <v>0</v>
          </cell>
        </row>
        <row r="36">
          <cell r="A36" t="str">
            <v>2988-1120</v>
          </cell>
          <cell r="F36" t="str">
            <v>LABOR</v>
          </cell>
          <cell r="G36">
            <v>0</v>
          </cell>
        </row>
        <row r="37">
          <cell r="A37" t="str">
            <v>2988-1120</v>
          </cell>
          <cell r="F37" t="str">
            <v>LABOR</v>
          </cell>
          <cell r="G37">
            <v>0</v>
          </cell>
        </row>
        <row r="38">
          <cell r="A38" t="str">
            <v>2988-1160</v>
          </cell>
          <cell r="F38" t="str">
            <v>LABOR</v>
          </cell>
          <cell r="G38">
            <v>690476.23259640182</v>
          </cell>
        </row>
        <row r="39">
          <cell r="A39" t="str">
            <v>2988-1160</v>
          </cell>
          <cell r="F39" t="str">
            <v>EQUIP</v>
          </cell>
          <cell r="G39">
            <v>0</v>
          </cell>
        </row>
        <row r="40">
          <cell r="A40" t="str">
            <v>2988-1160</v>
          </cell>
          <cell r="F40" t="str">
            <v>MATERIALS</v>
          </cell>
          <cell r="G40">
            <v>0</v>
          </cell>
        </row>
        <row r="41">
          <cell r="A41" t="str">
            <v>2988-1160</v>
          </cell>
          <cell r="F41" t="str">
            <v>SUBCONTRACT</v>
          </cell>
          <cell r="G41">
            <v>151442</v>
          </cell>
        </row>
        <row r="42">
          <cell r="A42" t="str">
            <v>2988-1160</v>
          </cell>
          <cell r="F42" t="str">
            <v>OTHER</v>
          </cell>
          <cell r="G42">
            <v>0</v>
          </cell>
        </row>
        <row r="43">
          <cell r="A43" t="str">
            <v>2988-1210</v>
          </cell>
          <cell r="F43" t="str">
            <v>LABOR</v>
          </cell>
          <cell r="G43">
            <v>0</v>
          </cell>
        </row>
        <row r="44">
          <cell r="A44" t="str">
            <v>2988-1220</v>
          </cell>
          <cell r="F44" t="str">
            <v>LABOR</v>
          </cell>
          <cell r="G44">
            <v>0</v>
          </cell>
        </row>
        <row r="45">
          <cell r="A45" t="str">
            <v>2988-1310</v>
          </cell>
          <cell r="F45" t="str">
            <v>LABOR</v>
          </cell>
          <cell r="G45">
            <v>22485.600000000002</v>
          </cell>
        </row>
        <row r="46">
          <cell r="A46" t="str">
            <v>2938-1210</v>
          </cell>
          <cell r="F46" t="str">
            <v>LABOR</v>
          </cell>
          <cell r="G46">
            <v>0</v>
          </cell>
        </row>
        <row r="47">
          <cell r="A47" t="str">
            <v>2938-1210</v>
          </cell>
          <cell r="F47" t="str">
            <v>EQUIP</v>
          </cell>
          <cell r="G47">
            <v>0</v>
          </cell>
        </row>
        <row r="48">
          <cell r="A48" t="str">
            <v>2938-1210</v>
          </cell>
          <cell r="F48" t="str">
            <v>MATERIALS</v>
          </cell>
          <cell r="G48">
            <v>0</v>
          </cell>
        </row>
        <row r="49">
          <cell r="A49" t="str">
            <v>2938-1210</v>
          </cell>
          <cell r="F49" t="str">
            <v>SUBCONTRACT</v>
          </cell>
          <cell r="G49">
            <v>0</v>
          </cell>
        </row>
        <row r="50">
          <cell r="A50" t="str">
            <v>2938-1210</v>
          </cell>
          <cell r="F50" t="str">
            <v>OTHER</v>
          </cell>
          <cell r="G50">
            <v>1114296.7499999998</v>
          </cell>
        </row>
        <row r="51">
          <cell r="A51" t="str">
            <v>2212-5400</v>
          </cell>
          <cell r="F51" t="str">
            <v>LABOR</v>
          </cell>
          <cell r="G51">
            <v>0</v>
          </cell>
        </row>
        <row r="52">
          <cell r="A52" t="str">
            <v>2212-5400</v>
          </cell>
          <cell r="F52" t="str">
            <v>EQUIP</v>
          </cell>
          <cell r="G52">
            <v>0</v>
          </cell>
        </row>
        <row r="53">
          <cell r="A53" t="str">
            <v>2212-5400</v>
          </cell>
          <cell r="F53" t="str">
            <v>MATERIALS</v>
          </cell>
          <cell r="G53">
            <v>0</v>
          </cell>
        </row>
        <row r="54">
          <cell r="A54" t="str">
            <v>2212-5400</v>
          </cell>
          <cell r="F54" t="str">
            <v>SUBCONTRACT</v>
          </cell>
          <cell r="G54">
            <v>0</v>
          </cell>
        </row>
        <row r="55">
          <cell r="A55" t="str">
            <v>2212-5400</v>
          </cell>
          <cell r="F55" t="str">
            <v>OTHER</v>
          </cell>
          <cell r="G55">
            <v>0</v>
          </cell>
        </row>
        <row r="56">
          <cell r="A56" t="str">
            <v>2961-1110</v>
          </cell>
          <cell r="F56" t="str">
            <v>SUBCONTRACT</v>
          </cell>
          <cell r="G56">
            <v>0</v>
          </cell>
        </row>
        <row r="57">
          <cell r="A57" t="str">
            <v>2938-1160</v>
          </cell>
          <cell r="F57" t="str">
            <v>OTHER</v>
          </cell>
          <cell r="G57">
            <v>3352.5</v>
          </cell>
        </row>
        <row r="58">
          <cell r="A58" t="str">
            <v>2938-1190</v>
          </cell>
          <cell r="F58" t="str">
            <v>OTHER</v>
          </cell>
          <cell r="G58">
            <v>50413.5</v>
          </cell>
        </row>
        <row r="59">
          <cell r="A59" t="str">
            <v>2211-1000</v>
          </cell>
          <cell r="F59" t="str">
            <v>LABOR</v>
          </cell>
          <cell r="G59">
            <v>16200</v>
          </cell>
        </row>
        <row r="60">
          <cell r="A60" t="str">
            <v>2211-1000</v>
          </cell>
          <cell r="F60" t="str">
            <v>EQUIP</v>
          </cell>
          <cell r="G60">
            <v>0</v>
          </cell>
        </row>
        <row r="61">
          <cell r="A61" t="str">
            <v>2211-1000</v>
          </cell>
          <cell r="F61" t="str">
            <v>MATERIALS</v>
          </cell>
          <cell r="G61">
            <v>0</v>
          </cell>
        </row>
        <row r="62">
          <cell r="A62" t="str">
            <v>2211-1000</v>
          </cell>
          <cell r="F62" t="str">
            <v>SUBCONTRACT</v>
          </cell>
          <cell r="G62">
            <v>150833</v>
          </cell>
        </row>
        <row r="63">
          <cell r="A63" t="str">
            <v>2211-1000</v>
          </cell>
          <cell r="F63" t="str">
            <v>OTHER</v>
          </cell>
          <cell r="G63">
            <v>0</v>
          </cell>
        </row>
        <row r="64">
          <cell r="A64">
            <v>0</v>
          </cell>
          <cell r="F64" t="str">
            <v>SUBCONTRACT</v>
          </cell>
          <cell r="G64">
            <v>0</v>
          </cell>
        </row>
        <row r="65">
          <cell r="A65" t="str">
            <v>2431-2170</v>
          </cell>
          <cell r="F65" t="str">
            <v>LABOR</v>
          </cell>
          <cell r="G65">
            <v>350744.05000000005</v>
          </cell>
        </row>
        <row r="66">
          <cell r="A66" t="str">
            <v>2431-2170</v>
          </cell>
          <cell r="F66" t="str">
            <v>EQUIP</v>
          </cell>
          <cell r="G66">
            <v>28500</v>
          </cell>
        </row>
        <row r="67">
          <cell r="A67" t="str">
            <v>2431-2170</v>
          </cell>
          <cell r="F67" t="str">
            <v>MATERIALS</v>
          </cell>
          <cell r="G67">
            <v>0</v>
          </cell>
        </row>
        <row r="68">
          <cell r="A68" t="str">
            <v>2431-2170</v>
          </cell>
          <cell r="F68" t="str">
            <v>SUBCONTRACT</v>
          </cell>
          <cell r="G68">
            <v>0</v>
          </cell>
        </row>
        <row r="69">
          <cell r="A69" t="str">
            <v>2431-2170</v>
          </cell>
          <cell r="F69" t="str">
            <v>OTHER</v>
          </cell>
          <cell r="G69">
            <v>0</v>
          </cell>
        </row>
        <row r="70">
          <cell r="A70" t="str">
            <v>2331-1100</v>
          </cell>
          <cell r="F70" t="str">
            <v>LABOR</v>
          </cell>
          <cell r="G70">
            <v>0</v>
          </cell>
        </row>
        <row r="71">
          <cell r="A71" t="str">
            <v>2331-1100</v>
          </cell>
          <cell r="F71" t="str">
            <v>EQUIP</v>
          </cell>
          <cell r="G71">
            <v>537500</v>
          </cell>
        </row>
        <row r="72">
          <cell r="A72" t="str">
            <v>2331-1100</v>
          </cell>
          <cell r="F72" t="str">
            <v>MATERIALS</v>
          </cell>
          <cell r="G72">
            <v>0</v>
          </cell>
        </row>
        <row r="73">
          <cell r="A73" t="str">
            <v>2331-1100</v>
          </cell>
          <cell r="F73" t="str">
            <v>SUBCONTRACT</v>
          </cell>
          <cell r="G73">
            <v>0</v>
          </cell>
        </row>
        <row r="74">
          <cell r="A74" t="str">
            <v>2331-1100</v>
          </cell>
          <cell r="F74" t="str">
            <v>OTHER</v>
          </cell>
          <cell r="G74">
            <v>-111868</v>
          </cell>
        </row>
        <row r="75">
          <cell r="A75" t="str">
            <v>2331-1150</v>
          </cell>
          <cell r="F75" t="str">
            <v>LABOR</v>
          </cell>
          <cell r="G75">
            <v>65916</v>
          </cell>
        </row>
        <row r="76">
          <cell r="A76" t="str">
            <v>2331-1150</v>
          </cell>
          <cell r="F76" t="str">
            <v>EQUIP</v>
          </cell>
          <cell r="G76">
            <v>15909.090909090908</v>
          </cell>
        </row>
        <row r="77">
          <cell r="A77" t="str">
            <v>2331-1150</v>
          </cell>
          <cell r="F77" t="str">
            <v>MATERIALS</v>
          </cell>
          <cell r="G77">
            <v>0</v>
          </cell>
        </row>
        <row r="78">
          <cell r="A78" t="str">
            <v>2331-1150</v>
          </cell>
          <cell r="F78" t="str">
            <v>SUBCONTRACT</v>
          </cell>
          <cell r="G78">
            <v>344237</v>
          </cell>
        </row>
        <row r="79">
          <cell r="A79" t="str">
            <v>2331-1150</v>
          </cell>
          <cell r="F79" t="str">
            <v>OTHER</v>
          </cell>
          <cell r="G79">
            <v>0</v>
          </cell>
        </row>
        <row r="80">
          <cell r="A80" t="str">
            <v>2331-5100</v>
          </cell>
          <cell r="F80" t="str">
            <v>LABOR</v>
          </cell>
          <cell r="G80">
            <v>15171.25</v>
          </cell>
        </row>
        <row r="81">
          <cell r="A81" t="str">
            <v>2331-5100</v>
          </cell>
          <cell r="F81" t="str">
            <v>EQUIP</v>
          </cell>
          <cell r="G81">
            <v>46796</v>
          </cell>
        </row>
        <row r="82">
          <cell r="A82" t="str">
            <v>2331-5100</v>
          </cell>
          <cell r="F82" t="str">
            <v>MATERIALS</v>
          </cell>
          <cell r="G82">
            <v>0</v>
          </cell>
        </row>
        <row r="83">
          <cell r="A83" t="str">
            <v>2331-5100</v>
          </cell>
          <cell r="F83" t="str">
            <v>SUBCONTRACT</v>
          </cell>
          <cell r="G83">
            <v>100000</v>
          </cell>
        </row>
        <row r="84">
          <cell r="A84" t="str">
            <v>2331-5100</v>
          </cell>
          <cell r="F84" t="str">
            <v>OTHER</v>
          </cell>
          <cell r="G84">
            <v>0</v>
          </cell>
        </row>
        <row r="85">
          <cell r="A85" t="str">
            <v>2331-5200</v>
          </cell>
          <cell r="F85" t="str">
            <v>LABOR</v>
          </cell>
          <cell r="G85">
            <v>0</v>
          </cell>
        </row>
        <row r="86">
          <cell r="A86" t="str">
            <v>2331-5200</v>
          </cell>
          <cell r="F86" t="str">
            <v>EQUIP</v>
          </cell>
          <cell r="G86">
            <v>0</v>
          </cell>
        </row>
        <row r="87">
          <cell r="A87" t="str">
            <v>2331-5200</v>
          </cell>
          <cell r="F87" t="str">
            <v>MATERIALS</v>
          </cell>
          <cell r="G87">
            <v>0</v>
          </cell>
        </row>
        <row r="88">
          <cell r="A88" t="str">
            <v>2331-5200</v>
          </cell>
          <cell r="F88" t="str">
            <v>SUBCONTRACT</v>
          </cell>
          <cell r="G88">
            <v>0</v>
          </cell>
        </row>
        <row r="89">
          <cell r="A89" t="str">
            <v>2331-5200</v>
          </cell>
          <cell r="F89" t="str">
            <v>OTHER</v>
          </cell>
          <cell r="G89">
            <v>0</v>
          </cell>
        </row>
        <row r="90">
          <cell r="A90" t="str">
            <v>2331-8100</v>
          </cell>
          <cell r="F90" t="str">
            <v>LABOR</v>
          </cell>
          <cell r="G90">
            <v>0</v>
          </cell>
        </row>
        <row r="91">
          <cell r="A91" t="str">
            <v>2331-8100</v>
          </cell>
          <cell r="F91" t="str">
            <v>EQUIP</v>
          </cell>
          <cell r="G91">
            <v>0</v>
          </cell>
        </row>
        <row r="92">
          <cell r="A92" t="str">
            <v>2331-8100</v>
          </cell>
          <cell r="F92" t="str">
            <v>MATERIALS</v>
          </cell>
          <cell r="G92">
            <v>0</v>
          </cell>
        </row>
        <row r="93">
          <cell r="A93" t="str">
            <v>2331-8100</v>
          </cell>
          <cell r="F93" t="str">
            <v>SUBCONTRACT</v>
          </cell>
          <cell r="G93">
            <v>648016.99999999988</v>
          </cell>
        </row>
        <row r="94">
          <cell r="A94" t="str">
            <v>2331-8100</v>
          </cell>
          <cell r="F94" t="str">
            <v>OTHER</v>
          </cell>
          <cell r="G94">
            <v>0</v>
          </cell>
        </row>
        <row r="95">
          <cell r="A95" t="str">
            <v>2332-1100</v>
          </cell>
          <cell r="F95" t="str">
            <v>LABOR</v>
          </cell>
          <cell r="G95">
            <v>73768.2</v>
          </cell>
        </row>
        <row r="96">
          <cell r="A96" t="str">
            <v>2332-1100</v>
          </cell>
          <cell r="F96" t="str">
            <v>EQUIP</v>
          </cell>
          <cell r="G96">
            <v>207372</v>
          </cell>
        </row>
        <row r="97">
          <cell r="A97" t="str">
            <v>2332-1100</v>
          </cell>
          <cell r="F97" t="str">
            <v>MATERIALS</v>
          </cell>
          <cell r="G97">
            <v>0</v>
          </cell>
        </row>
        <row r="98">
          <cell r="A98" t="str">
            <v>2332-1100</v>
          </cell>
          <cell r="F98" t="str">
            <v>SUBCONTRACT</v>
          </cell>
          <cell r="G98">
            <v>0</v>
          </cell>
        </row>
        <row r="99">
          <cell r="A99" t="str">
            <v>2332-1100</v>
          </cell>
          <cell r="F99" t="str">
            <v>OTHER</v>
          </cell>
          <cell r="G99">
            <v>0</v>
          </cell>
        </row>
        <row r="100">
          <cell r="A100" t="str">
            <v>2332-1200</v>
          </cell>
          <cell r="F100" t="str">
            <v>LABOR</v>
          </cell>
          <cell r="G100">
            <v>431115.15729015938</v>
          </cell>
        </row>
        <row r="101">
          <cell r="A101" t="str">
            <v>2332-1200</v>
          </cell>
          <cell r="F101" t="str">
            <v>EQUIP</v>
          </cell>
          <cell r="G101">
            <v>472561.49090909067</v>
          </cell>
        </row>
        <row r="102">
          <cell r="A102" t="str">
            <v>2332-1200</v>
          </cell>
          <cell r="F102" t="str">
            <v>MATERIALS</v>
          </cell>
          <cell r="G102">
            <v>0</v>
          </cell>
        </row>
        <row r="103">
          <cell r="A103" t="str">
            <v>2332-1200</v>
          </cell>
          <cell r="F103" t="str">
            <v>SUBCONTRACT</v>
          </cell>
          <cell r="G103">
            <v>0</v>
          </cell>
        </row>
        <row r="104">
          <cell r="A104" t="str">
            <v>2332-1200</v>
          </cell>
          <cell r="F104" t="str">
            <v>OTHER</v>
          </cell>
          <cell r="G104">
            <v>0</v>
          </cell>
        </row>
        <row r="105">
          <cell r="A105" t="str">
            <v>2332-1300</v>
          </cell>
          <cell r="F105" t="str">
            <v>LABOR</v>
          </cell>
          <cell r="G105">
            <v>384808.53333333333</v>
          </cell>
        </row>
        <row r="106">
          <cell r="A106" t="str">
            <v>2332-1300</v>
          </cell>
          <cell r="F106" t="str">
            <v>EQUIP</v>
          </cell>
          <cell r="G106">
            <v>646132.64090909087</v>
          </cell>
        </row>
        <row r="107">
          <cell r="A107" t="str">
            <v>2332-1300</v>
          </cell>
          <cell r="F107" t="str">
            <v>MATERIALS</v>
          </cell>
          <cell r="G107">
            <v>0</v>
          </cell>
        </row>
        <row r="108">
          <cell r="A108" t="str">
            <v>2332-1300</v>
          </cell>
          <cell r="F108" t="str">
            <v>SUBCONTRACT</v>
          </cell>
          <cell r="G108">
            <v>0</v>
          </cell>
        </row>
        <row r="109">
          <cell r="A109" t="str">
            <v>2332-1300</v>
          </cell>
          <cell r="F109" t="str">
            <v>OTHER</v>
          </cell>
          <cell r="G109">
            <v>0</v>
          </cell>
        </row>
        <row r="110">
          <cell r="A110" t="str">
            <v>2332-1410</v>
          </cell>
          <cell r="F110" t="str">
            <v>LABOR</v>
          </cell>
          <cell r="G110">
            <v>0</v>
          </cell>
        </row>
        <row r="111">
          <cell r="A111" t="str">
            <v>2332-1410</v>
          </cell>
          <cell r="F111" t="str">
            <v>EQUIP</v>
          </cell>
          <cell r="G111">
            <v>0</v>
          </cell>
        </row>
        <row r="112">
          <cell r="A112" t="str">
            <v>2332-1410</v>
          </cell>
          <cell r="F112" t="str">
            <v>MATERIALS</v>
          </cell>
          <cell r="G112">
            <v>0</v>
          </cell>
        </row>
        <row r="113">
          <cell r="A113" t="str">
            <v>2332-1410</v>
          </cell>
          <cell r="F113" t="str">
            <v>SUBCONTRACT</v>
          </cell>
          <cell r="G113">
            <v>0</v>
          </cell>
        </row>
        <row r="114">
          <cell r="A114" t="str">
            <v>2332-1410</v>
          </cell>
          <cell r="F114" t="str">
            <v>OTHER</v>
          </cell>
          <cell r="G114">
            <v>0</v>
          </cell>
        </row>
        <row r="115">
          <cell r="A115" t="str">
            <v>2251-1000</v>
          </cell>
          <cell r="F115" t="str">
            <v>LABOR</v>
          </cell>
          <cell r="G115">
            <v>0</v>
          </cell>
        </row>
        <row r="116">
          <cell r="A116" t="str">
            <v>2251-1000</v>
          </cell>
          <cell r="F116" t="str">
            <v>EQUIP</v>
          </cell>
          <cell r="G116">
            <v>0</v>
          </cell>
        </row>
        <row r="117">
          <cell r="A117" t="str">
            <v>2251-1000</v>
          </cell>
          <cell r="F117" t="str">
            <v>MATERIALS</v>
          </cell>
          <cell r="G117">
            <v>0</v>
          </cell>
        </row>
        <row r="118">
          <cell r="A118" t="str">
            <v>2251-1000</v>
          </cell>
          <cell r="F118" t="str">
            <v>SUBCONTRACT</v>
          </cell>
          <cell r="G118">
            <v>0</v>
          </cell>
        </row>
        <row r="119">
          <cell r="A119" t="str">
            <v>2251-1000</v>
          </cell>
          <cell r="F119" t="str">
            <v>OTHER</v>
          </cell>
          <cell r="G119">
            <v>0</v>
          </cell>
        </row>
        <row r="120">
          <cell r="A120" t="str">
            <v>2251-9000</v>
          </cell>
          <cell r="F120" t="str">
            <v>LABOR</v>
          </cell>
          <cell r="G120">
            <v>0</v>
          </cell>
        </row>
        <row r="121">
          <cell r="A121" t="str">
            <v>2251-9000</v>
          </cell>
          <cell r="F121" t="str">
            <v>EQUIP</v>
          </cell>
          <cell r="G121">
            <v>0</v>
          </cell>
        </row>
        <row r="122">
          <cell r="A122" t="str">
            <v>2251-9000</v>
          </cell>
          <cell r="F122" t="str">
            <v>MATERIALS</v>
          </cell>
          <cell r="G122">
            <v>0</v>
          </cell>
        </row>
        <row r="123">
          <cell r="A123" t="str">
            <v>2251-9000</v>
          </cell>
          <cell r="F123" t="str">
            <v>SUBCONTRACT</v>
          </cell>
          <cell r="G123">
            <v>0</v>
          </cell>
        </row>
        <row r="124">
          <cell r="A124" t="str">
            <v>2251-9000</v>
          </cell>
          <cell r="F124" t="str">
            <v>OTHER</v>
          </cell>
          <cell r="G124">
            <v>0</v>
          </cell>
        </row>
        <row r="125">
          <cell r="A125" t="str">
            <v>2251-5000</v>
          </cell>
          <cell r="F125" t="str">
            <v>LABOR</v>
          </cell>
          <cell r="G125">
            <v>0</v>
          </cell>
        </row>
        <row r="126">
          <cell r="A126" t="str">
            <v>2251-5000</v>
          </cell>
          <cell r="F126" t="str">
            <v>EQUIP</v>
          </cell>
          <cell r="G126">
            <v>0</v>
          </cell>
        </row>
        <row r="127">
          <cell r="A127" t="str">
            <v>2251-5000</v>
          </cell>
          <cell r="F127" t="str">
            <v>MATERIALS</v>
          </cell>
          <cell r="G127">
            <v>0</v>
          </cell>
        </row>
        <row r="128">
          <cell r="A128" t="str">
            <v>2251-5000</v>
          </cell>
          <cell r="F128" t="str">
            <v>SUBCONTRACT</v>
          </cell>
          <cell r="G128">
            <v>0</v>
          </cell>
        </row>
        <row r="129">
          <cell r="A129" t="str">
            <v>2251-5000</v>
          </cell>
          <cell r="F129" t="str">
            <v>OTHER</v>
          </cell>
          <cell r="G129">
            <v>0</v>
          </cell>
        </row>
        <row r="130">
          <cell r="A130" t="str">
            <v>2321-1100</v>
          </cell>
          <cell r="F130" t="str">
            <v>LABOR</v>
          </cell>
          <cell r="G130">
            <v>0</v>
          </cell>
        </row>
        <row r="131">
          <cell r="A131" t="str">
            <v>2321-1100</v>
          </cell>
          <cell r="F131" t="str">
            <v>EQUIP</v>
          </cell>
          <cell r="G131">
            <v>0</v>
          </cell>
        </row>
        <row r="132">
          <cell r="A132" t="str">
            <v>2321-1100</v>
          </cell>
          <cell r="F132" t="str">
            <v>MATERIALS</v>
          </cell>
          <cell r="G132">
            <v>181125</v>
          </cell>
        </row>
        <row r="133">
          <cell r="A133" t="str">
            <v>2321-1100</v>
          </cell>
          <cell r="F133" t="str">
            <v>SUBCONTRACT</v>
          </cell>
          <cell r="G133">
            <v>352515</v>
          </cell>
        </row>
        <row r="134">
          <cell r="A134" t="str">
            <v>2321-1100</v>
          </cell>
          <cell r="F134" t="str">
            <v>OTHER</v>
          </cell>
          <cell r="G134">
            <v>0</v>
          </cell>
        </row>
        <row r="135">
          <cell r="A135" t="str">
            <v>2321-5100</v>
          </cell>
          <cell r="F135" t="str">
            <v>LABOR</v>
          </cell>
          <cell r="G135">
            <v>0</v>
          </cell>
        </row>
        <row r="136">
          <cell r="A136" t="str">
            <v>2321-5100</v>
          </cell>
          <cell r="F136" t="str">
            <v>EQUIP</v>
          </cell>
          <cell r="G136">
            <v>0</v>
          </cell>
        </row>
        <row r="137">
          <cell r="A137" t="str">
            <v>2321-5100</v>
          </cell>
          <cell r="F137" t="str">
            <v>MATERIALS</v>
          </cell>
          <cell r="G137">
            <v>0</v>
          </cell>
        </row>
        <row r="138">
          <cell r="A138" t="str">
            <v>2321-5100</v>
          </cell>
          <cell r="F138" t="str">
            <v>SUBCONTRACT</v>
          </cell>
          <cell r="G138">
            <v>0</v>
          </cell>
        </row>
        <row r="139">
          <cell r="A139" t="str">
            <v>2321-5100</v>
          </cell>
          <cell r="F139" t="str">
            <v>OTHER</v>
          </cell>
          <cell r="G139">
            <v>0</v>
          </cell>
        </row>
        <row r="140">
          <cell r="A140" t="str">
            <v>2321-5400</v>
          </cell>
          <cell r="F140" t="str">
            <v>LABOR</v>
          </cell>
          <cell r="G140">
            <v>0</v>
          </cell>
        </row>
        <row r="141">
          <cell r="A141" t="str">
            <v>2321-5400</v>
          </cell>
          <cell r="F141" t="str">
            <v>EQUIP</v>
          </cell>
          <cell r="G141">
            <v>0</v>
          </cell>
        </row>
        <row r="142">
          <cell r="A142" t="str">
            <v>2321-5400</v>
          </cell>
          <cell r="F142" t="str">
            <v>MATERIALS</v>
          </cell>
          <cell r="G142">
            <v>0</v>
          </cell>
        </row>
        <row r="143">
          <cell r="A143" t="str">
            <v>2321-5400</v>
          </cell>
          <cell r="F143" t="str">
            <v>SUBCONTRACT</v>
          </cell>
          <cell r="G143">
            <v>0</v>
          </cell>
        </row>
        <row r="144">
          <cell r="A144" t="str">
            <v>2321-5400</v>
          </cell>
          <cell r="F144" t="str">
            <v>OTHER</v>
          </cell>
          <cell r="G144">
            <v>0</v>
          </cell>
        </row>
        <row r="145">
          <cell r="A145" t="str">
            <v>2343-4110</v>
          </cell>
          <cell r="F145" t="str">
            <v>LABOR</v>
          </cell>
          <cell r="G145">
            <v>0</v>
          </cell>
        </row>
        <row r="146">
          <cell r="A146" t="str">
            <v>2343-4110</v>
          </cell>
          <cell r="F146" t="str">
            <v>EQUIP</v>
          </cell>
          <cell r="G146">
            <v>0</v>
          </cell>
        </row>
        <row r="147">
          <cell r="A147" t="str">
            <v>2343-4110</v>
          </cell>
          <cell r="F147" t="str">
            <v>MATERIALS</v>
          </cell>
          <cell r="G147">
            <v>40000</v>
          </cell>
        </row>
        <row r="148">
          <cell r="A148" t="str">
            <v>2343-4110</v>
          </cell>
          <cell r="F148" t="str">
            <v>SUBCONTRACT</v>
          </cell>
          <cell r="G148">
            <v>3468102</v>
          </cell>
        </row>
        <row r="149">
          <cell r="A149" t="str">
            <v>2343-4110</v>
          </cell>
          <cell r="F149" t="str">
            <v>OTHER</v>
          </cell>
          <cell r="G149">
            <v>0</v>
          </cell>
        </row>
        <row r="150">
          <cell r="A150" t="str">
            <v>2812-4000</v>
          </cell>
          <cell r="F150" t="str">
            <v>LABOR</v>
          </cell>
          <cell r="G150">
            <v>0</v>
          </cell>
        </row>
        <row r="151">
          <cell r="A151" t="str">
            <v>2812-4000</v>
          </cell>
          <cell r="F151" t="str">
            <v>EQUIP</v>
          </cell>
          <cell r="G151">
            <v>0</v>
          </cell>
        </row>
        <row r="152">
          <cell r="A152" t="str">
            <v>2812-4000</v>
          </cell>
          <cell r="F152" t="str">
            <v>MATERIALS</v>
          </cell>
          <cell r="G152">
            <v>0</v>
          </cell>
        </row>
        <row r="153">
          <cell r="A153" t="str">
            <v>2812-4000</v>
          </cell>
          <cell r="F153" t="str">
            <v>SUBCONTRACT</v>
          </cell>
          <cell r="G153">
            <v>0</v>
          </cell>
        </row>
        <row r="154">
          <cell r="A154" t="str">
            <v>2812-4000</v>
          </cell>
          <cell r="F154" t="str">
            <v>OTHER</v>
          </cell>
          <cell r="G154">
            <v>0</v>
          </cell>
        </row>
        <row r="155">
          <cell r="A155" t="str">
            <v>2381-5110</v>
          </cell>
          <cell r="F155" t="str">
            <v>LABOR</v>
          </cell>
          <cell r="G155">
            <v>0</v>
          </cell>
        </row>
        <row r="156">
          <cell r="A156" t="str">
            <v>2381-5110</v>
          </cell>
          <cell r="F156" t="str">
            <v>EQUIP</v>
          </cell>
          <cell r="G156">
            <v>0</v>
          </cell>
        </row>
        <row r="157">
          <cell r="A157" t="str">
            <v>2381-5110</v>
          </cell>
          <cell r="F157" t="str">
            <v>MATERIALS</v>
          </cell>
          <cell r="G157">
            <v>0</v>
          </cell>
        </row>
        <row r="158">
          <cell r="A158" t="str">
            <v>2381-5110</v>
          </cell>
          <cell r="F158" t="str">
            <v>SUBCONTRACT</v>
          </cell>
          <cell r="G158">
            <v>0</v>
          </cell>
        </row>
        <row r="159">
          <cell r="A159" t="str">
            <v>2381-5110</v>
          </cell>
          <cell r="F159" t="str">
            <v>OTHER</v>
          </cell>
          <cell r="G159">
            <v>0</v>
          </cell>
        </row>
        <row r="160">
          <cell r="A160" t="str">
            <v>2399-9107</v>
          </cell>
          <cell r="F160" t="str">
            <v>LABOR</v>
          </cell>
          <cell r="G160">
            <v>0</v>
          </cell>
        </row>
        <row r="161">
          <cell r="A161" t="str">
            <v>2399-9107</v>
          </cell>
          <cell r="F161" t="str">
            <v>EQUIP</v>
          </cell>
          <cell r="G161">
            <v>0</v>
          </cell>
        </row>
        <row r="162">
          <cell r="A162" t="str">
            <v>2399-9107</v>
          </cell>
          <cell r="F162" t="str">
            <v>MATERIALS</v>
          </cell>
          <cell r="G162">
            <v>0</v>
          </cell>
        </row>
        <row r="163">
          <cell r="A163" t="str">
            <v>2399-9107</v>
          </cell>
          <cell r="F163" t="str">
            <v>SUBCONTRACT</v>
          </cell>
          <cell r="G163">
            <v>0</v>
          </cell>
        </row>
        <row r="164">
          <cell r="A164" t="str">
            <v>2399-9107</v>
          </cell>
          <cell r="F164" t="str">
            <v>OTHER</v>
          </cell>
          <cell r="G164">
            <v>0</v>
          </cell>
        </row>
        <row r="165">
          <cell r="A165" t="str">
            <v>2212-5341</v>
          </cell>
          <cell r="F165" t="str">
            <v>LABOR</v>
          </cell>
          <cell r="G165">
            <v>0</v>
          </cell>
        </row>
        <row r="166">
          <cell r="A166" t="str">
            <v>2212-5341</v>
          </cell>
          <cell r="F166" t="str">
            <v>EQUIP</v>
          </cell>
          <cell r="G166">
            <v>0</v>
          </cell>
        </row>
        <row r="167">
          <cell r="A167" t="str">
            <v>2212-5341</v>
          </cell>
          <cell r="F167" t="str">
            <v>MATERIALS</v>
          </cell>
          <cell r="G167">
            <v>10000</v>
          </cell>
        </row>
        <row r="168">
          <cell r="A168" t="str">
            <v>2212-5341</v>
          </cell>
          <cell r="F168" t="str">
            <v>SUBCONTRACT</v>
          </cell>
          <cell r="G168">
            <v>0</v>
          </cell>
        </row>
        <row r="169">
          <cell r="A169" t="str">
            <v>2212-5341</v>
          </cell>
          <cell r="F169" t="str">
            <v>OTHER</v>
          </cell>
          <cell r="G169">
            <v>0</v>
          </cell>
        </row>
        <row r="170">
          <cell r="A170" t="str">
            <v>2212-5800</v>
          </cell>
          <cell r="F170" t="str">
            <v>LABOR</v>
          </cell>
          <cell r="G170">
            <v>0</v>
          </cell>
        </row>
        <row r="171">
          <cell r="A171" t="str">
            <v>2212-5800</v>
          </cell>
          <cell r="F171" t="str">
            <v>EQUIP</v>
          </cell>
          <cell r="G171">
            <v>0</v>
          </cell>
        </row>
        <row r="172">
          <cell r="A172" t="str">
            <v>2212-5800</v>
          </cell>
          <cell r="F172" t="str">
            <v>MATERIALS</v>
          </cell>
          <cell r="G172">
            <v>40000</v>
          </cell>
        </row>
        <row r="173">
          <cell r="A173" t="str">
            <v>2212-5800</v>
          </cell>
          <cell r="F173" t="str">
            <v>SUBCONTRACT</v>
          </cell>
          <cell r="G173">
            <v>0</v>
          </cell>
        </row>
        <row r="174">
          <cell r="A174" t="str">
            <v>2212-5800</v>
          </cell>
          <cell r="F174" t="str">
            <v>OTHER</v>
          </cell>
          <cell r="G174">
            <v>0</v>
          </cell>
        </row>
        <row r="175">
          <cell r="A175">
            <v>0</v>
          </cell>
          <cell r="F175" t="str">
            <v>SUBCONTRACT</v>
          </cell>
          <cell r="G175">
            <v>0</v>
          </cell>
        </row>
        <row r="176">
          <cell r="A176" t="str">
            <v>2212-8100</v>
          </cell>
          <cell r="F176" t="str">
            <v>LABOR</v>
          </cell>
          <cell r="G176">
            <v>0</v>
          </cell>
        </row>
        <row r="177">
          <cell r="A177" t="str">
            <v>2212-8100</v>
          </cell>
          <cell r="F177" t="str">
            <v>EQUIP</v>
          </cell>
          <cell r="G177">
            <v>0</v>
          </cell>
        </row>
        <row r="178">
          <cell r="A178" t="str">
            <v>2212-8100</v>
          </cell>
          <cell r="F178" t="str">
            <v>MATERIALS</v>
          </cell>
          <cell r="G178">
            <v>0</v>
          </cell>
        </row>
        <row r="179">
          <cell r="A179" t="str">
            <v>2212-8100</v>
          </cell>
          <cell r="F179" t="str">
            <v>SUBCONTRACT</v>
          </cell>
          <cell r="G179">
            <v>37500</v>
          </cell>
        </row>
        <row r="180">
          <cell r="A180" t="str">
            <v>2212-8100</v>
          </cell>
          <cell r="F180" t="str">
            <v>OTHER</v>
          </cell>
          <cell r="G180">
            <v>0</v>
          </cell>
        </row>
        <row r="181">
          <cell r="A181" t="str">
            <v>2212-8200</v>
          </cell>
          <cell r="F181" t="str">
            <v>LABOR</v>
          </cell>
          <cell r="G181">
            <v>0</v>
          </cell>
        </row>
        <row r="182">
          <cell r="A182" t="str">
            <v>2212-8200</v>
          </cell>
          <cell r="F182" t="str">
            <v>EQUIP</v>
          </cell>
          <cell r="G182">
            <v>0</v>
          </cell>
        </row>
        <row r="183">
          <cell r="A183" t="str">
            <v>2212-8200</v>
          </cell>
          <cell r="F183" t="str">
            <v>MATERIALS</v>
          </cell>
          <cell r="G183">
            <v>40000</v>
          </cell>
        </row>
        <row r="184">
          <cell r="A184" t="str">
            <v>2212-8200</v>
          </cell>
          <cell r="F184" t="str">
            <v>SUBCONTRACT</v>
          </cell>
          <cell r="G184">
            <v>0</v>
          </cell>
        </row>
        <row r="185">
          <cell r="A185" t="str">
            <v>2212-8200</v>
          </cell>
          <cell r="F185" t="str">
            <v>OTHER</v>
          </cell>
          <cell r="G185">
            <v>60000</v>
          </cell>
        </row>
        <row r="186">
          <cell r="A186" t="str">
            <v>2212-8300</v>
          </cell>
          <cell r="F186" t="str">
            <v>LABOR</v>
          </cell>
          <cell r="G186">
            <v>0</v>
          </cell>
        </row>
        <row r="187">
          <cell r="A187" t="str">
            <v>2212-8300</v>
          </cell>
          <cell r="F187" t="str">
            <v>EQUIP</v>
          </cell>
          <cell r="G187">
            <v>0</v>
          </cell>
        </row>
        <row r="188">
          <cell r="A188" t="str">
            <v>2212-8300</v>
          </cell>
          <cell r="F188" t="str">
            <v>MATERIALS</v>
          </cell>
          <cell r="G188">
            <v>0</v>
          </cell>
        </row>
        <row r="189">
          <cell r="A189" t="str">
            <v>2212-8300</v>
          </cell>
          <cell r="F189" t="str">
            <v>SUBCONTRACT</v>
          </cell>
          <cell r="G189">
            <v>90000</v>
          </cell>
        </row>
        <row r="190">
          <cell r="A190" t="str">
            <v>2212-8300</v>
          </cell>
          <cell r="F190" t="str">
            <v>OTHER</v>
          </cell>
          <cell r="G190">
            <v>0</v>
          </cell>
        </row>
        <row r="191">
          <cell r="A191" t="str">
            <v>2212-8700</v>
          </cell>
          <cell r="F191" t="str">
            <v>LABOR</v>
          </cell>
          <cell r="G191">
            <v>0</v>
          </cell>
        </row>
        <row r="192">
          <cell r="A192" t="str">
            <v>2212-8700</v>
          </cell>
          <cell r="F192" t="str">
            <v>EQUIP</v>
          </cell>
          <cell r="G192">
            <v>0</v>
          </cell>
        </row>
        <row r="193">
          <cell r="A193" t="str">
            <v>2212-8700</v>
          </cell>
          <cell r="F193" t="str">
            <v>MATERIALS</v>
          </cell>
          <cell r="G193">
            <v>0</v>
          </cell>
        </row>
        <row r="194">
          <cell r="A194" t="str">
            <v>2212-8700</v>
          </cell>
          <cell r="F194" t="str">
            <v>SUBCONTRACT</v>
          </cell>
          <cell r="G194">
            <v>0</v>
          </cell>
        </row>
        <row r="195">
          <cell r="A195" t="str">
            <v>2212-8700</v>
          </cell>
          <cell r="F195" t="str">
            <v>OTHER</v>
          </cell>
          <cell r="G195">
            <v>0</v>
          </cell>
        </row>
        <row r="196">
          <cell r="A196" t="str">
            <v>2212-8800</v>
          </cell>
          <cell r="F196" t="str">
            <v>LABOR</v>
          </cell>
          <cell r="G196">
            <v>0</v>
          </cell>
        </row>
        <row r="197">
          <cell r="A197" t="str">
            <v>2212-8800</v>
          </cell>
          <cell r="F197" t="str">
            <v>EQUIP</v>
          </cell>
          <cell r="G197">
            <v>0</v>
          </cell>
        </row>
        <row r="198">
          <cell r="A198" t="str">
            <v>2212-8800</v>
          </cell>
          <cell r="F198" t="str">
            <v>MATERIALS</v>
          </cell>
          <cell r="G198">
            <v>0</v>
          </cell>
        </row>
        <row r="199">
          <cell r="A199" t="str">
            <v>2212-8800</v>
          </cell>
          <cell r="F199" t="str">
            <v>SUBCONTRACT</v>
          </cell>
          <cell r="G199">
            <v>0</v>
          </cell>
        </row>
        <row r="200">
          <cell r="A200" t="str">
            <v>2212-8800</v>
          </cell>
          <cell r="F200" t="str">
            <v>OTHER</v>
          </cell>
          <cell r="G200">
            <v>0</v>
          </cell>
        </row>
        <row r="201">
          <cell r="A201" t="str">
            <v>2212-5180</v>
          </cell>
          <cell r="F201" t="str">
            <v>LABOR</v>
          </cell>
          <cell r="G201">
            <v>120316.95</v>
          </cell>
        </row>
        <row r="202">
          <cell r="A202" t="str">
            <v>2212-5180</v>
          </cell>
          <cell r="F202" t="str">
            <v>EQUIP</v>
          </cell>
          <cell r="G202">
            <v>47205</v>
          </cell>
        </row>
        <row r="203">
          <cell r="A203" t="str">
            <v>2212-5180</v>
          </cell>
          <cell r="F203" t="str">
            <v>MATERIALS</v>
          </cell>
          <cell r="G203">
            <v>0</v>
          </cell>
        </row>
        <row r="204">
          <cell r="A204" t="str">
            <v>2212-5180</v>
          </cell>
          <cell r="F204" t="str">
            <v>SUBCONTRACT</v>
          </cell>
          <cell r="G204">
            <v>0</v>
          </cell>
        </row>
        <row r="205">
          <cell r="A205" t="str">
            <v>2212-5180</v>
          </cell>
          <cell r="F205" t="str">
            <v>OTHER</v>
          </cell>
          <cell r="G205">
            <v>0</v>
          </cell>
        </row>
        <row r="206">
          <cell r="A206" t="str">
            <v>2212-5190</v>
          </cell>
          <cell r="F206" t="str">
            <v>LABOR</v>
          </cell>
          <cell r="G206">
            <v>130158.95</v>
          </cell>
        </row>
        <row r="207">
          <cell r="A207" t="str">
            <v>2212-5190</v>
          </cell>
          <cell r="F207" t="str">
            <v>EQUIP</v>
          </cell>
          <cell r="G207">
            <v>0</v>
          </cell>
        </row>
        <row r="208">
          <cell r="A208" t="str">
            <v>2212-5190</v>
          </cell>
          <cell r="F208" t="str">
            <v>MATERIALS</v>
          </cell>
          <cell r="G208">
            <v>0</v>
          </cell>
        </row>
        <row r="209">
          <cell r="A209" t="str">
            <v>2212-5190</v>
          </cell>
          <cell r="F209" t="str">
            <v>SUBCONTRACT</v>
          </cell>
          <cell r="G209">
            <v>7000</v>
          </cell>
        </row>
        <row r="210">
          <cell r="A210" t="str">
            <v>2212-5190</v>
          </cell>
          <cell r="F210" t="str">
            <v>OTHER</v>
          </cell>
          <cell r="G210">
            <v>75000</v>
          </cell>
        </row>
        <row r="211">
          <cell r="A211" t="str">
            <v>2212-5200</v>
          </cell>
          <cell r="F211" t="str">
            <v>LABOR</v>
          </cell>
          <cell r="G211">
            <v>0</v>
          </cell>
        </row>
        <row r="212">
          <cell r="A212" t="str">
            <v>2212-5200</v>
          </cell>
          <cell r="F212" t="str">
            <v>EQUIP</v>
          </cell>
          <cell r="G212">
            <v>0</v>
          </cell>
        </row>
        <row r="213">
          <cell r="A213" t="str">
            <v>2212-5200</v>
          </cell>
          <cell r="F213" t="str">
            <v>MATERIALS</v>
          </cell>
          <cell r="G213">
            <v>6000</v>
          </cell>
        </row>
        <row r="214">
          <cell r="A214" t="str">
            <v>2212-5200</v>
          </cell>
          <cell r="F214" t="str">
            <v>SUBCONTRACT</v>
          </cell>
          <cell r="G214">
            <v>0</v>
          </cell>
        </row>
        <row r="215">
          <cell r="A215" t="str">
            <v>2212-5200</v>
          </cell>
          <cell r="F215" t="str">
            <v>OTHER</v>
          </cell>
          <cell r="G215">
            <v>0</v>
          </cell>
        </row>
        <row r="216">
          <cell r="A216" t="str">
            <v>2212-5305</v>
          </cell>
          <cell r="F216" t="str">
            <v>LABOR</v>
          </cell>
          <cell r="G216">
            <v>0</v>
          </cell>
        </row>
        <row r="217">
          <cell r="A217" t="str">
            <v>2212-5305</v>
          </cell>
          <cell r="F217" t="str">
            <v>EQUIP</v>
          </cell>
          <cell r="G217">
            <v>0</v>
          </cell>
        </row>
        <row r="218">
          <cell r="A218" t="str">
            <v>2212-5305</v>
          </cell>
          <cell r="F218" t="str">
            <v>MATERIALS</v>
          </cell>
          <cell r="G218">
            <v>0</v>
          </cell>
        </row>
        <row r="219">
          <cell r="A219" t="str">
            <v>2212-5305</v>
          </cell>
          <cell r="F219" t="str">
            <v>SUBCONTRACT</v>
          </cell>
          <cell r="G219">
            <v>0</v>
          </cell>
        </row>
        <row r="220">
          <cell r="A220" t="str">
            <v>2212-5305</v>
          </cell>
          <cell r="F220" t="str">
            <v>OTHER</v>
          </cell>
          <cell r="G220">
            <v>0</v>
          </cell>
        </row>
        <row r="221">
          <cell r="A221" t="str">
            <v>2212-5310</v>
          </cell>
          <cell r="F221" t="str">
            <v>LABOR</v>
          </cell>
          <cell r="G221">
            <v>0</v>
          </cell>
        </row>
        <row r="222">
          <cell r="A222" t="str">
            <v>2212-5310</v>
          </cell>
          <cell r="F222" t="str">
            <v>EQUIP</v>
          </cell>
          <cell r="G222">
            <v>32000</v>
          </cell>
        </row>
        <row r="223">
          <cell r="A223" t="str">
            <v>2212-5310</v>
          </cell>
          <cell r="F223" t="str">
            <v>MATERIALS</v>
          </cell>
          <cell r="G223">
            <v>0</v>
          </cell>
        </row>
        <row r="224">
          <cell r="A224" t="str">
            <v>2212-5310</v>
          </cell>
          <cell r="F224" t="str">
            <v>SUBCONTRACT</v>
          </cell>
          <cell r="G224">
            <v>0</v>
          </cell>
        </row>
        <row r="225">
          <cell r="A225" t="str">
            <v>2212-5310</v>
          </cell>
          <cell r="F225" t="str">
            <v>OTHER</v>
          </cell>
          <cell r="G225">
            <v>0</v>
          </cell>
        </row>
        <row r="226">
          <cell r="A226" t="str">
            <v>2212-5320</v>
          </cell>
          <cell r="F226" t="str">
            <v>LABOR</v>
          </cell>
          <cell r="G226">
            <v>0</v>
          </cell>
        </row>
        <row r="227">
          <cell r="A227" t="str">
            <v>2212-5320</v>
          </cell>
          <cell r="F227" t="str">
            <v>EQUIP</v>
          </cell>
          <cell r="G227">
            <v>97773</v>
          </cell>
        </row>
        <row r="228">
          <cell r="A228" t="str">
            <v>2212-5320</v>
          </cell>
          <cell r="F228" t="str">
            <v>MATERIALS</v>
          </cell>
          <cell r="G228">
            <v>0</v>
          </cell>
        </row>
        <row r="229">
          <cell r="A229" t="str">
            <v>2212-5320</v>
          </cell>
          <cell r="F229" t="str">
            <v>SUBCONTRACT</v>
          </cell>
          <cell r="G229">
            <v>0</v>
          </cell>
        </row>
        <row r="230">
          <cell r="A230" t="str">
            <v>2212-5320</v>
          </cell>
          <cell r="F230" t="str">
            <v>OTHER</v>
          </cell>
          <cell r="G230">
            <v>0</v>
          </cell>
        </row>
        <row r="231">
          <cell r="A231" t="str">
            <v>2212-5330</v>
          </cell>
          <cell r="F231" t="str">
            <v>LABOR</v>
          </cell>
          <cell r="G231">
            <v>0</v>
          </cell>
        </row>
        <row r="232">
          <cell r="A232" t="str">
            <v>2212-5330</v>
          </cell>
          <cell r="F232" t="str">
            <v>EQUIP</v>
          </cell>
          <cell r="G232">
            <v>128483</v>
          </cell>
        </row>
        <row r="233">
          <cell r="A233" t="str">
            <v>2212-5330</v>
          </cell>
          <cell r="F233" t="str">
            <v>MATERIALS</v>
          </cell>
          <cell r="G233">
            <v>0</v>
          </cell>
        </row>
        <row r="234">
          <cell r="A234" t="str">
            <v>2212-5330</v>
          </cell>
          <cell r="F234" t="str">
            <v>SUBCONTRACT</v>
          </cell>
          <cell r="G234">
            <v>0</v>
          </cell>
        </row>
        <row r="235">
          <cell r="A235" t="str">
            <v>2212-5330</v>
          </cell>
          <cell r="F235" t="str">
            <v>OTHER</v>
          </cell>
          <cell r="G235">
            <v>0</v>
          </cell>
        </row>
        <row r="236">
          <cell r="A236" t="str">
            <v>2212-5340</v>
          </cell>
          <cell r="F236" t="str">
            <v>LABOR</v>
          </cell>
          <cell r="G236">
            <v>0</v>
          </cell>
        </row>
        <row r="237">
          <cell r="A237" t="str">
            <v>2212-5340</v>
          </cell>
          <cell r="F237" t="str">
            <v>EQUIP</v>
          </cell>
          <cell r="G237">
            <v>40000</v>
          </cell>
        </row>
        <row r="238">
          <cell r="A238" t="str">
            <v>2212-5340</v>
          </cell>
          <cell r="F238" t="str">
            <v>MATERIALS</v>
          </cell>
          <cell r="G238">
            <v>0</v>
          </cell>
        </row>
        <row r="239">
          <cell r="A239" t="str">
            <v>2212-5340</v>
          </cell>
          <cell r="F239" t="str">
            <v>SUBCONTRACT</v>
          </cell>
          <cell r="G239">
            <v>0</v>
          </cell>
        </row>
        <row r="240">
          <cell r="A240" t="str">
            <v>2212-5340</v>
          </cell>
          <cell r="F240" t="str">
            <v>OTHER</v>
          </cell>
          <cell r="G240">
            <v>0</v>
          </cell>
        </row>
        <row r="241">
          <cell r="A241" t="str">
            <v>2212-5350</v>
          </cell>
          <cell r="F241" t="str">
            <v>LABOR</v>
          </cell>
          <cell r="G241">
            <v>0</v>
          </cell>
        </row>
        <row r="242">
          <cell r="A242" t="str">
            <v>2212-5350</v>
          </cell>
          <cell r="F242" t="str">
            <v>EQUIP</v>
          </cell>
          <cell r="G242">
            <v>220185</v>
          </cell>
        </row>
        <row r="243">
          <cell r="A243" t="str">
            <v>2212-5350</v>
          </cell>
          <cell r="F243" t="str">
            <v>MATERIALS</v>
          </cell>
          <cell r="G243">
            <v>0</v>
          </cell>
        </row>
        <row r="244">
          <cell r="A244" t="str">
            <v>2212-5350</v>
          </cell>
          <cell r="F244" t="str">
            <v>SUBCONTRACT</v>
          </cell>
          <cell r="G244">
            <v>0</v>
          </cell>
        </row>
        <row r="245">
          <cell r="A245" t="str">
            <v>2212-5350</v>
          </cell>
          <cell r="F245" t="str">
            <v>OTHER</v>
          </cell>
          <cell r="G245">
            <v>0</v>
          </cell>
        </row>
        <row r="246">
          <cell r="A246" t="str">
            <v>2441-1270</v>
          </cell>
          <cell r="F246" t="str">
            <v>LABOR</v>
          </cell>
          <cell r="G246">
            <v>0</v>
          </cell>
        </row>
        <row r="247">
          <cell r="A247" t="str">
            <v>2441-1270</v>
          </cell>
          <cell r="F247" t="str">
            <v>EQUIP</v>
          </cell>
          <cell r="G247">
            <v>0</v>
          </cell>
        </row>
        <row r="248">
          <cell r="A248" t="str">
            <v>2441-1270</v>
          </cell>
          <cell r="F248" t="str">
            <v>MATERIALS</v>
          </cell>
          <cell r="G248">
            <v>0</v>
          </cell>
        </row>
        <row r="249">
          <cell r="A249" t="str">
            <v>2441-1270</v>
          </cell>
          <cell r="F249" t="str">
            <v>SUBCONTRACT</v>
          </cell>
          <cell r="G249">
            <v>0</v>
          </cell>
        </row>
        <row r="250">
          <cell r="A250" t="str">
            <v>2441-1270</v>
          </cell>
          <cell r="F250" t="str">
            <v>OTHER</v>
          </cell>
          <cell r="G250">
            <v>0</v>
          </cell>
        </row>
        <row r="251">
          <cell r="A251" t="str">
            <v>2312-5100</v>
          </cell>
          <cell r="F251" t="str">
            <v>LABOR</v>
          </cell>
          <cell r="G251">
            <v>49600</v>
          </cell>
        </row>
        <row r="252">
          <cell r="A252" t="str">
            <v>2312-5100</v>
          </cell>
          <cell r="F252" t="str">
            <v>EQUIP</v>
          </cell>
          <cell r="G252">
            <v>36190</v>
          </cell>
        </row>
        <row r="253">
          <cell r="A253" t="str">
            <v>2312-5100</v>
          </cell>
          <cell r="F253" t="str">
            <v>MATERIALS</v>
          </cell>
          <cell r="G253">
            <v>0</v>
          </cell>
        </row>
        <row r="254">
          <cell r="A254" t="str">
            <v>2312-5100</v>
          </cell>
          <cell r="F254" t="str">
            <v>SUBCONTRACT</v>
          </cell>
          <cell r="G254">
            <v>-26836</v>
          </cell>
        </row>
        <row r="255">
          <cell r="A255" t="str">
            <v>2312-5100</v>
          </cell>
          <cell r="F255" t="str">
            <v>OTHER</v>
          </cell>
          <cell r="G255">
            <v>0</v>
          </cell>
        </row>
        <row r="256">
          <cell r="A256" t="str">
            <v>2312-5220</v>
          </cell>
          <cell r="F256" t="str">
            <v>LABOR</v>
          </cell>
          <cell r="G256">
            <v>0</v>
          </cell>
        </row>
        <row r="257">
          <cell r="A257" t="str">
            <v>2312-5220</v>
          </cell>
          <cell r="F257" t="str">
            <v>EQUIP</v>
          </cell>
          <cell r="G257">
            <v>0</v>
          </cell>
        </row>
        <row r="258">
          <cell r="A258" t="str">
            <v>2312-5220</v>
          </cell>
          <cell r="F258" t="str">
            <v>MATERIALS</v>
          </cell>
          <cell r="G258">
            <v>0</v>
          </cell>
        </row>
        <row r="259">
          <cell r="A259" t="str">
            <v>2312-5220</v>
          </cell>
          <cell r="F259" t="str">
            <v>SUBCONTRACT</v>
          </cell>
          <cell r="G259">
            <v>0</v>
          </cell>
        </row>
        <row r="260">
          <cell r="A260" t="str">
            <v>2312-5220</v>
          </cell>
          <cell r="F260" t="str">
            <v>OTHER</v>
          </cell>
          <cell r="G260">
            <v>0</v>
          </cell>
        </row>
        <row r="261">
          <cell r="A261" t="str">
            <v>2311-7500</v>
          </cell>
          <cell r="F261" t="str">
            <v>LABOR</v>
          </cell>
          <cell r="G261">
            <v>0</v>
          </cell>
        </row>
        <row r="262">
          <cell r="A262" t="str">
            <v>2311-7500</v>
          </cell>
          <cell r="F262" t="str">
            <v>EQUIP</v>
          </cell>
          <cell r="G262">
            <v>0</v>
          </cell>
        </row>
        <row r="263">
          <cell r="A263" t="str">
            <v>2311-7500</v>
          </cell>
          <cell r="F263" t="str">
            <v>MATERIALS</v>
          </cell>
          <cell r="G263">
            <v>0</v>
          </cell>
        </row>
        <row r="264">
          <cell r="A264" t="str">
            <v>2311-7500</v>
          </cell>
          <cell r="F264" t="str">
            <v>SUBCONTRACT</v>
          </cell>
          <cell r="G264">
            <v>0</v>
          </cell>
        </row>
        <row r="265">
          <cell r="A265" t="str">
            <v>2311-7500</v>
          </cell>
          <cell r="F265" t="str">
            <v>OTHER</v>
          </cell>
          <cell r="G265">
            <v>0</v>
          </cell>
        </row>
        <row r="266">
          <cell r="A266" t="str">
            <v>2311-1100</v>
          </cell>
          <cell r="F266" t="str">
            <v>LABOR</v>
          </cell>
          <cell r="G266">
            <v>0</v>
          </cell>
        </row>
        <row r="267">
          <cell r="A267" t="str">
            <v>2311-1100</v>
          </cell>
          <cell r="F267" t="str">
            <v>EQUIP</v>
          </cell>
          <cell r="G267">
            <v>0</v>
          </cell>
        </row>
        <row r="268">
          <cell r="A268" t="str">
            <v>2311-1100</v>
          </cell>
          <cell r="F268" t="str">
            <v>MATERIALS</v>
          </cell>
          <cell r="G268">
            <v>0</v>
          </cell>
        </row>
        <row r="269">
          <cell r="A269" t="str">
            <v>2311-1100</v>
          </cell>
          <cell r="F269" t="str">
            <v>SUBCONTRACT</v>
          </cell>
          <cell r="G269">
            <v>0</v>
          </cell>
        </row>
        <row r="270">
          <cell r="A270" t="str">
            <v>2311-1100</v>
          </cell>
          <cell r="F270" t="str">
            <v>OTHER</v>
          </cell>
          <cell r="G270">
            <v>72000</v>
          </cell>
        </row>
        <row r="271">
          <cell r="A271" t="str">
            <v>2311-3100</v>
          </cell>
          <cell r="F271" t="str">
            <v>LABOR</v>
          </cell>
          <cell r="G271">
            <v>0</v>
          </cell>
        </row>
        <row r="272">
          <cell r="A272" t="str">
            <v>2311-3100</v>
          </cell>
          <cell r="F272" t="str">
            <v>EQUIP</v>
          </cell>
          <cell r="G272">
            <v>0</v>
          </cell>
        </row>
        <row r="273">
          <cell r="A273" t="str">
            <v>2311-3100</v>
          </cell>
          <cell r="F273" t="str">
            <v>MATERIALS</v>
          </cell>
          <cell r="G273">
            <v>0</v>
          </cell>
        </row>
        <row r="274">
          <cell r="A274" t="str">
            <v>2311-3100</v>
          </cell>
          <cell r="F274" t="str">
            <v>SUBCONTRACT</v>
          </cell>
          <cell r="G274">
            <v>6000</v>
          </cell>
        </row>
        <row r="275">
          <cell r="A275" t="str">
            <v>2311-3100</v>
          </cell>
          <cell r="F275" t="str">
            <v>OTHER</v>
          </cell>
          <cell r="G275">
            <v>0</v>
          </cell>
        </row>
        <row r="276">
          <cell r="A276" t="str">
            <v>2311-4100</v>
          </cell>
          <cell r="F276" t="str">
            <v>LABOR</v>
          </cell>
          <cell r="G276">
            <v>0</v>
          </cell>
        </row>
        <row r="277">
          <cell r="A277" t="str">
            <v>2311-4100</v>
          </cell>
          <cell r="F277" t="str">
            <v>EQUIP</v>
          </cell>
          <cell r="G277">
            <v>0</v>
          </cell>
        </row>
        <row r="278">
          <cell r="A278" t="str">
            <v>2311-4100</v>
          </cell>
          <cell r="F278" t="str">
            <v>MATERIALS</v>
          </cell>
          <cell r="G278">
            <v>0</v>
          </cell>
        </row>
        <row r="279">
          <cell r="A279" t="str">
            <v>2311-4100</v>
          </cell>
          <cell r="F279" t="str">
            <v>SUBCONTRACT</v>
          </cell>
          <cell r="G279">
            <v>0</v>
          </cell>
        </row>
        <row r="280">
          <cell r="A280" t="str">
            <v>2311-4100</v>
          </cell>
          <cell r="F280" t="str">
            <v>OTHER</v>
          </cell>
          <cell r="G280">
            <v>0</v>
          </cell>
        </row>
        <row r="281">
          <cell r="A281" t="str">
            <v>2311-5100</v>
          </cell>
          <cell r="F281" t="str">
            <v>LABOR</v>
          </cell>
          <cell r="G281">
            <v>969111.70000000007</v>
          </cell>
        </row>
        <row r="282">
          <cell r="A282" t="str">
            <v>2311-5100</v>
          </cell>
          <cell r="F282" t="str">
            <v>EQUIP</v>
          </cell>
          <cell r="G282">
            <v>1417230</v>
          </cell>
        </row>
        <row r="283">
          <cell r="A283" t="str">
            <v>2311-5100</v>
          </cell>
          <cell r="F283" t="str">
            <v>MATERIALS</v>
          </cell>
          <cell r="G283">
            <v>0</v>
          </cell>
        </row>
        <row r="284">
          <cell r="A284" t="str">
            <v>2311-5100</v>
          </cell>
          <cell r="F284" t="str">
            <v>SUBCONTRACT</v>
          </cell>
          <cell r="G284">
            <v>1203004</v>
          </cell>
        </row>
        <row r="285">
          <cell r="A285" t="str">
            <v>2311-5100</v>
          </cell>
          <cell r="F285" t="str">
            <v>OTHER</v>
          </cell>
          <cell r="G285">
            <v>0</v>
          </cell>
        </row>
        <row r="286">
          <cell r="A286" t="str">
            <v>2311-5500</v>
          </cell>
          <cell r="F286" t="str">
            <v>LABOR</v>
          </cell>
          <cell r="G286">
            <v>282970</v>
          </cell>
        </row>
        <row r="287">
          <cell r="A287" t="str">
            <v>2311-5500</v>
          </cell>
          <cell r="F287" t="str">
            <v>EQUIP</v>
          </cell>
          <cell r="G287">
            <v>64140</v>
          </cell>
        </row>
        <row r="288">
          <cell r="A288" t="str">
            <v>2311-5500</v>
          </cell>
          <cell r="F288" t="str">
            <v>MATERIALS</v>
          </cell>
          <cell r="G288">
            <v>26665</v>
          </cell>
        </row>
        <row r="289">
          <cell r="A289" t="str">
            <v>2311-5500</v>
          </cell>
          <cell r="F289" t="str">
            <v>SUBCONTRACT</v>
          </cell>
          <cell r="G289">
            <v>0</v>
          </cell>
        </row>
        <row r="290">
          <cell r="A290" t="str">
            <v>2311-5500</v>
          </cell>
          <cell r="F290" t="str">
            <v>OTHER</v>
          </cell>
          <cell r="G290">
            <v>0</v>
          </cell>
        </row>
        <row r="291">
          <cell r="A291" t="str">
            <v>2311-7300</v>
          </cell>
          <cell r="F291" t="str">
            <v>LABOR</v>
          </cell>
          <cell r="G291">
            <v>0</v>
          </cell>
        </row>
        <row r="292">
          <cell r="A292" t="str">
            <v>2311-7300</v>
          </cell>
          <cell r="F292" t="str">
            <v>EQUIP</v>
          </cell>
          <cell r="G292">
            <v>0</v>
          </cell>
        </row>
        <row r="293">
          <cell r="A293" t="str">
            <v>2311-7300</v>
          </cell>
          <cell r="F293" t="str">
            <v>MATERIALS</v>
          </cell>
          <cell r="G293">
            <v>0</v>
          </cell>
        </row>
        <row r="294">
          <cell r="A294" t="str">
            <v>2311-7300</v>
          </cell>
          <cell r="F294" t="str">
            <v>SUBCONTRACT</v>
          </cell>
          <cell r="G294">
            <v>15000</v>
          </cell>
        </row>
        <row r="295">
          <cell r="A295" t="str">
            <v>2311-7300</v>
          </cell>
          <cell r="F295" t="str">
            <v>OTHER</v>
          </cell>
          <cell r="G295">
            <v>0</v>
          </cell>
        </row>
        <row r="296">
          <cell r="A296" t="str">
            <v>2312-1100</v>
          </cell>
          <cell r="F296" t="str">
            <v>LABOR</v>
          </cell>
          <cell r="G296">
            <v>0</v>
          </cell>
        </row>
        <row r="297">
          <cell r="A297" t="str">
            <v>2312-1100</v>
          </cell>
          <cell r="F297" t="str">
            <v>EQUIP</v>
          </cell>
          <cell r="G297">
            <v>0</v>
          </cell>
        </row>
        <row r="298">
          <cell r="A298" t="str">
            <v>2312-1100</v>
          </cell>
          <cell r="F298" t="str">
            <v>MATERIALS</v>
          </cell>
          <cell r="G298">
            <v>0</v>
          </cell>
        </row>
        <row r="299">
          <cell r="A299" t="str">
            <v>2312-1100</v>
          </cell>
          <cell r="F299" t="str">
            <v>SUBCONTRACT</v>
          </cell>
          <cell r="G299">
            <v>0</v>
          </cell>
        </row>
        <row r="300">
          <cell r="A300" t="str">
            <v>2312-1100</v>
          </cell>
          <cell r="F300" t="str">
            <v>OTHER</v>
          </cell>
          <cell r="G300">
            <v>0</v>
          </cell>
        </row>
        <row r="301">
          <cell r="A301" t="str">
            <v>2312-2100</v>
          </cell>
          <cell r="F301" t="str">
            <v>LABOR</v>
          </cell>
          <cell r="G301">
            <v>0</v>
          </cell>
        </row>
        <row r="302">
          <cell r="A302" t="str">
            <v>2312-2100</v>
          </cell>
          <cell r="F302" t="str">
            <v>EQUIP</v>
          </cell>
          <cell r="G302">
            <v>0</v>
          </cell>
        </row>
        <row r="303">
          <cell r="A303" t="str">
            <v>2312-2100</v>
          </cell>
          <cell r="F303" t="str">
            <v>MATERIALS</v>
          </cell>
          <cell r="G303">
            <v>0</v>
          </cell>
        </row>
        <row r="304">
          <cell r="A304" t="str">
            <v>2312-2100</v>
          </cell>
          <cell r="F304" t="str">
            <v>SUBCONTRACT</v>
          </cell>
          <cell r="G304">
            <v>0</v>
          </cell>
        </row>
        <row r="305">
          <cell r="A305" t="str">
            <v>2312-2100</v>
          </cell>
          <cell r="F305" t="str">
            <v>OTHER</v>
          </cell>
          <cell r="G305">
            <v>0</v>
          </cell>
        </row>
        <row r="306">
          <cell r="A306" t="str">
            <v>2312-9300</v>
          </cell>
          <cell r="F306" t="str">
            <v>LABOR</v>
          </cell>
          <cell r="G306">
            <v>0</v>
          </cell>
        </row>
        <row r="307">
          <cell r="A307" t="str">
            <v>2312-9300</v>
          </cell>
          <cell r="F307" t="str">
            <v>EQUIP</v>
          </cell>
          <cell r="G307">
            <v>0</v>
          </cell>
        </row>
        <row r="308">
          <cell r="A308" t="str">
            <v>2312-9300</v>
          </cell>
          <cell r="F308" t="str">
            <v>MATERIALS</v>
          </cell>
          <cell r="G308">
            <v>0</v>
          </cell>
        </row>
        <row r="309">
          <cell r="A309" t="str">
            <v>2312-9300</v>
          </cell>
          <cell r="F309" t="str">
            <v>SUBCONTRACT</v>
          </cell>
          <cell r="G309">
            <v>0</v>
          </cell>
        </row>
        <row r="310">
          <cell r="A310" t="str">
            <v>2312-9300</v>
          </cell>
          <cell r="F310" t="str">
            <v>OTHER</v>
          </cell>
          <cell r="G310">
            <v>0</v>
          </cell>
        </row>
        <row r="311">
          <cell r="A311" t="str">
            <v>2318-8200</v>
          </cell>
          <cell r="F311" t="str">
            <v>LABOR</v>
          </cell>
          <cell r="G311">
            <v>0</v>
          </cell>
        </row>
        <row r="312">
          <cell r="A312" t="str">
            <v>2318-8200</v>
          </cell>
          <cell r="F312" t="str">
            <v>EQUIP</v>
          </cell>
          <cell r="G312">
            <v>0</v>
          </cell>
        </row>
        <row r="313">
          <cell r="A313" t="str">
            <v>2318-8200</v>
          </cell>
          <cell r="F313" t="str">
            <v>MATERIALS</v>
          </cell>
          <cell r="G313">
            <v>0</v>
          </cell>
        </row>
        <row r="314">
          <cell r="A314" t="str">
            <v>2318-8200</v>
          </cell>
          <cell r="F314" t="str">
            <v>SUBCONTRACT</v>
          </cell>
          <cell r="G314">
            <v>57000</v>
          </cell>
        </row>
        <row r="315">
          <cell r="A315" t="str">
            <v>2318-8200</v>
          </cell>
          <cell r="F315" t="str">
            <v>OTHER</v>
          </cell>
          <cell r="G315">
            <v>0</v>
          </cell>
        </row>
        <row r="316">
          <cell r="A316" t="str">
            <v>2399-9106</v>
          </cell>
          <cell r="F316" t="str">
            <v>SUBCONTRACT</v>
          </cell>
          <cell r="G316">
            <v>0</v>
          </cell>
        </row>
        <row r="317">
          <cell r="A317" t="str">
            <v>2613-1150</v>
          </cell>
          <cell r="F317" t="str">
            <v>SUBCONTRACT</v>
          </cell>
          <cell r="G317">
            <v>0</v>
          </cell>
        </row>
        <row r="318">
          <cell r="A318" t="str">
            <v>2211-8100</v>
          </cell>
          <cell r="F318" t="str">
            <v>LABOR</v>
          </cell>
          <cell r="G318">
            <v>0</v>
          </cell>
        </row>
        <row r="319">
          <cell r="A319" t="str">
            <v>2211-8100</v>
          </cell>
          <cell r="F319" t="str">
            <v>EQUIP</v>
          </cell>
          <cell r="G319">
            <v>0</v>
          </cell>
        </row>
        <row r="320">
          <cell r="A320" t="str">
            <v>2211-8100</v>
          </cell>
          <cell r="F320" t="str">
            <v>MATERIALS</v>
          </cell>
          <cell r="G320">
            <v>486938</v>
          </cell>
        </row>
        <row r="321">
          <cell r="A321" t="str">
            <v>2211-8100</v>
          </cell>
          <cell r="F321" t="str">
            <v>SUBCONTRACT</v>
          </cell>
          <cell r="G321">
            <v>0</v>
          </cell>
        </row>
        <row r="322">
          <cell r="A322" t="str">
            <v>2211-8100</v>
          </cell>
          <cell r="F322" t="str">
            <v>OTHER</v>
          </cell>
          <cell r="G322">
            <v>0</v>
          </cell>
        </row>
      </sheetData>
      <sheetData sheetId="4" refreshError="1"/>
      <sheetData sheetId="5" refreshError="1"/>
      <sheetData sheetId="6">
        <row r="56">
          <cell r="E56">
            <v>91264671.919999972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6">
          <cell r="T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AB34-44D1-44E8-A34E-1E1FBC5D747E}">
  <sheetPr codeName="Sheet11" filterMode="1"/>
  <dimension ref="A1:U299"/>
  <sheetViews>
    <sheetView tabSelected="1" zoomScale="80" zoomScaleNormal="80" workbookViewId="0">
      <pane xSplit="4" ySplit="6" topLeftCell="E7" activePane="bottomRight" state="frozen"/>
      <selection pane="topRight" activeCell="G1" sqref="G1"/>
      <selection pane="bottomLeft" activeCell="A11" sqref="A11"/>
      <selection pane="bottomRight" activeCell="B6" sqref="B6:G6"/>
    </sheetView>
  </sheetViews>
  <sheetFormatPr baseColWidth="10" defaultColWidth="8.83203125" defaultRowHeight="15" outlineLevelRow="5" x14ac:dyDescent="0.2"/>
  <cols>
    <col min="1" max="1" width="5.6640625" style="1" customWidth="1"/>
    <col min="2" max="2" width="9.33203125" style="1" customWidth="1"/>
    <col min="3" max="3" width="23.6640625" style="1" customWidth="1"/>
    <col min="4" max="4" width="50.6640625" style="1" customWidth="1"/>
    <col min="5" max="5" width="14" style="1" customWidth="1"/>
    <col min="6" max="6" width="22.6640625" style="1" customWidth="1"/>
    <col min="7" max="7" width="10.6640625" style="1" customWidth="1"/>
    <col min="8" max="8" width="4.83203125" style="1" customWidth="1"/>
    <col min="9" max="9" width="10.6640625" style="1" customWidth="1"/>
    <col min="10" max="10" width="12.6640625" style="1" customWidth="1"/>
    <col min="11" max="11" width="12.1640625" style="1" customWidth="1"/>
    <col min="12" max="12" width="6" style="1" customWidth="1"/>
    <col min="13" max="14" width="23.6640625" style="1" customWidth="1"/>
    <col min="15" max="15" width="11.6640625" style="1" customWidth="1"/>
    <col min="16" max="16" width="23.6640625" style="1" customWidth="1"/>
    <col min="17" max="17" width="8.33203125" style="1" customWidth="1"/>
    <col min="18" max="18" width="13.6640625" style="1" customWidth="1"/>
    <col min="19" max="20" width="15.6640625" style="1" customWidth="1"/>
    <col min="21" max="16384" width="8.83203125" style="1"/>
  </cols>
  <sheetData>
    <row r="1" spans="1:21" x14ac:dyDescent="0.2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9" x14ac:dyDescent="0.25">
      <c r="A2">
        <f>COLUMN()</f>
        <v>1</v>
      </c>
      <c r="B2" s="3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>
        <f>COLUMN()</f>
        <v>18</v>
      </c>
      <c r="S2"/>
      <c r="T2"/>
      <c r="U2"/>
    </row>
    <row r="3" spans="1:21" ht="19" x14ac:dyDescent="0.25">
      <c r="A3"/>
      <c r="B3" s="4" t="s">
        <v>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19" x14ac:dyDescent="0.25">
      <c r="A4" s="2">
        <v>202010</v>
      </c>
      <c r="B4" s="4" t="str">
        <f>"Last Posting Date " &amp;A4</f>
        <v>Last Posting Date 202010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 s="10"/>
      <c r="T4" s="10"/>
      <c r="U4"/>
    </row>
    <row r="5" spans="1:21" ht="16" x14ac:dyDescent="0.2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 s="10"/>
      <c r="T5" s="10"/>
      <c r="U5"/>
    </row>
    <row r="6" spans="1:21" ht="48" x14ac:dyDescent="0.2">
      <c r="A6"/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22</v>
      </c>
      <c r="K6" s="5" t="s">
        <v>23</v>
      </c>
      <c r="L6" s="5" t="s">
        <v>1</v>
      </c>
      <c r="M6" s="5" t="s">
        <v>24</v>
      </c>
      <c r="N6" s="5" t="s">
        <v>25</v>
      </c>
      <c r="O6" s="5" t="s">
        <v>26</v>
      </c>
      <c r="P6" s="5" t="s">
        <v>27</v>
      </c>
      <c r="Q6" s="5" t="s">
        <v>28</v>
      </c>
      <c r="R6" s="5" t="s">
        <v>29</v>
      </c>
      <c r="S6" s="5" t="s">
        <v>30</v>
      </c>
      <c r="T6" s="5" t="s">
        <v>31</v>
      </c>
      <c r="U6"/>
    </row>
    <row r="7" spans="1:21" ht="15" customHeight="1" x14ac:dyDescent="0.2">
      <c r="A7"/>
      <c r="B7" s="11" t="s">
        <v>2</v>
      </c>
      <c r="C7" s="11" t="s">
        <v>2</v>
      </c>
      <c r="D7" s="11" t="s">
        <v>2</v>
      </c>
      <c r="E7" s="11" t="s">
        <v>2</v>
      </c>
      <c r="F7" s="11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  <c r="L7" s="11" t="s">
        <v>2</v>
      </c>
      <c r="M7" s="11" t="s">
        <v>2</v>
      </c>
      <c r="N7" s="11" t="s">
        <v>2</v>
      </c>
      <c r="O7" s="11" t="s">
        <v>2</v>
      </c>
      <c r="P7" s="11" t="s">
        <v>2</v>
      </c>
      <c r="Q7" s="11" t="s">
        <v>2</v>
      </c>
      <c r="R7" s="11" t="s">
        <v>2</v>
      </c>
      <c r="S7" s="11" t="s">
        <v>2</v>
      </c>
      <c r="T7" s="11" t="s">
        <v>2</v>
      </c>
      <c r="U7"/>
    </row>
    <row r="8" spans="1:21" ht="16" outlineLevel="5" x14ac:dyDescent="0.2">
      <c r="A8"/>
      <c r="B8" s="11" t="s">
        <v>32</v>
      </c>
      <c r="C8" s="11" t="s">
        <v>32</v>
      </c>
      <c r="D8" s="11" t="s">
        <v>33</v>
      </c>
      <c r="E8" s="11" t="s">
        <v>34</v>
      </c>
      <c r="F8" s="11" t="s">
        <v>35</v>
      </c>
      <c r="G8" s="12">
        <v>0</v>
      </c>
      <c r="H8" s="11" t="s">
        <v>36</v>
      </c>
      <c r="I8" s="11">
        <v>40027865</v>
      </c>
      <c r="J8" s="13">
        <v>43646</v>
      </c>
      <c r="K8" s="11" t="s">
        <v>37</v>
      </c>
      <c r="L8" s="11" t="s">
        <v>38</v>
      </c>
      <c r="M8" s="11" t="s">
        <v>39</v>
      </c>
      <c r="N8" s="11" t="s">
        <v>12</v>
      </c>
      <c r="O8" s="14" t="s">
        <v>11</v>
      </c>
      <c r="P8" s="11" t="s">
        <v>12</v>
      </c>
      <c r="Q8" s="11">
        <v>201908</v>
      </c>
      <c r="R8" s="15">
        <v>80.83</v>
      </c>
      <c r="S8" s="6">
        <v>1.3</v>
      </c>
      <c r="T8" s="6">
        <v>0</v>
      </c>
      <c r="U8"/>
    </row>
    <row r="9" spans="1:21" ht="16" outlineLevel="5" x14ac:dyDescent="0.2">
      <c r="A9"/>
      <c r="B9" s="11" t="s">
        <v>32</v>
      </c>
      <c r="C9" s="11" t="s">
        <v>32</v>
      </c>
      <c r="D9" s="11" t="s">
        <v>40</v>
      </c>
      <c r="E9" s="11" t="s">
        <v>34</v>
      </c>
      <c r="F9" s="11" t="s">
        <v>35</v>
      </c>
      <c r="G9" s="12">
        <v>0</v>
      </c>
      <c r="H9" s="11" t="s">
        <v>36</v>
      </c>
      <c r="I9" s="11">
        <v>40028171</v>
      </c>
      <c r="J9" s="13">
        <v>43677</v>
      </c>
      <c r="K9" s="11" t="s">
        <v>37</v>
      </c>
      <c r="L9" s="11" t="s">
        <v>38</v>
      </c>
      <c r="M9" s="11" t="s">
        <v>39</v>
      </c>
      <c r="N9" s="11" t="s">
        <v>12</v>
      </c>
      <c r="O9" s="14" t="s">
        <v>11</v>
      </c>
      <c r="P9" s="11" t="s">
        <v>12</v>
      </c>
      <c r="Q9" s="11">
        <v>201909</v>
      </c>
      <c r="R9" s="15">
        <v>83.58</v>
      </c>
      <c r="S9" s="6">
        <v>1.3</v>
      </c>
      <c r="T9" s="6">
        <v>0</v>
      </c>
      <c r="U9"/>
    </row>
    <row r="10" spans="1:21" ht="16" outlineLevel="5" x14ac:dyDescent="0.2">
      <c r="A10"/>
      <c r="B10" s="11" t="s">
        <v>32</v>
      </c>
      <c r="C10" s="11" t="s">
        <v>32</v>
      </c>
      <c r="D10" s="11" t="s">
        <v>41</v>
      </c>
      <c r="E10" s="11" t="s">
        <v>34</v>
      </c>
      <c r="F10" s="11" t="s">
        <v>35</v>
      </c>
      <c r="G10" s="12">
        <v>0</v>
      </c>
      <c r="H10" s="11" t="s">
        <v>36</v>
      </c>
      <c r="I10" s="11">
        <v>40028171</v>
      </c>
      <c r="J10" s="13">
        <v>43677</v>
      </c>
      <c r="K10" s="11" t="s">
        <v>37</v>
      </c>
      <c r="L10" s="11" t="s">
        <v>38</v>
      </c>
      <c r="M10" s="11" t="s">
        <v>39</v>
      </c>
      <c r="N10" s="11" t="s">
        <v>12</v>
      </c>
      <c r="O10" s="14" t="s">
        <v>11</v>
      </c>
      <c r="P10" s="11" t="s">
        <v>12</v>
      </c>
      <c r="Q10" s="11">
        <v>201909</v>
      </c>
      <c r="R10" s="15">
        <v>-80.83</v>
      </c>
      <c r="S10" s="6">
        <v>-1.3</v>
      </c>
      <c r="T10" s="6">
        <v>0</v>
      </c>
      <c r="U10"/>
    </row>
    <row r="11" spans="1:21" ht="16" outlineLevel="5" x14ac:dyDescent="0.2">
      <c r="A11"/>
      <c r="B11" s="11" t="s">
        <v>32</v>
      </c>
      <c r="C11" s="11" t="s">
        <v>32</v>
      </c>
      <c r="D11" s="11" t="s">
        <v>40</v>
      </c>
      <c r="E11" s="11" t="s">
        <v>34</v>
      </c>
      <c r="F11" s="11" t="s">
        <v>35</v>
      </c>
      <c r="G11" s="12">
        <v>0</v>
      </c>
      <c r="H11" s="11" t="s">
        <v>36</v>
      </c>
      <c r="I11" s="11">
        <v>40028171</v>
      </c>
      <c r="J11" s="13">
        <v>43677</v>
      </c>
      <c r="K11" s="11" t="s">
        <v>37</v>
      </c>
      <c r="L11" s="11" t="s">
        <v>38</v>
      </c>
      <c r="M11" s="11" t="s">
        <v>39</v>
      </c>
      <c r="N11" s="11" t="s">
        <v>12</v>
      </c>
      <c r="O11" s="14" t="s">
        <v>11</v>
      </c>
      <c r="P11" s="11" t="s">
        <v>12</v>
      </c>
      <c r="Q11" s="11">
        <v>201909</v>
      </c>
      <c r="R11" s="15">
        <v>570.89</v>
      </c>
      <c r="S11" s="6">
        <v>8.8800000000000008</v>
      </c>
      <c r="T11" s="6">
        <v>0</v>
      </c>
      <c r="U11"/>
    </row>
    <row r="12" spans="1:21" ht="16" outlineLevel="5" x14ac:dyDescent="0.2">
      <c r="A12"/>
      <c r="B12" s="11" t="s">
        <v>32</v>
      </c>
      <c r="C12" s="11" t="s">
        <v>32</v>
      </c>
      <c r="D12" s="11" t="s">
        <v>42</v>
      </c>
      <c r="E12" s="11" t="s">
        <v>34</v>
      </c>
      <c r="F12" s="11" t="s">
        <v>35</v>
      </c>
      <c r="G12" s="12">
        <v>0</v>
      </c>
      <c r="H12" s="11" t="s">
        <v>36</v>
      </c>
      <c r="I12" s="11">
        <v>40028678</v>
      </c>
      <c r="J12" s="13">
        <v>43708</v>
      </c>
      <c r="K12" s="11" t="s">
        <v>37</v>
      </c>
      <c r="L12" s="11" t="s">
        <v>38</v>
      </c>
      <c r="M12" s="11" t="s">
        <v>39</v>
      </c>
      <c r="N12" s="11" t="s">
        <v>12</v>
      </c>
      <c r="O12" s="14" t="s">
        <v>11</v>
      </c>
      <c r="P12" s="11" t="s">
        <v>12</v>
      </c>
      <c r="Q12" s="11">
        <v>201910</v>
      </c>
      <c r="R12" s="15">
        <v>82.02</v>
      </c>
      <c r="S12" s="6">
        <v>1.3</v>
      </c>
      <c r="T12" s="6">
        <v>0</v>
      </c>
      <c r="U12"/>
    </row>
    <row r="13" spans="1:21" ht="16" outlineLevel="5" x14ac:dyDescent="0.2">
      <c r="A13"/>
      <c r="B13" s="11" t="s">
        <v>32</v>
      </c>
      <c r="C13" s="11" t="s">
        <v>32</v>
      </c>
      <c r="D13" s="11" t="s">
        <v>43</v>
      </c>
      <c r="E13" s="11" t="s">
        <v>34</v>
      </c>
      <c r="F13" s="11" t="s">
        <v>35</v>
      </c>
      <c r="G13" s="12">
        <v>0</v>
      </c>
      <c r="H13" s="11" t="s">
        <v>36</v>
      </c>
      <c r="I13" s="11">
        <v>40028678</v>
      </c>
      <c r="J13" s="13">
        <v>43708</v>
      </c>
      <c r="K13" s="11" t="s">
        <v>37</v>
      </c>
      <c r="L13" s="11" t="s">
        <v>38</v>
      </c>
      <c r="M13" s="11" t="s">
        <v>39</v>
      </c>
      <c r="N13" s="11" t="s">
        <v>12</v>
      </c>
      <c r="O13" s="14" t="s">
        <v>11</v>
      </c>
      <c r="P13" s="11" t="s">
        <v>12</v>
      </c>
      <c r="Q13" s="11">
        <v>201910</v>
      </c>
      <c r="R13" s="15">
        <v>-83.58</v>
      </c>
      <c r="S13" s="6">
        <v>-1.3</v>
      </c>
      <c r="T13" s="6">
        <v>0</v>
      </c>
      <c r="U13"/>
    </row>
    <row r="14" spans="1:21" ht="16" outlineLevel="5" x14ac:dyDescent="0.2">
      <c r="A14"/>
      <c r="B14" s="11" t="s">
        <v>32</v>
      </c>
      <c r="C14" s="11" t="s">
        <v>32</v>
      </c>
      <c r="D14" s="11" t="s">
        <v>42</v>
      </c>
      <c r="E14" s="11" t="s">
        <v>34</v>
      </c>
      <c r="F14" s="11" t="s">
        <v>35</v>
      </c>
      <c r="G14" s="12">
        <v>0</v>
      </c>
      <c r="H14" s="11" t="s">
        <v>36</v>
      </c>
      <c r="I14" s="11">
        <v>40028678</v>
      </c>
      <c r="J14" s="13">
        <v>43708</v>
      </c>
      <c r="K14" s="11" t="s">
        <v>37</v>
      </c>
      <c r="L14" s="11" t="s">
        <v>38</v>
      </c>
      <c r="M14" s="11" t="s">
        <v>39</v>
      </c>
      <c r="N14" s="11" t="s">
        <v>12</v>
      </c>
      <c r="O14" s="14" t="s">
        <v>11</v>
      </c>
      <c r="P14" s="11" t="s">
        <v>12</v>
      </c>
      <c r="Q14" s="11">
        <v>201910</v>
      </c>
      <c r="R14" s="15">
        <v>672.53</v>
      </c>
      <c r="S14" s="6">
        <v>10.66</v>
      </c>
      <c r="T14" s="6">
        <v>0</v>
      </c>
      <c r="U14"/>
    </row>
    <row r="15" spans="1:21" ht="16" outlineLevel="5" x14ac:dyDescent="0.2">
      <c r="A15"/>
      <c r="B15" s="11" t="s">
        <v>32</v>
      </c>
      <c r="C15" s="11" t="s">
        <v>32</v>
      </c>
      <c r="D15" s="11" t="s">
        <v>43</v>
      </c>
      <c r="E15" s="11" t="s">
        <v>34</v>
      </c>
      <c r="F15" s="11" t="s">
        <v>35</v>
      </c>
      <c r="G15" s="12">
        <v>0</v>
      </c>
      <c r="H15" s="11" t="s">
        <v>36</v>
      </c>
      <c r="I15" s="11">
        <v>40028678</v>
      </c>
      <c r="J15" s="13">
        <v>43708</v>
      </c>
      <c r="K15" s="11" t="s">
        <v>37</v>
      </c>
      <c r="L15" s="11" t="s">
        <v>38</v>
      </c>
      <c r="M15" s="11" t="s">
        <v>39</v>
      </c>
      <c r="N15" s="11" t="s">
        <v>12</v>
      </c>
      <c r="O15" s="14" t="s">
        <v>11</v>
      </c>
      <c r="P15" s="11" t="s">
        <v>12</v>
      </c>
      <c r="Q15" s="11">
        <v>201910</v>
      </c>
      <c r="R15" s="15">
        <v>-570.89</v>
      </c>
      <c r="S15" s="6">
        <v>-8.8800000000000008</v>
      </c>
      <c r="T15" s="6">
        <v>0</v>
      </c>
      <c r="U15"/>
    </row>
    <row r="16" spans="1:21" ht="16" outlineLevel="5" x14ac:dyDescent="0.2">
      <c r="A16"/>
      <c r="B16" s="11" t="s">
        <v>32</v>
      </c>
      <c r="C16" s="11" t="s">
        <v>32</v>
      </c>
      <c r="D16" s="11" t="s">
        <v>44</v>
      </c>
      <c r="E16" s="11" t="s">
        <v>34</v>
      </c>
      <c r="F16" s="11" t="s">
        <v>35</v>
      </c>
      <c r="G16" s="12">
        <v>0</v>
      </c>
      <c r="H16" s="11" t="s">
        <v>36</v>
      </c>
      <c r="I16" s="11">
        <v>40029066</v>
      </c>
      <c r="J16" s="13">
        <v>43738</v>
      </c>
      <c r="K16" s="11" t="s">
        <v>37</v>
      </c>
      <c r="L16" s="11" t="s">
        <v>38</v>
      </c>
      <c r="M16" s="11" t="s">
        <v>39</v>
      </c>
      <c r="N16" s="11" t="s">
        <v>12</v>
      </c>
      <c r="O16" s="14" t="s">
        <v>11</v>
      </c>
      <c r="P16" s="11" t="s">
        <v>12</v>
      </c>
      <c r="Q16" s="11">
        <v>201911</v>
      </c>
      <c r="R16" s="15">
        <v>-82.02</v>
      </c>
      <c r="S16" s="6">
        <v>-1.3</v>
      </c>
      <c r="T16" s="6">
        <v>0</v>
      </c>
      <c r="U16"/>
    </row>
    <row r="17" spans="1:21" ht="16" outlineLevel="5" x14ac:dyDescent="0.2">
      <c r="A17"/>
      <c r="B17" s="11" t="s">
        <v>32</v>
      </c>
      <c r="C17" s="11" t="s">
        <v>32</v>
      </c>
      <c r="D17" s="11" t="s">
        <v>44</v>
      </c>
      <c r="E17" s="11" t="s">
        <v>34</v>
      </c>
      <c r="F17" s="11" t="s">
        <v>35</v>
      </c>
      <c r="G17" s="12">
        <v>0</v>
      </c>
      <c r="H17" s="11" t="s">
        <v>36</v>
      </c>
      <c r="I17" s="11">
        <v>40029066</v>
      </c>
      <c r="J17" s="13">
        <v>43738</v>
      </c>
      <c r="K17" s="11" t="s">
        <v>37</v>
      </c>
      <c r="L17" s="11" t="s">
        <v>38</v>
      </c>
      <c r="M17" s="11" t="s">
        <v>39</v>
      </c>
      <c r="N17" s="11" t="s">
        <v>12</v>
      </c>
      <c r="O17" s="14" t="s">
        <v>11</v>
      </c>
      <c r="P17" s="11" t="s">
        <v>12</v>
      </c>
      <c r="Q17" s="11">
        <v>201911</v>
      </c>
      <c r="R17" s="15">
        <v>-672.53</v>
      </c>
      <c r="S17" s="6">
        <v>-10.66</v>
      </c>
      <c r="T17" s="6">
        <v>0</v>
      </c>
      <c r="U17"/>
    </row>
    <row r="18" spans="1:21" ht="16" hidden="1" outlineLevel="4" x14ac:dyDescent="0.2">
      <c r="A18"/>
      <c r="B18" s="16"/>
      <c r="C18" s="16"/>
      <c r="D18" s="16"/>
      <c r="E18" s="16" t="s">
        <v>45</v>
      </c>
      <c r="F18" s="16"/>
      <c r="G18" s="17"/>
      <c r="H18" s="16"/>
      <c r="I18" s="16"/>
      <c r="J18" s="18"/>
      <c r="K18" s="16"/>
      <c r="L18" s="16"/>
      <c r="M18" s="16"/>
      <c r="N18" s="19"/>
      <c r="O18" s="19"/>
      <c r="P18" s="16"/>
      <c r="Q18" s="20"/>
      <c r="R18" s="20">
        <f>SUBTOTAL(9,R8:R17)</f>
        <v>0</v>
      </c>
      <c r="S18" s="20">
        <f>SUBTOTAL(9,S8:S17)</f>
        <v>0</v>
      </c>
      <c r="T18" s="20">
        <f>SUBTOTAL(9,T8:T17)</f>
        <v>0</v>
      </c>
      <c r="U18"/>
    </row>
    <row r="19" spans="1:21" ht="16" outlineLevel="5" x14ac:dyDescent="0.2">
      <c r="A19"/>
      <c r="B19" s="11" t="s">
        <v>32</v>
      </c>
      <c r="C19" s="11" t="s">
        <v>32</v>
      </c>
      <c r="D19" s="11" t="s">
        <v>46</v>
      </c>
      <c r="E19" s="11" t="s">
        <v>47</v>
      </c>
      <c r="F19" s="11" t="s">
        <v>48</v>
      </c>
      <c r="G19" s="12">
        <v>0</v>
      </c>
      <c r="H19" s="11" t="s">
        <v>49</v>
      </c>
      <c r="I19" s="11">
        <v>40028378</v>
      </c>
      <c r="J19" s="13">
        <v>43679</v>
      </c>
      <c r="K19" s="11" t="s">
        <v>37</v>
      </c>
      <c r="L19" s="11" t="s">
        <v>38</v>
      </c>
      <c r="M19" s="11" t="s">
        <v>39</v>
      </c>
      <c r="N19" s="11" t="s">
        <v>12</v>
      </c>
      <c r="O19" s="14" t="s">
        <v>11</v>
      </c>
      <c r="P19" s="11" t="s">
        <v>12</v>
      </c>
      <c r="Q19" s="11">
        <v>201910</v>
      </c>
      <c r="R19" s="15">
        <v>954.96</v>
      </c>
      <c r="S19" s="6">
        <v>0</v>
      </c>
      <c r="T19" s="6">
        <v>49.25</v>
      </c>
      <c r="U19"/>
    </row>
    <row r="20" spans="1:21" ht="16" hidden="1" outlineLevel="4" x14ac:dyDescent="0.2">
      <c r="A20"/>
      <c r="B20" s="16"/>
      <c r="C20" s="16"/>
      <c r="D20" s="16"/>
      <c r="E20" s="16" t="s">
        <v>50</v>
      </c>
      <c r="F20" s="16"/>
      <c r="G20" s="17"/>
      <c r="H20" s="16"/>
      <c r="I20" s="16"/>
      <c r="J20" s="18"/>
      <c r="K20" s="16"/>
      <c r="L20" s="16"/>
      <c r="M20" s="16"/>
      <c r="N20" s="19"/>
      <c r="O20" s="19"/>
      <c r="P20" s="16"/>
      <c r="Q20" s="20"/>
      <c r="R20" s="20">
        <f>SUBTOTAL(9,R19:R19)</f>
        <v>954.96</v>
      </c>
      <c r="S20" s="20">
        <f>SUBTOTAL(9,S19:S19)</f>
        <v>0</v>
      </c>
      <c r="T20" s="20">
        <f>SUBTOTAL(9,T19:T19)</f>
        <v>49.25</v>
      </c>
      <c r="U20"/>
    </row>
    <row r="21" spans="1:21" ht="16" outlineLevel="5" x14ac:dyDescent="0.2">
      <c r="A21"/>
      <c r="B21" s="11" t="s">
        <v>32</v>
      </c>
      <c r="C21" s="11" t="s">
        <v>32</v>
      </c>
      <c r="D21" s="11" t="s">
        <v>51</v>
      </c>
      <c r="E21" s="11" t="s">
        <v>52</v>
      </c>
      <c r="F21" s="11" t="s">
        <v>53</v>
      </c>
      <c r="G21" s="12">
        <v>0</v>
      </c>
      <c r="H21" s="11" t="s">
        <v>49</v>
      </c>
      <c r="I21" s="11">
        <v>40028589</v>
      </c>
      <c r="J21" s="13">
        <v>43707</v>
      </c>
      <c r="K21" s="11" t="s">
        <v>37</v>
      </c>
      <c r="L21" s="11" t="s">
        <v>38</v>
      </c>
      <c r="M21" s="11" t="s">
        <v>39</v>
      </c>
      <c r="N21" s="11" t="s">
        <v>12</v>
      </c>
      <c r="O21" s="14" t="s">
        <v>11</v>
      </c>
      <c r="P21" s="11" t="s">
        <v>12</v>
      </c>
      <c r="Q21" s="11">
        <v>201910</v>
      </c>
      <c r="R21" s="15">
        <v>1933.56</v>
      </c>
      <c r="S21" s="6">
        <v>0</v>
      </c>
      <c r="T21" s="6">
        <v>75</v>
      </c>
      <c r="U21"/>
    </row>
    <row r="22" spans="1:21" ht="16" outlineLevel="5" x14ac:dyDescent="0.2">
      <c r="A22"/>
      <c r="B22" s="11" t="s">
        <v>32</v>
      </c>
      <c r="C22" s="11" t="s">
        <v>32</v>
      </c>
      <c r="D22" s="11" t="s">
        <v>54</v>
      </c>
      <c r="E22" s="11" t="s">
        <v>52</v>
      </c>
      <c r="F22" s="11" t="s">
        <v>53</v>
      </c>
      <c r="G22" s="12">
        <v>0</v>
      </c>
      <c r="H22" s="11" t="s">
        <v>49</v>
      </c>
      <c r="I22" s="11">
        <v>40028824</v>
      </c>
      <c r="J22" s="13">
        <v>43721</v>
      </c>
      <c r="K22" s="11" t="s">
        <v>37</v>
      </c>
      <c r="L22" s="11" t="s">
        <v>38</v>
      </c>
      <c r="M22" s="11" t="s">
        <v>39</v>
      </c>
      <c r="N22" s="11" t="s">
        <v>12</v>
      </c>
      <c r="O22" s="14" t="s">
        <v>11</v>
      </c>
      <c r="P22" s="11" t="s">
        <v>12</v>
      </c>
      <c r="Q22" s="11">
        <v>201911</v>
      </c>
      <c r="R22" s="15">
        <v>2566.64</v>
      </c>
      <c r="S22" s="6">
        <v>0</v>
      </c>
      <c r="T22" s="6">
        <v>85.5</v>
      </c>
      <c r="U22"/>
    </row>
    <row r="23" spans="1:21" ht="16" outlineLevel="5" x14ac:dyDescent="0.2">
      <c r="A23"/>
      <c r="B23" s="11" t="s">
        <v>32</v>
      </c>
      <c r="C23" s="11" t="s">
        <v>32</v>
      </c>
      <c r="D23" s="11" t="s">
        <v>55</v>
      </c>
      <c r="E23" s="11" t="s">
        <v>52</v>
      </c>
      <c r="F23" s="11" t="s">
        <v>53</v>
      </c>
      <c r="G23" s="12">
        <v>0</v>
      </c>
      <c r="H23" s="11" t="s">
        <v>49</v>
      </c>
      <c r="I23" s="11">
        <v>40028972</v>
      </c>
      <c r="J23" s="13">
        <v>43738</v>
      </c>
      <c r="K23" s="11" t="s">
        <v>37</v>
      </c>
      <c r="L23" s="11" t="s">
        <v>38</v>
      </c>
      <c r="M23" s="11" t="s">
        <v>39</v>
      </c>
      <c r="N23" s="11" t="s">
        <v>12</v>
      </c>
      <c r="O23" s="14" t="s">
        <v>11</v>
      </c>
      <c r="P23" s="11" t="s">
        <v>12</v>
      </c>
      <c r="Q23" s="11">
        <v>201911</v>
      </c>
      <c r="R23" s="15">
        <v>2630.81</v>
      </c>
      <c r="S23" s="6">
        <v>0</v>
      </c>
      <c r="T23" s="6">
        <v>118</v>
      </c>
      <c r="U23"/>
    </row>
    <row r="24" spans="1:21" ht="16" outlineLevel="5" x14ac:dyDescent="0.2">
      <c r="A24"/>
      <c r="B24" s="11" t="s">
        <v>32</v>
      </c>
      <c r="C24" s="11" t="s">
        <v>32</v>
      </c>
      <c r="D24" s="11" t="s">
        <v>56</v>
      </c>
      <c r="E24" s="11" t="s">
        <v>52</v>
      </c>
      <c r="F24" s="11" t="s">
        <v>53</v>
      </c>
      <c r="G24" s="12">
        <v>0</v>
      </c>
      <c r="H24" s="11" t="s">
        <v>57</v>
      </c>
      <c r="I24" s="11">
        <v>88004317</v>
      </c>
      <c r="J24" s="13">
        <v>43763</v>
      </c>
      <c r="K24" s="11" t="s">
        <v>37</v>
      </c>
      <c r="L24" s="11" t="s">
        <v>38</v>
      </c>
      <c r="M24" s="11" t="s">
        <v>39</v>
      </c>
      <c r="N24" s="11" t="s">
        <v>12</v>
      </c>
      <c r="O24" s="14" t="s">
        <v>11</v>
      </c>
      <c r="P24" s="11" t="s">
        <v>12</v>
      </c>
      <c r="Q24" s="11">
        <v>201912</v>
      </c>
      <c r="R24" s="15">
        <v>-3873.99</v>
      </c>
      <c r="S24" s="6">
        <v>0</v>
      </c>
      <c r="T24" s="6">
        <v>0</v>
      </c>
      <c r="U24"/>
    </row>
    <row r="25" spans="1:21" ht="16" outlineLevel="5" x14ac:dyDescent="0.2">
      <c r="A25"/>
      <c r="B25" s="11" t="s">
        <v>32</v>
      </c>
      <c r="C25" s="11" t="s">
        <v>32</v>
      </c>
      <c r="D25" s="11" t="s">
        <v>58</v>
      </c>
      <c r="E25" s="11" t="s">
        <v>52</v>
      </c>
      <c r="F25" s="11" t="s">
        <v>53</v>
      </c>
      <c r="G25" s="12">
        <v>0</v>
      </c>
      <c r="H25" s="11" t="s">
        <v>49</v>
      </c>
      <c r="I25" s="11">
        <v>40029286</v>
      </c>
      <c r="J25" s="13">
        <v>43749</v>
      </c>
      <c r="K25" s="11" t="s">
        <v>37</v>
      </c>
      <c r="L25" s="11" t="s">
        <v>38</v>
      </c>
      <c r="M25" s="11" t="s">
        <v>39</v>
      </c>
      <c r="N25" s="11" t="s">
        <v>12</v>
      </c>
      <c r="O25" s="14" t="s">
        <v>11</v>
      </c>
      <c r="P25" s="11" t="s">
        <v>12</v>
      </c>
      <c r="Q25" s="11">
        <v>201912</v>
      </c>
      <c r="R25" s="15">
        <v>3078.52</v>
      </c>
      <c r="S25" s="6">
        <v>0</v>
      </c>
      <c r="T25" s="6">
        <v>118</v>
      </c>
      <c r="U25"/>
    </row>
    <row r="26" spans="1:21" ht="16" outlineLevel="5" x14ac:dyDescent="0.2">
      <c r="A26"/>
      <c r="B26" s="11" t="s">
        <v>32</v>
      </c>
      <c r="C26" s="11" t="s">
        <v>32</v>
      </c>
      <c r="D26" s="11" t="s">
        <v>59</v>
      </c>
      <c r="E26" s="11" t="s">
        <v>52</v>
      </c>
      <c r="F26" s="11" t="s">
        <v>53</v>
      </c>
      <c r="G26" s="12">
        <v>0</v>
      </c>
      <c r="H26" s="11" t="s">
        <v>49</v>
      </c>
      <c r="I26" s="11">
        <v>40029384</v>
      </c>
      <c r="J26" s="13">
        <v>43763</v>
      </c>
      <c r="K26" s="11" t="s">
        <v>37</v>
      </c>
      <c r="L26" s="11" t="s">
        <v>38</v>
      </c>
      <c r="M26" s="11" t="s">
        <v>39</v>
      </c>
      <c r="N26" s="11" t="s">
        <v>12</v>
      </c>
      <c r="O26" s="14" t="s">
        <v>11</v>
      </c>
      <c r="P26" s="11" t="s">
        <v>12</v>
      </c>
      <c r="Q26" s="11">
        <v>201912</v>
      </c>
      <c r="R26" s="15">
        <v>3873.99</v>
      </c>
      <c r="S26" s="6">
        <v>0</v>
      </c>
      <c r="T26" s="6">
        <v>0</v>
      </c>
      <c r="U26"/>
    </row>
    <row r="27" spans="1:21" ht="16" outlineLevel="5" x14ac:dyDescent="0.2">
      <c r="A27"/>
      <c r="B27" s="11" t="s">
        <v>32</v>
      </c>
      <c r="C27" s="11" t="s">
        <v>32</v>
      </c>
      <c r="D27" s="11" t="s">
        <v>60</v>
      </c>
      <c r="E27" s="11" t="s">
        <v>52</v>
      </c>
      <c r="F27" s="11" t="s">
        <v>53</v>
      </c>
      <c r="G27" s="12">
        <v>0</v>
      </c>
      <c r="H27" s="11" t="s">
        <v>49</v>
      </c>
      <c r="I27" s="11">
        <v>40029716</v>
      </c>
      <c r="J27" s="13">
        <v>43763</v>
      </c>
      <c r="K27" s="11" t="s">
        <v>37</v>
      </c>
      <c r="L27" s="11" t="s">
        <v>38</v>
      </c>
      <c r="M27" s="11" t="s">
        <v>39</v>
      </c>
      <c r="N27" s="11" t="s">
        <v>12</v>
      </c>
      <c r="O27" s="14" t="s">
        <v>11</v>
      </c>
      <c r="P27" s="11" t="s">
        <v>12</v>
      </c>
      <c r="Q27" s="11">
        <v>201912</v>
      </c>
      <c r="R27" s="15">
        <v>3873.99</v>
      </c>
      <c r="S27" s="6">
        <v>0</v>
      </c>
      <c r="T27" s="6">
        <v>143.5</v>
      </c>
      <c r="U27"/>
    </row>
    <row r="28" spans="1:21" ht="16" outlineLevel="5" x14ac:dyDescent="0.2">
      <c r="A28"/>
      <c r="B28" s="11" t="s">
        <v>32</v>
      </c>
      <c r="C28" s="11" t="s">
        <v>32</v>
      </c>
      <c r="D28" s="11" t="s">
        <v>61</v>
      </c>
      <c r="E28" s="11" t="s">
        <v>52</v>
      </c>
      <c r="F28" s="11" t="s">
        <v>53</v>
      </c>
      <c r="G28" s="12">
        <v>0</v>
      </c>
      <c r="H28" s="11" t="s">
        <v>49</v>
      </c>
      <c r="I28" s="11">
        <v>40029797</v>
      </c>
      <c r="J28" s="13">
        <v>43787</v>
      </c>
      <c r="K28" s="11" t="s">
        <v>37</v>
      </c>
      <c r="L28" s="11" t="s">
        <v>38</v>
      </c>
      <c r="M28" s="11" t="s">
        <v>39</v>
      </c>
      <c r="N28" s="11" t="s">
        <v>12</v>
      </c>
      <c r="O28" s="14" t="s">
        <v>11</v>
      </c>
      <c r="P28" s="11" t="s">
        <v>12</v>
      </c>
      <c r="Q28" s="11">
        <v>202001</v>
      </c>
      <c r="R28" s="15">
        <v>3827.17</v>
      </c>
      <c r="S28" s="6">
        <v>0</v>
      </c>
      <c r="T28" s="6">
        <v>142</v>
      </c>
      <c r="U28"/>
    </row>
    <row r="29" spans="1:21" ht="16" outlineLevel="5" x14ac:dyDescent="0.2">
      <c r="A29"/>
      <c r="B29" s="11" t="s">
        <v>32</v>
      </c>
      <c r="C29" s="11" t="s">
        <v>32</v>
      </c>
      <c r="D29" s="11" t="s">
        <v>62</v>
      </c>
      <c r="E29" s="11" t="s">
        <v>52</v>
      </c>
      <c r="F29" s="11" t="s">
        <v>53</v>
      </c>
      <c r="G29" s="12">
        <v>0</v>
      </c>
      <c r="H29" s="11" t="s">
        <v>49</v>
      </c>
      <c r="I29" s="11">
        <v>40029909</v>
      </c>
      <c r="J29" s="13">
        <v>43795</v>
      </c>
      <c r="K29" s="11" t="s">
        <v>37</v>
      </c>
      <c r="L29" s="11" t="s">
        <v>38</v>
      </c>
      <c r="M29" s="11" t="s">
        <v>39</v>
      </c>
      <c r="N29" s="11" t="s">
        <v>12</v>
      </c>
      <c r="O29" s="14" t="s">
        <v>11</v>
      </c>
      <c r="P29" s="11" t="s">
        <v>12</v>
      </c>
      <c r="Q29" s="11">
        <v>202001</v>
      </c>
      <c r="R29" s="15">
        <v>3395.7</v>
      </c>
      <c r="S29" s="6">
        <v>0</v>
      </c>
      <c r="T29" s="6">
        <v>126</v>
      </c>
      <c r="U29"/>
    </row>
    <row r="30" spans="1:21" ht="16" outlineLevel="5" x14ac:dyDescent="0.2">
      <c r="A30"/>
      <c r="B30" s="11" t="s">
        <v>32</v>
      </c>
      <c r="C30" s="11" t="s">
        <v>32</v>
      </c>
      <c r="D30" s="11" t="s">
        <v>63</v>
      </c>
      <c r="E30" s="11" t="s">
        <v>52</v>
      </c>
      <c r="F30" s="11" t="s">
        <v>53</v>
      </c>
      <c r="G30" s="12">
        <v>0</v>
      </c>
      <c r="H30" s="11" t="s">
        <v>64</v>
      </c>
      <c r="I30" s="11">
        <v>88004360</v>
      </c>
      <c r="J30" s="13">
        <v>43819</v>
      </c>
      <c r="K30" s="11" t="s">
        <v>37</v>
      </c>
      <c r="L30" s="11" t="s">
        <v>38</v>
      </c>
      <c r="M30" s="11" t="s">
        <v>39</v>
      </c>
      <c r="N30" s="11" t="s">
        <v>12</v>
      </c>
      <c r="O30" s="14" t="s">
        <v>11</v>
      </c>
      <c r="P30" s="11" t="s">
        <v>12</v>
      </c>
      <c r="Q30" s="11">
        <v>202002</v>
      </c>
      <c r="R30" s="15">
        <v>-2722.4</v>
      </c>
      <c r="S30" s="6">
        <v>0</v>
      </c>
      <c r="T30" s="6">
        <v>-103</v>
      </c>
      <c r="U30"/>
    </row>
    <row r="31" spans="1:21" ht="16" outlineLevel="5" x14ac:dyDescent="0.2">
      <c r="A31"/>
      <c r="B31" s="11" t="s">
        <v>32</v>
      </c>
      <c r="C31" s="11" t="s">
        <v>32</v>
      </c>
      <c r="D31" s="11" t="s">
        <v>65</v>
      </c>
      <c r="E31" s="11" t="s">
        <v>52</v>
      </c>
      <c r="F31" s="11" t="s">
        <v>53</v>
      </c>
      <c r="G31" s="12">
        <v>0</v>
      </c>
      <c r="H31" s="11" t="s">
        <v>64</v>
      </c>
      <c r="I31" s="11">
        <v>88004361</v>
      </c>
      <c r="J31" s="13">
        <v>43819</v>
      </c>
      <c r="K31" s="11" t="s">
        <v>37</v>
      </c>
      <c r="L31" s="11" t="s">
        <v>38</v>
      </c>
      <c r="M31" s="11" t="s">
        <v>39</v>
      </c>
      <c r="N31" s="11" t="s">
        <v>12</v>
      </c>
      <c r="O31" s="14" t="s">
        <v>11</v>
      </c>
      <c r="P31" s="11" t="s">
        <v>12</v>
      </c>
      <c r="Q31" s="11">
        <v>202002</v>
      </c>
      <c r="R31" s="15">
        <v>-3483.61</v>
      </c>
      <c r="S31" s="6">
        <v>0</v>
      </c>
      <c r="T31" s="6">
        <v>-129</v>
      </c>
      <c r="U31"/>
    </row>
    <row r="32" spans="1:21" ht="16" outlineLevel="5" x14ac:dyDescent="0.2">
      <c r="A32"/>
      <c r="B32" s="11" t="s">
        <v>32</v>
      </c>
      <c r="C32" s="11" t="s">
        <v>32</v>
      </c>
      <c r="D32" s="11" t="s">
        <v>66</v>
      </c>
      <c r="E32" s="11" t="s">
        <v>52</v>
      </c>
      <c r="F32" s="11" t="s">
        <v>53</v>
      </c>
      <c r="G32" s="12">
        <v>0</v>
      </c>
      <c r="H32" s="11" t="s">
        <v>67</v>
      </c>
      <c r="I32" s="11">
        <v>40030364</v>
      </c>
      <c r="J32" s="13">
        <v>43819</v>
      </c>
      <c r="K32" s="11" t="s">
        <v>37</v>
      </c>
      <c r="L32" s="11" t="s">
        <v>38</v>
      </c>
      <c r="M32" s="11" t="s">
        <v>39</v>
      </c>
      <c r="N32" s="11" t="s">
        <v>12</v>
      </c>
      <c r="O32" s="14" t="s">
        <v>11</v>
      </c>
      <c r="P32" s="11" t="s">
        <v>12</v>
      </c>
      <c r="Q32" s="11">
        <v>202002</v>
      </c>
      <c r="R32" s="15">
        <v>2722.4</v>
      </c>
      <c r="S32" s="6">
        <v>0</v>
      </c>
      <c r="T32" s="6">
        <v>103</v>
      </c>
      <c r="U32"/>
    </row>
    <row r="33" spans="1:21" ht="16" outlineLevel="5" x14ac:dyDescent="0.2">
      <c r="A33"/>
      <c r="B33" s="11" t="s">
        <v>32</v>
      </c>
      <c r="C33" s="11" t="s">
        <v>32</v>
      </c>
      <c r="D33" s="11" t="s">
        <v>68</v>
      </c>
      <c r="E33" s="11" t="s">
        <v>52</v>
      </c>
      <c r="F33" s="11" t="s">
        <v>53</v>
      </c>
      <c r="G33" s="12">
        <v>0</v>
      </c>
      <c r="H33" s="11" t="s">
        <v>67</v>
      </c>
      <c r="I33" s="11">
        <v>40030369</v>
      </c>
      <c r="J33" s="13">
        <v>43819</v>
      </c>
      <c r="K33" s="11" t="s">
        <v>37</v>
      </c>
      <c r="L33" s="11" t="s">
        <v>38</v>
      </c>
      <c r="M33" s="11" t="s">
        <v>39</v>
      </c>
      <c r="N33" s="11" t="s">
        <v>12</v>
      </c>
      <c r="O33" s="14" t="s">
        <v>11</v>
      </c>
      <c r="P33" s="11" t="s">
        <v>12</v>
      </c>
      <c r="Q33" s="11">
        <v>202002</v>
      </c>
      <c r="R33" s="15">
        <v>3483.61</v>
      </c>
      <c r="S33" s="6">
        <v>0</v>
      </c>
      <c r="T33" s="6">
        <v>129</v>
      </c>
      <c r="U33"/>
    </row>
    <row r="34" spans="1:21" ht="16" outlineLevel="5" x14ac:dyDescent="0.2">
      <c r="A34"/>
      <c r="B34" s="11" t="s">
        <v>32</v>
      </c>
      <c r="C34" s="11" t="s">
        <v>32</v>
      </c>
      <c r="D34" s="11" t="s">
        <v>69</v>
      </c>
      <c r="E34" s="11" t="s">
        <v>52</v>
      </c>
      <c r="F34" s="11" t="s">
        <v>53</v>
      </c>
      <c r="G34" s="12">
        <v>0</v>
      </c>
      <c r="H34" s="11" t="s">
        <v>67</v>
      </c>
      <c r="I34" s="11">
        <v>40030517</v>
      </c>
      <c r="J34" s="13">
        <v>43826</v>
      </c>
      <c r="K34" s="11" t="s">
        <v>37</v>
      </c>
      <c r="L34" s="11" t="s">
        <v>38</v>
      </c>
      <c r="M34" s="11" t="s">
        <v>39</v>
      </c>
      <c r="N34" s="11" t="s">
        <v>12</v>
      </c>
      <c r="O34" s="14" t="s">
        <v>11</v>
      </c>
      <c r="P34" s="11" t="s">
        <v>12</v>
      </c>
      <c r="Q34" s="11">
        <v>202002</v>
      </c>
      <c r="R34" s="15">
        <v>1620.28</v>
      </c>
      <c r="S34" s="6">
        <v>0</v>
      </c>
      <c r="T34" s="6">
        <v>60</v>
      </c>
      <c r="U34"/>
    </row>
    <row r="35" spans="1:21" ht="16" outlineLevel="5" x14ac:dyDescent="0.2">
      <c r="A35"/>
      <c r="B35" s="11" t="s">
        <v>32</v>
      </c>
      <c r="C35" s="11" t="s">
        <v>32</v>
      </c>
      <c r="D35" s="11" t="s">
        <v>66</v>
      </c>
      <c r="E35" s="11" t="s">
        <v>52</v>
      </c>
      <c r="F35" s="11" t="s">
        <v>53</v>
      </c>
      <c r="G35" s="12">
        <v>0</v>
      </c>
      <c r="H35" s="11" t="s">
        <v>49</v>
      </c>
      <c r="I35" s="11">
        <v>40030518</v>
      </c>
      <c r="J35" s="13">
        <v>43819</v>
      </c>
      <c r="K35" s="11" t="s">
        <v>37</v>
      </c>
      <c r="L35" s="11" t="s">
        <v>38</v>
      </c>
      <c r="M35" s="11" t="s">
        <v>39</v>
      </c>
      <c r="N35" s="11" t="s">
        <v>12</v>
      </c>
      <c r="O35" s="14" t="s">
        <v>11</v>
      </c>
      <c r="P35" s="11" t="s">
        <v>12</v>
      </c>
      <c r="Q35" s="11">
        <v>202002</v>
      </c>
      <c r="R35" s="15">
        <v>2722.4</v>
      </c>
      <c r="S35" s="6">
        <v>0</v>
      </c>
      <c r="T35" s="6">
        <v>103</v>
      </c>
      <c r="U35"/>
    </row>
    <row r="36" spans="1:21" ht="16" outlineLevel="5" x14ac:dyDescent="0.2">
      <c r="A36"/>
      <c r="B36" s="11" t="s">
        <v>32</v>
      </c>
      <c r="C36" s="11" t="s">
        <v>32</v>
      </c>
      <c r="D36" s="11" t="s">
        <v>68</v>
      </c>
      <c r="E36" s="11" t="s">
        <v>52</v>
      </c>
      <c r="F36" s="11" t="s">
        <v>53</v>
      </c>
      <c r="G36" s="12">
        <v>0</v>
      </c>
      <c r="H36" s="11" t="s">
        <v>49</v>
      </c>
      <c r="I36" s="11">
        <v>40030521</v>
      </c>
      <c r="J36" s="13">
        <v>43819</v>
      </c>
      <c r="K36" s="11" t="s">
        <v>37</v>
      </c>
      <c r="L36" s="11" t="s">
        <v>38</v>
      </c>
      <c r="M36" s="11" t="s">
        <v>39</v>
      </c>
      <c r="N36" s="11" t="s">
        <v>12</v>
      </c>
      <c r="O36" s="14" t="s">
        <v>11</v>
      </c>
      <c r="P36" s="11" t="s">
        <v>12</v>
      </c>
      <c r="Q36" s="11">
        <v>202002</v>
      </c>
      <c r="R36" s="15">
        <v>3483.61</v>
      </c>
      <c r="S36" s="6">
        <v>0</v>
      </c>
      <c r="T36" s="6">
        <v>129</v>
      </c>
      <c r="U36"/>
    </row>
    <row r="37" spans="1:21" ht="16" outlineLevel="5" x14ac:dyDescent="0.2">
      <c r="A37"/>
      <c r="B37" s="11" t="s">
        <v>32</v>
      </c>
      <c r="C37" s="11" t="s">
        <v>32</v>
      </c>
      <c r="D37" s="11" t="s">
        <v>70</v>
      </c>
      <c r="E37" s="11" t="s">
        <v>52</v>
      </c>
      <c r="F37" s="11" t="s">
        <v>53</v>
      </c>
      <c r="G37" s="12">
        <v>0</v>
      </c>
      <c r="H37" s="11" t="s">
        <v>64</v>
      </c>
      <c r="I37" s="11">
        <v>88004367</v>
      </c>
      <c r="J37" s="13">
        <v>43831</v>
      </c>
      <c r="K37" s="11" t="s">
        <v>37</v>
      </c>
      <c r="L37" s="11" t="s">
        <v>38</v>
      </c>
      <c r="M37" s="11" t="s">
        <v>39</v>
      </c>
      <c r="N37" s="11" t="s">
        <v>12</v>
      </c>
      <c r="O37" s="14" t="s">
        <v>11</v>
      </c>
      <c r="P37" s="11" t="s">
        <v>12</v>
      </c>
      <c r="Q37" s="11">
        <v>202003</v>
      </c>
      <c r="R37" s="15">
        <v>-1620.28</v>
      </c>
      <c r="S37" s="6">
        <v>0</v>
      </c>
      <c r="T37" s="6">
        <v>-60</v>
      </c>
      <c r="U37"/>
    </row>
    <row r="38" spans="1:21" ht="16" outlineLevel="5" x14ac:dyDescent="0.2">
      <c r="A38"/>
      <c r="B38" s="11" t="s">
        <v>32</v>
      </c>
      <c r="C38" s="11" t="s">
        <v>32</v>
      </c>
      <c r="D38" s="11" t="s">
        <v>71</v>
      </c>
      <c r="E38" s="11" t="s">
        <v>52</v>
      </c>
      <c r="F38" s="11" t="s">
        <v>53</v>
      </c>
      <c r="G38" s="12">
        <v>0</v>
      </c>
      <c r="H38" s="11" t="s">
        <v>49</v>
      </c>
      <c r="I38" s="11">
        <v>40030561</v>
      </c>
      <c r="J38" s="13">
        <v>43833</v>
      </c>
      <c r="K38" s="11" t="s">
        <v>37</v>
      </c>
      <c r="L38" s="11" t="s">
        <v>38</v>
      </c>
      <c r="M38" s="11" t="s">
        <v>39</v>
      </c>
      <c r="N38" s="11" t="s">
        <v>12</v>
      </c>
      <c r="O38" s="14" t="s">
        <v>11</v>
      </c>
      <c r="P38" s="11" t="s">
        <v>12</v>
      </c>
      <c r="Q38" s="11">
        <v>202003</v>
      </c>
      <c r="R38" s="15">
        <v>2038.71</v>
      </c>
      <c r="S38" s="6">
        <v>0</v>
      </c>
      <c r="T38" s="6">
        <v>60</v>
      </c>
      <c r="U38"/>
    </row>
    <row r="39" spans="1:21" ht="16" outlineLevel="5" x14ac:dyDescent="0.2">
      <c r="A39"/>
      <c r="B39" s="11" t="s">
        <v>32</v>
      </c>
      <c r="C39" s="11" t="s">
        <v>32</v>
      </c>
      <c r="D39" s="11" t="s">
        <v>72</v>
      </c>
      <c r="E39" s="11" t="s">
        <v>52</v>
      </c>
      <c r="F39" s="11" t="s">
        <v>53</v>
      </c>
      <c r="G39" s="12">
        <v>0</v>
      </c>
      <c r="H39" s="11" t="s">
        <v>49</v>
      </c>
      <c r="I39" s="11">
        <v>40030868</v>
      </c>
      <c r="J39" s="13">
        <v>43847</v>
      </c>
      <c r="K39" s="11" t="s">
        <v>37</v>
      </c>
      <c r="L39" s="11" t="s">
        <v>38</v>
      </c>
      <c r="M39" s="11" t="s">
        <v>39</v>
      </c>
      <c r="N39" s="11" t="s">
        <v>12</v>
      </c>
      <c r="O39" s="14" t="s">
        <v>11</v>
      </c>
      <c r="P39" s="11" t="s">
        <v>12</v>
      </c>
      <c r="Q39" s="11">
        <v>202003</v>
      </c>
      <c r="R39" s="15">
        <v>1506.02</v>
      </c>
      <c r="S39" s="6">
        <v>0</v>
      </c>
      <c r="T39" s="6">
        <v>44</v>
      </c>
      <c r="U39"/>
    </row>
    <row r="40" spans="1:21" ht="16" outlineLevel="5" x14ac:dyDescent="0.2">
      <c r="A40"/>
      <c r="B40" s="11" t="s">
        <v>32</v>
      </c>
      <c r="C40" s="11" t="s">
        <v>32</v>
      </c>
      <c r="D40" s="11" t="s">
        <v>73</v>
      </c>
      <c r="E40" s="11" t="s">
        <v>52</v>
      </c>
      <c r="F40" s="11" t="s">
        <v>53</v>
      </c>
      <c r="G40" s="12">
        <v>0</v>
      </c>
      <c r="H40" s="11" t="s">
        <v>49</v>
      </c>
      <c r="I40" s="11">
        <v>40030972</v>
      </c>
      <c r="J40" s="13">
        <v>43861</v>
      </c>
      <c r="K40" s="11" t="s">
        <v>37</v>
      </c>
      <c r="L40" s="11" t="s">
        <v>38</v>
      </c>
      <c r="M40" s="11" t="s">
        <v>39</v>
      </c>
      <c r="N40" s="11" t="s">
        <v>12</v>
      </c>
      <c r="O40" s="14" t="s">
        <v>11</v>
      </c>
      <c r="P40" s="11" t="s">
        <v>12</v>
      </c>
      <c r="Q40" s="11">
        <v>202003</v>
      </c>
      <c r="R40" s="15">
        <v>651.41</v>
      </c>
      <c r="S40" s="6">
        <v>0</v>
      </c>
      <c r="T40" s="6">
        <v>20</v>
      </c>
      <c r="U40"/>
    </row>
    <row r="41" spans="1:21" ht="16" outlineLevel="5" x14ac:dyDescent="0.2">
      <c r="A41"/>
      <c r="B41" s="11" t="s">
        <v>32</v>
      </c>
      <c r="C41" s="11" t="s">
        <v>32</v>
      </c>
      <c r="D41" s="11" t="s">
        <v>74</v>
      </c>
      <c r="E41" s="11" t="s">
        <v>52</v>
      </c>
      <c r="F41" s="11" t="s">
        <v>53</v>
      </c>
      <c r="G41" s="12">
        <v>0</v>
      </c>
      <c r="H41" s="11" t="s">
        <v>49</v>
      </c>
      <c r="I41" s="11">
        <v>40030973</v>
      </c>
      <c r="J41" s="13">
        <v>43861</v>
      </c>
      <c r="K41" s="11" t="s">
        <v>37</v>
      </c>
      <c r="L41" s="11" t="s">
        <v>38</v>
      </c>
      <c r="M41" s="11" t="s">
        <v>39</v>
      </c>
      <c r="N41" s="11" t="s">
        <v>12</v>
      </c>
      <c r="O41" s="14" t="s">
        <v>11</v>
      </c>
      <c r="P41" s="11" t="s">
        <v>12</v>
      </c>
      <c r="Q41" s="11">
        <v>202003</v>
      </c>
      <c r="R41" s="15">
        <v>651.41</v>
      </c>
      <c r="S41" s="6">
        <v>0</v>
      </c>
      <c r="T41" s="6">
        <v>20</v>
      </c>
      <c r="U41"/>
    </row>
    <row r="42" spans="1:21" ht="16" outlineLevel="5" x14ac:dyDescent="0.2">
      <c r="A42"/>
      <c r="B42" s="11" t="s">
        <v>32</v>
      </c>
      <c r="C42" s="11" t="s">
        <v>32</v>
      </c>
      <c r="D42" s="11" t="s">
        <v>75</v>
      </c>
      <c r="E42" s="11" t="s">
        <v>52</v>
      </c>
      <c r="F42" s="11" t="s">
        <v>53</v>
      </c>
      <c r="G42" s="12">
        <v>0</v>
      </c>
      <c r="H42" s="11" t="s">
        <v>57</v>
      </c>
      <c r="I42" s="11">
        <v>88004405</v>
      </c>
      <c r="J42" s="13">
        <v>43886</v>
      </c>
      <c r="K42" s="11" t="s">
        <v>37</v>
      </c>
      <c r="L42" s="11" t="s">
        <v>38</v>
      </c>
      <c r="M42" s="11" t="s">
        <v>39</v>
      </c>
      <c r="N42" s="11" t="s">
        <v>12</v>
      </c>
      <c r="O42" s="14" t="s">
        <v>11</v>
      </c>
      <c r="P42" s="11" t="s">
        <v>12</v>
      </c>
      <c r="Q42" s="11">
        <v>202004</v>
      </c>
      <c r="R42" s="15">
        <v>-651.41</v>
      </c>
      <c r="S42" s="6">
        <v>0</v>
      </c>
      <c r="T42" s="6">
        <v>-20</v>
      </c>
      <c r="U42"/>
    </row>
    <row r="43" spans="1:21" ht="16" outlineLevel="5" x14ac:dyDescent="0.2">
      <c r="A43"/>
      <c r="B43" s="11" t="s">
        <v>32</v>
      </c>
      <c r="C43" s="11" t="s">
        <v>32</v>
      </c>
      <c r="D43" s="11" t="s">
        <v>76</v>
      </c>
      <c r="E43" s="11" t="s">
        <v>52</v>
      </c>
      <c r="F43" s="11" t="s">
        <v>53</v>
      </c>
      <c r="G43" s="12">
        <v>0</v>
      </c>
      <c r="H43" s="11" t="s">
        <v>57</v>
      </c>
      <c r="I43" s="11">
        <v>88004412</v>
      </c>
      <c r="J43" s="13">
        <v>43889</v>
      </c>
      <c r="K43" s="11" t="s">
        <v>37</v>
      </c>
      <c r="L43" s="11" t="s">
        <v>38</v>
      </c>
      <c r="M43" s="11" t="s">
        <v>39</v>
      </c>
      <c r="N43" s="11" t="s">
        <v>12</v>
      </c>
      <c r="O43" s="14" t="s">
        <v>11</v>
      </c>
      <c r="P43" s="11" t="s">
        <v>12</v>
      </c>
      <c r="Q43" s="11">
        <v>202004</v>
      </c>
      <c r="R43" s="15">
        <v>-1430.09</v>
      </c>
      <c r="S43" s="6">
        <v>0</v>
      </c>
      <c r="T43" s="6">
        <v>-43</v>
      </c>
      <c r="U43"/>
    </row>
    <row r="44" spans="1:21" ht="16" outlineLevel="5" x14ac:dyDescent="0.2">
      <c r="A44"/>
      <c r="B44" s="11" t="s">
        <v>32</v>
      </c>
      <c r="C44" s="11" t="s">
        <v>32</v>
      </c>
      <c r="D44" s="11" t="s">
        <v>77</v>
      </c>
      <c r="E44" s="11" t="s">
        <v>52</v>
      </c>
      <c r="F44" s="11" t="s">
        <v>53</v>
      </c>
      <c r="G44" s="12">
        <v>0</v>
      </c>
      <c r="H44" s="11" t="s">
        <v>49</v>
      </c>
      <c r="I44" s="11">
        <v>40031283</v>
      </c>
      <c r="J44" s="13">
        <v>43875</v>
      </c>
      <c r="K44" s="11" t="s">
        <v>37</v>
      </c>
      <c r="L44" s="11" t="s">
        <v>38</v>
      </c>
      <c r="M44" s="11" t="s">
        <v>39</v>
      </c>
      <c r="N44" s="11" t="s">
        <v>12</v>
      </c>
      <c r="O44" s="14" t="s">
        <v>11</v>
      </c>
      <c r="P44" s="11" t="s">
        <v>12</v>
      </c>
      <c r="Q44" s="11">
        <v>202004</v>
      </c>
      <c r="R44" s="15">
        <v>4103.21</v>
      </c>
      <c r="S44" s="6">
        <v>0</v>
      </c>
      <c r="T44" s="6">
        <v>125</v>
      </c>
      <c r="U44"/>
    </row>
    <row r="45" spans="1:21" ht="16" outlineLevel="5" x14ac:dyDescent="0.2">
      <c r="A45"/>
      <c r="B45" s="11" t="s">
        <v>32</v>
      </c>
      <c r="C45" s="11" t="s">
        <v>32</v>
      </c>
      <c r="D45" s="11" t="s">
        <v>78</v>
      </c>
      <c r="E45" s="11" t="s">
        <v>52</v>
      </c>
      <c r="F45" s="11" t="s">
        <v>53</v>
      </c>
      <c r="G45" s="12">
        <v>0</v>
      </c>
      <c r="H45" s="11" t="s">
        <v>49</v>
      </c>
      <c r="I45" s="11">
        <v>40031325</v>
      </c>
      <c r="J45" s="13">
        <v>43888</v>
      </c>
      <c r="K45" s="11" t="s">
        <v>37</v>
      </c>
      <c r="L45" s="11" t="s">
        <v>38</v>
      </c>
      <c r="M45" s="11" t="s">
        <v>39</v>
      </c>
      <c r="N45" s="11" t="s">
        <v>12</v>
      </c>
      <c r="O45" s="14" t="s">
        <v>11</v>
      </c>
      <c r="P45" s="11" t="s">
        <v>12</v>
      </c>
      <c r="Q45" s="11">
        <v>202004</v>
      </c>
      <c r="R45" s="15">
        <v>4074.09</v>
      </c>
      <c r="S45" s="6">
        <v>0</v>
      </c>
      <c r="T45" s="6">
        <v>122.5</v>
      </c>
      <c r="U45"/>
    </row>
    <row r="46" spans="1:21" ht="16" outlineLevel="5" x14ac:dyDescent="0.2">
      <c r="A46"/>
      <c r="B46" s="11" t="s">
        <v>32</v>
      </c>
      <c r="C46" s="11" t="s">
        <v>32</v>
      </c>
      <c r="D46" s="11" t="s">
        <v>79</v>
      </c>
      <c r="E46" s="11" t="s">
        <v>52</v>
      </c>
      <c r="F46" s="11" t="s">
        <v>53</v>
      </c>
      <c r="G46" s="12">
        <v>0</v>
      </c>
      <c r="H46" s="11" t="s">
        <v>49</v>
      </c>
      <c r="I46" s="11">
        <v>40031364</v>
      </c>
      <c r="J46" s="13">
        <v>43889</v>
      </c>
      <c r="K46" s="11" t="s">
        <v>37</v>
      </c>
      <c r="L46" s="11" t="s">
        <v>38</v>
      </c>
      <c r="M46" s="11" t="s">
        <v>39</v>
      </c>
      <c r="N46" s="11" t="s">
        <v>12</v>
      </c>
      <c r="O46" s="14" t="s">
        <v>11</v>
      </c>
      <c r="P46" s="11" t="s">
        <v>12</v>
      </c>
      <c r="Q46" s="11">
        <v>202004</v>
      </c>
      <c r="R46" s="15">
        <v>1430.09</v>
      </c>
      <c r="S46" s="6">
        <v>0</v>
      </c>
      <c r="T46" s="6">
        <v>43</v>
      </c>
      <c r="U46"/>
    </row>
    <row r="47" spans="1:21" ht="16" outlineLevel="5" x14ac:dyDescent="0.2">
      <c r="A47"/>
      <c r="B47" s="11" t="s">
        <v>32</v>
      </c>
      <c r="C47" s="11" t="s">
        <v>32</v>
      </c>
      <c r="D47" s="11" t="s">
        <v>79</v>
      </c>
      <c r="E47" s="11" t="s">
        <v>52</v>
      </c>
      <c r="F47" s="11" t="s">
        <v>53</v>
      </c>
      <c r="G47" s="12">
        <v>0</v>
      </c>
      <c r="H47" s="11" t="s">
        <v>49</v>
      </c>
      <c r="I47" s="11">
        <v>40031421</v>
      </c>
      <c r="J47" s="13">
        <v>43889</v>
      </c>
      <c r="K47" s="11" t="s">
        <v>37</v>
      </c>
      <c r="L47" s="11" t="s">
        <v>38</v>
      </c>
      <c r="M47" s="11" t="s">
        <v>39</v>
      </c>
      <c r="N47" s="11" t="s">
        <v>12</v>
      </c>
      <c r="O47" s="14" t="s">
        <v>11</v>
      </c>
      <c r="P47" s="11" t="s">
        <v>12</v>
      </c>
      <c r="Q47" s="11">
        <v>202004</v>
      </c>
      <c r="R47" s="15">
        <v>1430.09</v>
      </c>
      <c r="S47" s="6">
        <v>0</v>
      </c>
      <c r="T47" s="6">
        <v>43</v>
      </c>
      <c r="U47"/>
    </row>
    <row r="48" spans="1:21" ht="16" outlineLevel="5" x14ac:dyDescent="0.2">
      <c r="A48"/>
      <c r="B48" s="11" t="s">
        <v>32</v>
      </c>
      <c r="C48" s="11" t="s">
        <v>32</v>
      </c>
      <c r="D48" s="11" t="s">
        <v>80</v>
      </c>
      <c r="E48" s="11" t="s">
        <v>52</v>
      </c>
      <c r="F48" s="11" t="s">
        <v>53</v>
      </c>
      <c r="G48" s="12">
        <v>0</v>
      </c>
      <c r="H48" s="11" t="s">
        <v>67</v>
      </c>
      <c r="I48" s="11">
        <v>40031673</v>
      </c>
      <c r="J48" s="13">
        <v>43916</v>
      </c>
      <c r="K48" s="11" t="s">
        <v>37</v>
      </c>
      <c r="L48" s="11" t="s">
        <v>38</v>
      </c>
      <c r="M48" s="11" t="s">
        <v>39</v>
      </c>
      <c r="N48" s="11" t="s">
        <v>12</v>
      </c>
      <c r="O48" s="14" t="s">
        <v>11</v>
      </c>
      <c r="P48" s="11" t="s">
        <v>12</v>
      </c>
      <c r="Q48" s="11">
        <v>202005</v>
      </c>
      <c r="R48" s="15">
        <v>-1430.09</v>
      </c>
      <c r="S48" s="6">
        <v>0</v>
      </c>
      <c r="T48" s="6">
        <v>-43</v>
      </c>
      <c r="U48"/>
    </row>
    <row r="49" spans="1:21" ht="16" outlineLevel="5" x14ac:dyDescent="0.2">
      <c r="A49"/>
      <c r="B49" s="11" t="s">
        <v>32</v>
      </c>
      <c r="C49" s="11" t="s">
        <v>32</v>
      </c>
      <c r="D49" s="11" t="s">
        <v>81</v>
      </c>
      <c r="E49" s="11" t="s">
        <v>52</v>
      </c>
      <c r="F49" s="11" t="s">
        <v>53</v>
      </c>
      <c r="G49" s="12">
        <v>0</v>
      </c>
      <c r="H49" s="11" t="s">
        <v>49</v>
      </c>
      <c r="I49" s="11">
        <v>40031687</v>
      </c>
      <c r="J49" s="13">
        <v>43903</v>
      </c>
      <c r="K49" s="11" t="s">
        <v>37</v>
      </c>
      <c r="L49" s="11" t="s">
        <v>38</v>
      </c>
      <c r="M49" s="11" t="s">
        <v>39</v>
      </c>
      <c r="N49" s="11" t="s">
        <v>12</v>
      </c>
      <c r="O49" s="14" t="s">
        <v>11</v>
      </c>
      <c r="P49" s="11" t="s">
        <v>12</v>
      </c>
      <c r="Q49" s="11">
        <v>202005</v>
      </c>
      <c r="R49" s="15">
        <v>4543.3900000000003</v>
      </c>
      <c r="S49" s="6">
        <v>0</v>
      </c>
      <c r="T49" s="6">
        <v>146.5</v>
      </c>
      <c r="U49"/>
    </row>
    <row r="50" spans="1:21" ht="16" outlineLevel="5" x14ac:dyDescent="0.2">
      <c r="A50"/>
      <c r="B50" s="11" t="s">
        <v>32</v>
      </c>
      <c r="C50" s="11" t="s">
        <v>32</v>
      </c>
      <c r="D50" s="11" t="s">
        <v>82</v>
      </c>
      <c r="E50" s="11" t="s">
        <v>52</v>
      </c>
      <c r="F50" s="11" t="s">
        <v>53</v>
      </c>
      <c r="G50" s="12">
        <v>0</v>
      </c>
      <c r="H50" s="11" t="s">
        <v>49</v>
      </c>
      <c r="I50" s="11">
        <v>40031688</v>
      </c>
      <c r="J50" s="13">
        <v>43917</v>
      </c>
      <c r="K50" s="11" t="s">
        <v>37</v>
      </c>
      <c r="L50" s="11" t="s">
        <v>38</v>
      </c>
      <c r="M50" s="11" t="s">
        <v>39</v>
      </c>
      <c r="N50" s="11" t="s">
        <v>12</v>
      </c>
      <c r="O50" s="14" t="s">
        <v>11</v>
      </c>
      <c r="P50" s="11" t="s">
        <v>12</v>
      </c>
      <c r="Q50" s="11">
        <v>202005</v>
      </c>
      <c r="R50" s="15">
        <v>3527.7</v>
      </c>
      <c r="S50" s="6">
        <v>0</v>
      </c>
      <c r="T50" s="6">
        <v>114.5</v>
      </c>
      <c r="U50"/>
    </row>
    <row r="51" spans="1:21" ht="16" outlineLevel="5" x14ac:dyDescent="0.2">
      <c r="A51"/>
      <c r="B51" s="11" t="s">
        <v>32</v>
      </c>
      <c r="C51" s="11" t="s">
        <v>32</v>
      </c>
      <c r="D51" s="11" t="s">
        <v>83</v>
      </c>
      <c r="E51" s="11" t="s">
        <v>52</v>
      </c>
      <c r="F51" s="11" t="s">
        <v>53</v>
      </c>
      <c r="G51" s="12">
        <v>0</v>
      </c>
      <c r="H51" s="11" t="s">
        <v>49</v>
      </c>
      <c r="I51" s="11">
        <v>40031722</v>
      </c>
      <c r="J51" s="13">
        <v>43920</v>
      </c>
      <c r="K51" s="11" t="s">
        <v>37</v>
      </c>
      <c r="L51" s="11" t="s">
        <v>38</v>
      </c>
      <c r="M51" s="11" t="s">
        <v>39</v>
      </c>
      <c r="N51" s="11" t="s">
        <v>12</v>
      </c>
      <c r="O51" s="14" t="s">
        <v>11</v>
      </c>
      <c r="P51" s="11" t="s">
        <v>12</v>
      </c>
      <c r="Q51" s="11">
        <v>202005</v>
      </c>
      <c r="R51" s="15">
        <v>2233.6999999999998</v>
      </c>
      <c r="S51" s="6">
        <v>0</v>
      </c>
      <c r="T51" s="6">
        <v>72.5</v>
      </c>
      <c r="U51"/>
    </row>
    <row r="52" spans="1:21" ht="16" outlineLevel="5" x14ac:dyDescent="0.2">
      <c r="A52"/>
      <c r="B52" s="11" t="s">
        <v>32</v>
      </c>
      <c r="C52" s="11" t="s">
        <v>32</v>
      </c>
      <c r="D52" s="11" t="s">
        <v>84</v>
      </c>
      <c r="E52" s="11" t="s">
        <v>52</v>
      </c>
      <c r="F52" s="11" t="s">
        <v>53</v>
      </c>
      <c r="G52" s="12">
        <v>0</v>
      </c>
      <c r="H52" s="11" t="s">
        <v>49</v>
      </c>
      <c r="I52" s="11">
        <v>40032068</v>
      </c>
      <c r="J52" s="13">
        <v>43942</v>
      </c>
      <c r="K52" s="11" t="s">
        <v>37</v>
      </c>
      <c r="L52" s="11" t="s">
        <v>38</v>
      </c>
      <c r="M52" s="11" t="s">
        <v>39</v>
      </c>
      <c r="N52" s="11" t="s">
        <v>12</v>
      </c>
      <c r="O52" s="14" t="s">
        <v>11</v>
      </c>
      <c r="P52" s="11" t="s">
        <v>12</v>
      </c>
      <c r="Q52" s="11">
        <v>202006</v>
      </c>
      <c r="R52" s="15">
        <v>3862.8</v>
      </c>
      <c r="S52" s="6">
        <v>0</v>
      </c>
      <c r="T52" s="6">
        <v>126.5</v>
      </c>
      <c r="U52"/>
    </row>
    <row r="53" spans="1:21" ht="16" outlineLevel="5" x14ac:dyDescent="0.2">
      <c r="A53"/>
      <c r="B53" s="11" t="s">
        <v>32</v>
      </c>
      <c r="C53" s="11" t="s">
        <v>32</v>
      </c>
      <c r="D53" s="11" t="s">
        <v>85</v>
      </c>
      <c r="E53" s="11" t="s">
        <v>52</v>
      </c>
      <c r="F53" s="11" t="s">
        <v>53</v>
      </c>
      <c r="G53" s="12">
        <v>0</v>
      </c>
      <c r="H53" s="11" t="s">
        <v>49</v>
      </c>
      <c r="I53" s="11">
        <v>40032228</v>
      </c>
      <c r="J53" s="13">
        <v>43951</v>
      </c>
      <c r="K53" s="11" t="s">
        <v>37</v>
      </c>
      <c r="L53" s="11" t="s">
        <v>38</v>
      </c>
      <c r="M53" s="11" t="s">
        <v>39</v>
      </c>
      <c r="N53" s="11" t="s">
        <v>12</v>
      </c>
      <c r="O53" s="14" t="s">
        <v>11</v>
      </c>
      <c r="P53" s="11" t="s">
        <v>12</v>
      </c>
      <c r="Q53" s="11">
        <v>202006</v>
      </c>
      <c r="R53" s="15">
        <v>-2233.6999999999998</v>
      </c>
      <c r="S53" s="6">
        <v>0</v>
      </c>
      <c r="T53" s="6">
        <v>-72.5</v>
      </c>
      <c r="U53"/>
    </row>
    <row r="54" spans="1:21" ht="16" outlineLevel="5" x14ac:dyDescent="0.2">
      <c r="A54"/>
      <c r="B54" s="11" t="s">
        <v>32</v>
      </c>
      <c r="C54" s="11" t="s">
        <v>32</v>
      </c>
      <c r="D54" s="11" t="s">
        <v>86</v>
      </c>
      <c r="E54" s="11" t="s">
        <v>52</v>
      </c>
      <c r="F54" s="11" t="s">
        <v>53</v>
      </c>
      <c r="G54" s="12">
        <v>0</v>
      </c>
      <c r="H54" s="11" t="s">
        <v>49</v>
      </c>
      <c r="I54" s="11">
        <v>40032229</v>
      </c>
      <c r="J54" s="13">
        <v>43951</v>
      </c>
      <c r="K54" s="11" t="s">
        <v>37</v>
      </c>
      <c r="L54" s="11" t="s">
        <v>38</v>
      </c>
      <c r="M54" s="11" t="s">
        <v>39</v>
      </c>
      <c r="N54" s="11" t="s">
        <v>12</v>
      </c>
      <c r="O54" s="14" t="s">
        <v>11</v>
      </c>
      <c r="P54" s="11" t="s">
        <v>12</v>
      </c>
      <c r="Q54" s="11">
        <v>202006</v>
      </c>
      <c r="R54" s="15">
        <v>3195.86</v>
      </c>
      <c r="S54" s="6">
        <v>0</v>
      </c>
      <c r="T54" s="6">
        <v>107</v>
      </c>
      <c r="U54"/>
    </row>
    <row r="55" spans="1:21" ht="16" outlineLevel="5" x14ac:dyDescent="0.2">
      <c r="A55"/>
      <c r="B55" s="11" t="s">
        <v>32</v>
      </c>
      <c r="C55" s="11" t="s">
        <v>32</v>
      </c>
      <c r="D55" s="11" t="s">
        <v>87</v>
      </c>
      <c r="E55" s="11" t="s">
        <v>52</v>
      </c>
      <c r="F55" s="11" t="s">
        <v>53</v>
      </c>
      <c r="G55" s="12">
        <v>0</v>
      </c>
      <c r="H55" s="11" t="s">
        <v>49</v>
      </c>
      <c r="I55" s="11">
        <v>40032230</v>
      </c>
      <c r="J55" s="13">
        <v>43951</v>
      </c>
      <c r="K55" s="11" t="s">
        <v>37</v>
      </c>
      <c r="L55" s="11" t="s">
        <v>38</v>
      </c>
      <c r="M55" s="11" t="s">
        <v>39</v>
      </c>
      <c r="N55" s="11" t="s">
        <v>12</v>
      </c>
      <c r="O55" s="14" t="s">
        <v>11</v>
      </c>
      <c r="P55" s="11" t="s">
        <v>12</v>
      </c>
      <c r="Q55" s="11">
        <v>202006</v>
      </c>
      <c r="R55" s="15">
        <v>2762.78</v>
      </c>
      <c r="S55" s="6">
        <v>0</v>
      </c>
      <c r="T55" s="6">
        <v>92.5</v>
      </c>
      <c r="U55"/>
    </row>
    <row r="56" spans="1:21" ht="16" outlineLevel="5" x14ac:dyDescent="0.2">
      <c r="A56"/>
      <c r="B56" s="11" t="s">
        <v>32</v>
      </c>
      <c r="C56" s="11" t="s">
        <v>32</v>
      </c>
      <c r="D56" s="11" t="s">
        <v>88</v>
      </c>
      <c r="E56" s="11" t="s">
        <v>52</v>
      </c>
      <c r="F56" s="11" t="s">
        <v>53</v>
      </c>
      <c r="G56" s="12">
        <v>0</v>
      </c>
      <c r="H56" s="11" t="s">
        <v>49</v>
      </c>
      <c r="I56" s="11">
        <v>40032499</v>
      </c>
      <c r="J56" s="13">
        <v>43973</v>
      </c>
      <c r="K56" s="11" t="s">
        <v>37</v>
      </c>
      <c r="L56" s="11" t="s">
        <v>38</v>
      </c>
      <c r="M56" s="11" t="s">
        <v>39</v>
      </c>
      <c r="N56" s="11" t="s">
        <v>12</v>
      </c>
      <c r="O56" s="14" t="s">
        <v>11</v>
      </c>
      <c r="P56" s="11" t="s">
        <v>12</v>
      </c>
      <c r="Q56" s="11">
        <v>202007</v>
      </c>
      <c r="R56" s="15">
        <v>2909.18</v>
      </c>
      <c r="S56" s="6">
        <v>0</v>
      </c>
      <c r="T56" s="6">
        <v>103</v>
      </c>
      <c r="U56"/>
    </row>
    <row r="57" spans="1:21" ht="16" outlineLevel="5" x14ac:dyDescent="0.2">
      <c r="A57"/>
      <c r="B57" s="11" t="s">
        <v>32</v>
      </c>
      <c r="C57" s="11" t="s">
        <v>32</v>
      </c>
      <c r="D57" s="11" t="s">
        <v>89</v>
      </c>
      <c r="E57" s="11" t="s">
        <v>52</v>
      </c>
      <c r="F57" s="11" t="s">
        <v>53</v>
      </c>
      <c r="G57" s="12">
        <v>0</v>
      </c>
      <c r="H57" s="11" t="s">
        <v>90</v>
      </c>
      <c r="I57" s="11">
        <v>40032631</v>
      </c>
      <c r="J57" s="13">
        <v>43979</v>
      </c>
      <c r="K57" s="11" t="s">
        <v>37</v>
      </c>
      <c r="L57" s="11" t="s">
        <v>38</v>
      </c>
      <c r="M57" s="11" t="s">
        <v>39</v>
      </c>
      <c r="N57" s="11" t="s">
        <v>12</v>
      </c>
      <c r="O57" s="14" t="s">
        <v>11</v>
      </c>
      <c r="P57" s="11" t="s">
        <v>12</v>
      </c>
      <c r="Q57" s="11">
        <v>202007</v>
      </c>
      <c r="R57" s="15">
        <v>833.21</v>
      </c>
      <c r="S57" s="6">
        <v>0</v>
      </c>
      <c r="T57" s="6">
        <v>29.5</v>
      </c>
      <c r="U57"/>
    </row>
    <row r="58" spans="1:21" ht="16" outlineLevel="5" x14ac:dyDescent="0.2">
      <c r="A58"/>
      <c r="B58" s="11" t="s">
        <v>32</v>
      </c>
      <c r="C58" s="11" t="s">
        <v>32</v>
      </c>
      <c r="D58" s="11" t="s">
        <v>89</v>
      </c>
      <c r="E58" s="11" t="s">
        <v>52</v>
      </c>
      <c r="F58" s="11" t="s">
        <v>53</v>
      </c>
      <c r="G58" s="12">
        <v>0</v>
      </c>
      <c r="H58" s="11" t="s">
        <v>90</v>
      </c>
      <c r="I58" s="11">
        <v>40032633</v>
      </c>
      <c r="J58" s="13">
        <v>43979</v>
      </c>
      <c r="K58" s="11" t="s">
        <v>37</v>
      </c>
      <c r="L58" s="11" t="s">
        <v>38</v>
      </c>
      <c r="M58" s="11" t="s">
        <v>39</v>
      </c>
      <c r="N58" s="11" t="s">
        <v>12</v>
      </c>
      <c r="O58" s="14" t="s">
        <v>11</v>
      </c>
      <c r="P58" s="11" t="s">
        <v>12</v>
      </c>
      <c r="Q58" s="11">
        <v>202007</v>
      </c>
      <c r="R58" s="15">
        <v>833.21</v>
      </c>
      <c r="S58" s="6">
        <v>0</v>
      </c>
      <c r="T58" s="6">
        <v>29.5</v>
      </c>
      <c r="U58"/>
    </row>
    <row r="59" spans="1:21" ht="16" outlineLevel="5" x14ac:dyDescent="0.2">
      <c r="A59"/>
      <c r="B59" s="11" t="s">
        <v>32</v>
      </c>
      <c r="C59" s="11" t="s">
        <v>32</v>
      </c>
      <c r="D59" s="11" t="s">
        <v>89</v>
      </c>
      <c r="E59" s="11" t="s">
        <v>52</v>
      </c>
      <c r="F59" s="11" t="s">
        <v>53</v>
      </c>
      <c r="G59" s="12">
        <v>0</v>
      </c>
      <c r="H59" s="11" t="s">
        <v>90</v>
      </c>
      <c r="I59" s="11">
        <v>40032634</v>
      </c>
      <c r="J59" s="13">
        <v>43979</v>
      </c>
      <c r="K59" s="11" t="s">
        <v>37</v>
      </c>
      <c r="L59" s="11" t="s">
        <v>38</v>
      </c>
      <c r="M59" s="11" t="s">
        <v>39</v>
      </c>
      <c r="N59" s="11" t="s">
        <v>12</v>
      </c>
      <c r="O59" s="14" t="s">
        <v>11</v>
      </c>
      <c r="P59" s="11" t="s">
        <v>12</v>
      </c>
      <c r="Q59" s="11">
        <v>202007</v>
      </c>
      <c r="R59" s="15">
        <v>833.21</v>
      </c>
      <c r="S59" s="6">
        <v>0</v>
      </c>
      <c r="T59" s="6">
        <v>29.5</v>
      </c>
      <c r="U59"/>
    </row>
    <row r="60" spans="1:21" ht="16" outlineLevel="5" x14ac:dyDescent="0.2">
      <c r="A60"/>
      <c r="B60" s="11" t="s">
        <v>32</v>
      </c>
      <c r="C60" s="11" t="s">
        <v>32</v>
      </c>
      <c r="D60" s="11" t="s">
        <v>88</v>
      </c>
      <c r="E60" s="11" t="s">
        <v>52</v>
      </c>
      <c r="F60" s="11" t="s">
        <v>53</v>
      </c>
      <c r="G60" s="12">
        <v>0</v>
      </c>
      <c r="H60" s="11" t="s">
        <v>49</v>
      </c>
      <c r="I60" s="11">
        <v>40032635</v>
      </c>
      <c r="J60" s="13">
        <v>43973</v>
      </c>
      <c r="K60" s="11" t="s">
        <v>37</v>
      </c>
      <c r="L60" s="11" t="s">
        <v>38</v>
      </c>
      <c r="M60" s="11" t="s">
        <v>39</v>
      </c>
      <c r="N60" s="11" t="s">
        <v>12</v>
      </c>
      <c r="O60" s="14" t="s">
        <v>11</v>
      </c>
      <c r="P60" s="11" t="s">
        <v>12</v>
      </c>
      <c r="Q60" s="11">
        <v>202007</v>
      </c>
      <c r="R60" s="15">
        <v>2909.18</v>
      </c>
      <c r="S60" s="6">
        <v>0</v>
      </c>
      <c r="T60" s="6">
        <v>103</v>
      </c>
      <c r="U60"/>
    </row>
    <row r="61" spans="1:21" ht="16" outlineLevel="5" x14ac:dyDescent="0.2">
      <c r="A61"/>
      <c r="B61" s="11" t="s">
        <v>32</v>
      </c>
      <c r="C61" s="11" t="s">
        <v>32</v>
      </c>
      <c r="D61" s="11" t="s">
        <v>91</v>
      </c>
      <c r="E61" s="11" t="s">
        <v>52</v>
      </c>
      <c r="F61" s="11" t="s">
        <v>53</v>
      </c>
      <c r="G61" s="12">
        <v>0</v>
      </c>
      <c r="H61" s="11" t="s">
        <v>49</v>
      </c>
      <c r="I61" s="11">
        <v>40032231</v>
      </c>
      <c r="J61" s="13">
        <v>43951</v>
      </c>
      <c r="K61" s="11" t="s">
        <v>37</v>
      </c>
      <c r="L61" s="11" t="s">
        <v>38</v>
      </c>
      <c r="M61" s="11" t="s">
        <v>39</v>
      </c>
      <c r="N61" s="11" t="s">
        <v>12</v>
      </c>
      <c r="O61" s="14" t="s">
        <v>11</v>
      </c>
      <c r="P61" s="11" t="s">
        <v>12</v>
      </c>
      <c r="Q61" s="11">
        <v>202007</v>
      </c>
      <c r="R61" s="15">
        <v>-2762.78</v>
      </c>
      <c r="S61" s="6">
        <v>0</v>
      </c>
      <c r="T61" s="6">
        <v>-92.5</v>
      </c>
      <c r="U61"/>
    </row>
    <row r="62" spans="1:21" ht="16" outlineLevel="5" x14ac:dyDescent="0.2">
      <c r="A62"/>
      <c r="B62" s="11" t="s">
        <v>32</v>
      </c>
      <c r="C62" s="11" t="s">
        <v>32</v>
      </c>
      <c r="D62" s="11" t="s">
        <v>92</v>
      </c>
      <c r="E62" s="11" t="s">
        <v>52</v>
      </c>
      <c r="F62" s="11" t="s">
        <v>53</v>
      </c>
      <c r="G62" s="12">
        <v>0</v>
      </c>
      <c r="H62" s="11" t="s">
        <v>49</v>
      </c>
      <c r="I62" s="11">
        <v>40032497</v>
      </c>
      <c r="J62" s="13">
        <v>43972</v>
      </c>
      <c r="K62" s="11" t="s">
        <v>37</v>
      </c>
      <c r="L62" s="11" t="s">
        <v>38</v>
      </c>
      <c r="M62" s="11" t="s">
        <v>39</v>
      </c>
      <c r="N62" s="11" t="s">
        <v>12</v>
      </c>
      <c r="O62" s="14" t="s">
        <v>11</v>
      </c>
      <c r="P62" s="11" t="s">
        <v>12</v>
      </c>
      <c r="Q62" s="11">
        <v>202007</v>
      </c>
      <c r="R62" s="15">
        <v>3819.55</v>
      </c>
      <c r="S62" s="6">
        <v>0</v>
      </c>
      <c r="T62" s="6">
        <v>125.5</v>
      </c>
      <c r="U62"/>
    </row>
    <row r="63" spans="1:21" ht="16" outlineLevel="5" x14ac:dyDescent="0.2">
      <c r="A63"/>
      <c r="B63" s="11" t="s">
        <v>32</v>
      </c>
      <c r="C63" s="11" t="s">
        <v>32</v>
      </c>
      <c r="D63" s="11" t="s">
        <v>88</v>
      </c>
      <c r="E63" s="11" t="s">
        <v>52</v>
      </c>
      <c r="F63" s="11" t="s">
        <v>53</v>
      </c>
      <c r="G63" s="12">
        <v>0</v>
      </c>
      <c r="H63" s="11" t="s">
        <v>49</v>
      </c>
      <c r="I63" s="11">
        <v>40032637</v>
      </c>
      <c r="J63" s="13">
        <v>43973</v>
      </c>
      <c r="K63" s="11" t="s">
        <v>37</v>
      </c>
      <c r="L63" s="11" t="s">
        <v>38</v>
      </c>
      <c r="M63" s="11" t="s">
        <v>39</v>
      </c>
      <c r="N63" s="11" t="s">
        <v>12</v>
      </c>
      <c r="O63" s="14" t="s">
        <v>11</v>
      </c>
      <c r="P63" s="11" t="s">
        <v>12</v>
      </c>
      <c r="Q63" s="11">
        <v>202007</v>
      </c>
      <c r="R63" s="15">
        <v>3162.15</v>
      </c>
      <c r="S63" s="6">
        <v>0</v>
      </c>
      <c r="T63" s="6">
        <v>103</v>
      </c>
      <c r="U63"/>
    </row>
    <row r="64" spans="1:21" ht="16" outlineLevel="5" x14ac:dyDescent="0.2">
      <c r="A64"/>
      <c r="B64" s="11" t="s">
        <v>32</v>
      </c>
      <c r="C64" s="11" t="s">
        <v>32</v>
      </c>
      <c r="D64" s="11" t="s">
        <v>88</v>
      </c>
      <c r="E64" s="11" t="s">
        <v>52</v>
      </c>
      <c r="F64" s="11" t="s">
        <v>53</v>
      </c>
      <c r="G64" s="12">
        <v>0</v>
      </c>
      <c r="H64" s="11" t="s">
        <v>49</v>
      </c>
      <c r="I64" s="11">
        <v>40032640</v>
      </c>
      <c r="J64" s="13">
        <v>43973</v>
      </c>
      <c r="K64" s="11" t="s">
        <v>37</v>
      </c>
      <c r="L64" s="11" t="s">
        <v>38</v>
      </c>
      <c r="M64" s="11" t="s">
        <v>39</v>
      </c>
      <c r="N64" s="11" t="s">
        <v>12</v>
      </c>
      <c r="O64" s="14" t="s">
        <v>11</v>
      </c>
      <c r="P64" s="11" t="s">
        <v>12</v>
      </c>
      <c r="Q64" s="11">
        <v>202007</v>
      </c>
      <c r="R64" s="15">
        <v>-5818.35</v>
      </c>
      <c r="S64" s="6">
        <v>0</v>
      </c>
      <c r="T64" s="6">
        <v>-206</v>
      </c>
      <c r="U64"/>
    </row>
    <row r="65" spans="1:21" ht="16" outlineLevel="5" x14ac:dyDescent="0.2">
      <c r="A65"/>
      <c r="B65" s="11" t="s">
        <v>32</v>
      </c>
      <c r="C65" s="11" t="s">
        <v>32</v>
      </c>
      <c r="D65" s="11" t="s">
        <v>89</v>
      </c>
      <c r="E65" s="11" t="s">
        <v>52</v>
      </c>
      <c r="F65" s="11" t="s">
        <v>53</v>
      </c>
      <c r="G65" s="12">
        <v>0</v>
      </c>
      <c r="H65" s="11" t="s">
        <v>90</v>
      </c>
      <c r="I65" s="11">
        <v>40032641</v>
      </c>
      <c r="J65" s="13">
        <v>43979</v>
      </c>
      <c r="K65" s="11" t="s">
        <v>37</v>
      </c>
      <c r="L65" s="11" t="s">
        <v>38</v>
      </c>
      <c r="M65" s="11" t="s">
        <v>39</v>
      </c>
      <c r="N65" s="11" t="s">
        <v>12</v>
      </c>
      <c r="O65" s="14" t="s">
        <v>11</v>
      </c>
      <c r="P65" s="11" t="s">
        <v>12</v>
      </c>
      <c r="Q65" s="11">
        <v>202007</v>
      </c>
      <c r="R65" s="15">
        <v>-1666.42</v>
      </c>
      <c r="S65" s="6">
        <v>0</v>
      </c>
      <c r="T65" s="6">
        <v>-59</v>
      </c>
      <c r="U65"/>
    </row>
    <row r="66" spans="1:21" ht="16" outlineLevel="5" x14ac:dyDescent="0.2">
      <c r="A66"/>
      <c r="B66" s="11" t="s">
        <v>32</v>
      </c>
      <c r="C66" s="11" t="s">
        <v>32</v>
      </c>
      <c r="D66" s="11" t="s">
        <v>93</v>
      </c>
      <c r="E66" s="11" t="s">
        <v>52</v>
      </c>
      <c r="F66" s="11" t="s">
        <v>53</v>
      </c>
      <c r="G66" s="12">
        <v>0</v>
      </c>
      <c r="H66" s="11" t="s">
        <v>49</v>
      </c>
      <c r="I66" s="11">
        <v>40032975</v>
      </c>
      <c r="J66" s="13">
        <v>44005</v>
      </c>
      <c r="K66" s="11" t="s">
        <v>37</v>
      </c>
      <c r="L66" s="11" t="s">
        <v>38</v>
      </c>
      <c r="M66" s="11" t="s">
        <v>39</v>
      </c>
      <c r="N66" s="11" t="s">
        <v>12</v>
      </c>
      <c r="O66" s="14" t="s">
        <v>11</v>
      </c>
      <c r="P66" s="11" t="s">
        <v>12</v>
      </c>
      <c r="Q66" s="11">
        <v>202008</v>
      </c>
      <c r="R66" s="15">
        <v>2328.89</v>
      </c>
      <c r="S66" s="6">
        <v>0</v>
      </c>
      <c r="T66" s="6">
        <v>80.5</v>
      </c>
      <c r="U66"/>
    </row>
    <row r="67" spans="1:21" ht="16" outlineLevel="5" x14ac:dyDescent="0.2">
      <c r="A67"/>
      <c r="B67" s="11" t="s">
        <v>32</v>
      </c>
      <c r="C67" s="11" t="s">
        <v>32</v>
      </c>
      <c r="D67" s="11" t="s">
        <v>94</v>
      </c>
      <c r="E67" s="11" t="s">
        <v>52</v>
      </c>
      <c r="F67" s="11" t="s">
        <v>53</v>
      </c>
      <c r="G67" s="12">
        <v>0</v>
      </c>
      <c r="H67" s="11" t="s">
        <v>49</v>
      </c>
      <c r="I67" s="11">
        <v>40032976</v>
      </c>
      <c r="J67" s="13">
        <v>44005</v>
      </c>
      <c r="K67" s="11" t="s">
        <v>37</v>
      </c>
      <c r="L67" s="11" t="s">
        <v>38</v>
      </c>
      <c r="M67" s="11" t="s">
        <v>39</v>
      </c>
      <c r="N67" s="11" t="s">
        <v>12</v>
      </c>
      <c r="O67" s="14" t="s">
        <v>11</v>
      </c>
      <c r="P67" s="11" t="s">
        <v>12</v>
      </c>
      <c r="Q67" s="11">
        <v>202008</v>
      </c>
      <c r="R67" s="15">
        <v>1014.13</v>
      </c>
      <c r="S67" s="6">
        <v>0</v>
      </c>
      <c r="T67" s="6">
        <v>29.5</v>
      </c>
      <c r="U67"/>
    </row>
    <row r="68" spans="1:21" ht="16" outlineLevel="5" x14ac:dyDescent="0.2">
      <c r="A68"/>
      <c r="B68" s="11" t="s">
        <v>32</v>
      </c>
      <c r="C68" s="11" t="s">
        <v>32</v>
      </c>
      <c r="D68" s="11" t="s">
        <v>95</v>
      </c>
      <c r="E68" s="11" t="s">
        <v>52</v>
      </c>
      <c r="F68" s="11" t="s">
        <v>53</v>
      </c>
      <c r="G68" s="12">
        <v>0</v>
      </c>
      <c r="H68" s="11" t="s">
        <v>90</v>
      </c>
      <c r="I68" s="11">
        <v>40033049</v>
      </c>
      <c r="J68" s="13">
        <v>44011</v>
      </c>
      <c r="K68" s="11" t="s">
        <v>37</v>
      </c>
      <c r="L68" s="11" t="s">
        <v>38</v>
      </c>
      <c r="M68" s="11" t="s">
        <v>39</v>
      </c>
      <c r="N68" s="11" t="s">
        <v>12</v>
      </c>
      <c r="O68" s="14" t="s">
        <v>11</v>
      </c>
      <c r="P68" s="11" t="s">
        <v>12</v>
      </c>
      <c r="Q68" s="11">
        <v>202008</v>
      </c>
      <c r="R68" s="15">
        <v>3326.98</v>
      </c>
      <c r="S68" s="6">
        <v>0</v>
      </c>
      <c r="T68" s="6">
        <v>115</v>
      </c>
      <c r="U68"/>
    </row>
    <row r="69" spans="1:21" ht="16" outlineLevel="5" x14ac:dyDescent="0.2">
      <c r="A69"/>
      <c r="B69" s="11" t="s">
        <v>32</v>
      </c>
      <c r="C69" s="11" t="s">
        <v>32</v>
      </c>
      <c r="D69" s="11" t="s">
        <v>96</v>
      </c>
      <c r="E69" s="11" t="s">
        <v>52</v>
      </c>
      <c r="F69" s="11" t="s">
        <v>53</v>
      </c>
      <c r="G69" s="12">
        <v>0</v>
      </c>
      <c r="H69" s="11" t="s">
        <v>90</v>
      </c>
      <c r="I69" s="11">
        <v>40033050</v>
      </c>
      <c r="J69" s="13">
        <v>44011</v>
      </c>
      <c r="K69" s="11" t="s">
        <v>37</v>
      </c>
      <c r="L69" s="11" t="s">
        <v>38</v>
      </c>
      <c r="M69" s="11" t="s">
        <v>39</v>
      </c>
      <c r="N69" s="11" t="s">
        <v>12</v>
      </c>
      <c r="O69" s="14" t="s">
        <v>11</v>
      </c>
      <c r="P69" s="11" t="s">
        <v>12</v>
      </c>
      <c r="Q69" s="11">
        <v>202009</v>
      </c>
      <c r="R69" s="15">
        <v>3326.98</v>
      </c>
      <c r="S69" s="6">
        <v>0</v>
      </c>
      <c r="T69" s="6">
        <v>115</v>
      </c>
      <c r="U69"/>
    </row>
    <row r="70" spans="1:21" ht="16" outlineLevel="5" x14ac:dyDescent="0.2">
      <c r="A70"/>
      <c r="B70" s="11" t="s">
        <v>32</v>
      </c>
      <c r="C70" s="11" t="s">
        <v>32</v>
      </c>
      <c r="D70" s="11" t="s">
        <v>96</v>
      </c>
      <c r="E70" s="11" t="s">
        <v>52</v>
      </c>
      <c r="F70" s="11" t="s">
        <v>53</v>
      </c>
      <c r="G70" s="12">
        <v>0</v>
      </c>
      <c r="H70" s="11" t="s">
        <v>90</v>
      </c>
      <c r="I70" s="11">
        <v>40033519</v>
      </c>
      <c r="J70" s="13">
        <v>44041</v>
      </c>
      <c r="K70" s="11" t="s">
        <v>37</v>
      </c>
      <c r="L70" s="11" t="s">
        <v>38</v>
      </c>
      <c r="M70" s="11" t="s">
        <v>39</v>
      </c>
      <c r="N70" s="11" t="s">
        <v>12</v>
      </c>
      <c r="O70" s="14" t="s">
        <v>11</v>
      </c>
      <c r="P70" s="11" t="s">
        <v>12</v>
      </c>
      <c r="Q70" s="11">
        <v>202009</v>
      </c>
      <c r="R70" s="15">
        <v>-6653.96</v>
      </c>
      <c r="S70" s="6">
        <v>0</v>
      </c>
      <c r="T70" s="6">
        <v>-115</v>
      </c>
      <c r="U70"/>
    </row>
    <row r="71" spans="1:21" ht="16" outlineLevel="5" x14ac:dyDescent="0.2">
      <c r="A71"/>
      <c r="B71" s="11" t="s">
        <v>32</v>
      </c>
      <c r="C71" s="11" t="s">
        <v>32</v>
      </c>
      <c r="D71" s="11" t="s">
        <v>97</v>
      </c>
      <c r="E71" s="11" t="s">
        <v>52</v>
      </c>
      <c r="F71" s="11" t="s">
        <v>53</v>
      </c>
      <c r="G71" s="12">
        <v>0</v>
      </c>
      <c r="H71" s="11" t="s">
        <v>90</v>
      </c>
      <c r="I71" s="11">
        <v>40033530</v>
      </c>
      <c r="J71" s="13">
        <v>44041</v>
      </c>
      <c r="K71" s="11" t="s">
        <v>37</v>
      </c>
      <c r="L71" s="11" t="s">
        <v>38</v>
      </c>
      <c r="M71" s="11" t="s">
        <v>39</v>
      </c>
      <c r="N71" s="11" t="s">
        <v>12</v>
      </c>
      <c r="O71" s="14" t="s">
        <v>11</v>
      </c>
      <c r="P71" s="11" t="s">
        <v>12</v>
      </c>
      <c r="Q71" s="11">
        <v>202009</v>
      </c>
      <c r="R71" s="15">
        <v>-833.21</v>
      </c>
      <c r="S71" s="6">
        <v>0</v>
      </c>
      <c r="T71" s="6">
        <v>-29.5</v>
      </c>
      <c r="U71"/>
    </row>
    <row r="72" spans="1:21" ht="16" outlineLevel="5" x14ac:dyDescent="0.2">
      <c r="A72"/>
      <c r="B72" s="11" t="s">
        <v>32</v>
      </c>
      <c r="C72" s="11" t="s">
        <v>32</v>
      </c>
      <c r="D72" s="11" t="s">
        <v>98</v>
      </c>
      <c r="E72" s="11" t="s">
        <v>52</v>
      </c>
      <c r="F72" s="11" t="s">
        <v>53</v>
      </c>
      <c r="G72" s="12">
        <v>0</v>
      </c>
      <c r="H72" s="11" t="s">
        <v>49</v>
      </c>
      <c r="I72" s="11">
        <v>40033555</v>
      </c>
      <c r="J72" s="13">
        <v>44041</v>
      </c>
      <c r="K72" s="11" t="s">
        <v>37</v>
      </c>
      <c r="L72" s="11" t="s">
        <v>38</v>
      </c>
      <c r="M72" s="11" t="s">
        <v>39</v>
      </c>
      <c r="N72" s="11" t="s">
        <v>12</v>
      </c>
      <c r="O72" s="14" t="s">
        <v>11</v>
      </c>
      <c r="P72" s="11" t="s">
        <v>12</v>
      </c>
      <c r="Q72" s="11">
        <v>202009</v>
      </c>
      <c r="R72" s="15">
        <v>3482.71</v>
      </c>
      <c r="S72" s="6">
        <v>0</v>
      </c>
      <c r="T72" s="6">
        <v>115</v>
      </c>
      <c r="U72"/>
    </row>
    <row r="73" spans="1:21" ht="16" outlineLevel="5" x14ac:dyDescent="0.2">
      <c r="A73"/>
      <c r="B73" s="11" t="s">
        <v>32</v>
      </c>
      <c r="C73" s="11" t="s">
        <v>32</v>
      </c>
      <c r="D73" s="11" t="s">
        <v>99</v>
      </c>
      <c r="E73" s="11" t="s">
        <v>52</v>
      </c>
      <c r="F73" s="11" t="s">
        <v>53</v>
      </c>
      <c r="G73" s="12">
        <v>0</v>
      </c>
      <c r="H73" s="11" t="s">
        <v>49</v>
      </c>
      <c r="I73" s="11">
        <v>40033557</v>
      </c>
      <c r="J73" s="13">
        <v>44042</v>
      </c>
      <c r="K73" s="11" t="s">
        <v>37</v>
      </c>
      <c r="L73" s="11" t="s">
        <v>38</v>
      </c>
      <c r="M73" s="11" t="s">
        <v>39</v>
      </c>
      <c r="N73" s="11" t="s">
        <v>12</v>
      </c>
      <c r="O73" s="14" t="s">
        <v>11</v>
      </c>
      <c r="P73" s="11" t="s">
        <v>12</v>
      </c>
      <c r="Q73" s="11">
        <v>202009</v>
      </c>
      <c r="R73" s="15">
        <v>3198.73</v>
      </c>
      <c r="S73" s="6">
        <v>0</v>
      </c>
      <c r="T73" s="6">
        <v>87</v>
      </c>
      <c r="U73"/>
    </row>
    <row r="74" spans="1:21" ht="16" outlineLevel="5" x14ac:dyDescent="0.2">
      <c r="A74"/>
      <c r="B74" s="11" t="s">
        <v>32</v>
      </c>
      <c r="C74" s="11" t="s">
        <v>32</v>
      </c>
      <c r="D74" s="11" t="s">
        <v>100</v>
      </c>
      <c r="E74" s="11" t="s">
        <v>52</v>
      </c>
      <c r="F74" s="11" t="s">
        <v>53</v>
      </c>
      <c r="G74" s="12">
        <v>0</v>
      </c>
      <c r="H74" s="11" t="s">
        <v>49</v>
      </c>
      <c r="I74" s="11">
        <v>40033569</v>
      </c>
      <c r="J74" s="13">
        <v>44042</v>
      </c>
      <c r="K74" s="11" t="s">
        <v>37</v>
      </c>
      <c r="L74" s="11" t="s">
        <v>38</v>
      </c>
      <c r="M74" s="11" t="s">
        <v>39</v>
      </c>
      <c r="N74" s="11" t="s">
        <v>12</v>
      </c>
      <c r="O74" s="14" t="s">
        <v>11</v>
      </c>
      <c r="P74" s="11" t="s">
        <v>12</v>
      </c>
      <c r="Q74" s="11">
        <v>202009</v>
      </c>
      <c r="R74" s="15">
        <v>3003.56</v>
      </c>
      <c r="S74" s="6">
        <v>0</v>
      </c>
      <c r="T74" s="6">
        <v>100</v>
      </c>
      <c r="U74"/>
    </row>
    <row r="75" spans="1:21" ht="16" outlineLevel="5" x14ac:dyDescent="0.2">
      <c r="A75"/>
      <c r="B75" s="11" t="s">
        <v>32</v>
      </c>
      <c r="C75" s="11" t="s">
        <v>32</v>
      </c>
      <c r="D75" s="11" t="s">
        <v>101</v>
      </c>
      <c r="E75" s="11" t="s">
        <v>52</v>
      </c>
      <c r="F75" s="11" t="s">
        <v>53</v>
      </c>
      <c r="G75" s="12">
        <v>0</v>
      </c>
      <c r="H75" s="11" t="s">
        <v>49</v>
      </c>
      <c r="I75" s="11">
        <v>40033571</v>
      </c>
      <c r="J75" s="13">
        <v>44042</v>
      </c>
      <c r="K75" s="11" t="s">
        <v>37</v>
      </c>
      <c r="L75" s="11" t="s">
        <v>38</v>
      </c>
      <c r="M75" s="11" t="s">
        <v>39</v>
      </c>
      <c r="N75" s="11" t="s">
        <v>12</v>
      </c>
      <c r="O75" s="14" t="s">
        <v>11</v>
      </c>
      <c r="P75" s="11" t="s">
        <v>12</v>
      </c>
      <c r="Q75" s="11">
        <v>202009</v>
      </c>
      <c r="R75" s="15">
        <v>240.28</v>
      </c>
      <c r="S75" s="6">
        <v>0</v>
      </c>
      <c r="T75" s="6">
        <v>8</v>
      </c>
      <c r="U75"/>
    </row>
    <row r="76" spans="1:21" ht="16" outlineLevel="5" x14ac:dyDescent="0.2">
      <c r="A76"/>
      <c r="B76" s="11" t="s">
        <v>32</v>
      </c>
      <c r="C76" s="11" t="s">
        <v>32</v>
      </c>
      <c r="D76" s="11" t="s">
        <v>99</v>
      </c>
      <c r="E76" s="11" t="s">
        <v>52</v>
      </c>
      <c r="F76" s="11" t="s">
        <v>53</v>
      </c>
      <c r="G76" s="12">
        <v>0</v>
      </c>
      <c r="H76" s="11" t="s">
        <v>49</v>
      </c>
      <c r="I76" s="11">
        <v>40033577</v>
      </c>
      <c r="J76" s="13">
        <v>44042</v>
      </c>
      <c r="K76" s="11" t="s">
        <v>37</v>
      </c>
      <c r="L76" s="11" t="s">
        <v>38</v>
      </c>
      <c r="M76" s="11" t="s">
        <v>39</v>
      </c>
      <c r="N76" s="11" t="s">
        <v>12</v>
      </c>
      <c r="O76" s="14" t="s">
        <v>11</v>
      </c>
      <c r="P76" s="11" t="s">
        <v>12</v>
      </c>
      <c r="Q76" s="11">
        <v>202009</v>
      </c>
      <c r="R76" s="15">
        <v>2589.85</v>
      </c>
      <c r="S76" s="6">
        <v>0</v>
      </c>
      <c r="T76" s="6">
        <v>87</v>
      </c>
      <c r="U76"/>
    </row>
    <row r="77" spans="1:21" ht="16" outlineLevel="5" x14ac:dyDescent="0.2">
      <c r="A77"/>
      <c r="B77" s="11" t="s">
        <v>32</v>
      </c>
      <c r="C77" s="11" t="s">
        <v>32</v>
      </c>
      <c r="D77" s="11" t="s">
        <v>99</v>
      </c>
      <c r="E77" s="11" t="s">
        <v>52</v>
      </c>
      <c r="F77" s="11" t="s">
        <v>53</v>
      </c>
      <c r="G77" s="12">
        <v>0</v>
      </c>
      <c r="H77" s="11" t="s">
        <v>49</v>
      </c>
      <c r="I77" s="11">
        <v>40033577</v>
      </c>
      <c r="J77" s="13">
        <v>44042</v>
      </c>
      <c r="K77" s="11" t="s">
        <v>37</v>
      </c>
      <c r="L77" s="11" t="s">
        <v>38</v>
      </c>
      <c r="M77" s="11" t="s">
        <v>39</v>
      </c>
      <c r="N77" s="11" t="s">
        <v>12</v>
      </c>
      <c r="O77" s="14" t="s">
        <v>11</v>
      </c>
      <c r="P77" s="11" t="s">
        <v>12</v>
      </c>
      <c r="Q77" s="11">
        <v>202009</v>
      </c>
      <c r="R77" s="15">
        <v>-3198.73</v>
      </c>
      <c r="S77" s="6">
        <v>0</v>
      </c>
      <c r="T77" s="6">
        <v>-87</v>
      </c>
      <c r="U77"/>
    </row>
    <row r="78" spans="1:21" ht="16" outlineLevel="5" x14ac:dyDescent="0.2">
      <c r="A78"/>
      <c r="B78" s="11" t="s">
        <v>32</v>
      </c>
      <c r="C78" s="11" t="s">
        <v>32</v>
      </c>
      <c r="D78" s="11" t="s">
        <v>102</v>
      </c>
      <c r="E78" s="11" t="s">
        <v>52</v>
      </c>
      <c r="F78" s="11" t="s">
        <v>53</v>
      </c>
      <c r="G78" s="12">
        <v>0</v>
      </c>
      <c r="H78" s="11" t="s">
        <v>49</v>
      </c>
      <c r="I78" s="11">
        <v>40033996</v>
      </c>
      <c r="J78" s="13">
        <v>44071</v>
      </c>
      <c r="K78" s="11" t="s">
        <v>37</v>
      </c>
      <c r="L78" s="11" t="s">
        <v>38</v>
      </c>
      <c r="M78" s="11" t="s">
        <v>39</v>
      </c>
      <c r="N78" s="11" t="s">
        <v>12</v>
      </c>
      <c r="O78" s="14" t="s">
        <v>11</v>
      </c>
      <c r="P78" s="11" t="s">
        <v>12</v>
      </c>
      <c r="Q78" s="11">
        <v>202010</v>
      </c>
      <c r="R78" s="15">
        <v>2910.61</v>
      </c>
      <c r="S78" s="6">
        <v>0</v>
      </c>
      <c r="T78" s="6">
        <v>99</v>
      </c>
      <c r="U78"/>
    </row>
    <row r="79" spans="1:21" ht="16" outlineLevel="5" x14ac:dyDescent="0.2">
      <c r="A79"/>
      <c r="B79" s="11" t="s">
        <v>32</v>
      </c>
      <c r="C79" s="11" t="s">
        <v>32</v>
      </c>
      <c r="D79" s="11" t="s">
        <v>103</v>
      </c>
      <c r="E79" s="11" t="s">
        <v>52</v>
      </c>
      <c r="F79" s="11" t="s">
        <v>53</v>
      </c>
      <c r="G79" s="12">
        <v>0</v>
      </c>
      <c r="H79" s="11" t="s">
        <v>49</v>
      </c>
      <c r="I79" s="11">
        <v>40034002</v>
      </c>
      <c r="J79" s="13">
        <v>44071</v>
      </c>
      <c r="K79" s="11" t="s">
        <v>37</v>
      </c>
      <c r="L79" s="11" t="s">
        <v>38</v>
      </c>
      <c r="M79" s="11" t="s">
        <v>39</v>
      </c>
      <c r="N79" s="11" t="s">
        <v>12</v>
      </c>
      <c r="O79" s="14" t="s">
        <v>11</v>
      </c>
      <c r="P79" s="11" t="s">
        <v>12</v>
      </c>
      <c r="Q79" s="11">
        <v>202010</v>
      </c>
      <c r="R79" s="15">
        <v>1293.6099999999999</v>
      </c>
      <c r="S79" s="6">
        <v>0</v>
      </c>
      <c r="T79" s="6">
        <v>44</v>
      </c>
      <c r="U79"/>
    </row>
    <row r="80" spans="1:21" ht="16" outlineLevel="5" x14ac:dyDescent="0.2">
      <c r="A80"/>
      <c r="B80" s="11" t="s">
        <v>32</v>
      </c>
      <c r="C80" s="11" t="s">
        <v>32</v>
      </c>
      <c r="D80" s="11" t="s">
        <v>104</v>
      </c>
      <c r="E80" s="11" t="s">
        <v>52</v>
      </c>
      <c r="F80" s="11" t="s">
        <v>53</v>
      </c>
      <c r="G80" s="12">
        <v>0</v>
      </c>
      <c r="H80" s="11" t="s">
        <v>49</v>
      </c>
      <c r="I80" s="11">
        <v>40033986</v>
      </c>
      <c r="J80" s="13">
        <v>44071</v>
      </c>
      <c r="K80" s="11" t="s">
        <v>37</v>
      </c>
      <c r="L80" s="11" t="s">
        <v>38</v>
      </c>
      <c r="M80" s="11" t="s">
        <v>39</v>
      </c>
      <c r="N80" s="11" t="s">
        <v>12</v>
      </c>
      <c r="O80" s="14" t="s">
        <v>11</v>
      </c>
      <c r="P80" s="11" t="s">
        <v>12</v>
      </c>
      <c r="Q80" s="11">
        <v>202010</v>
      </c>
      <c r="R80" s="15">
        <v>-240.28</v>
      </c>
      <c r="S80" s="6">
        <v>0</v>
      </c>
      <c r="T80" s="6">
        <v>-8</v>
      </c>
      <c r="U80"/>
    </row>
    <row r="81" spans="1:21" ht="16" outlineLevel="5" x14ac:dyDescent="0.2">
      <c r="A81"/>
      <c r="B81" s="11" t="s">
        <v>32</v>
      </c>
      <c r="C81" s="11" t="s">
        <v>32</v>
      </c>
      <c r="D81" s="11" t="s">
        <v>105</v>
      </c>
      <c r="E81" s="11" t="s">
        <v>52</v>
      </c>
      <c r="F81" s="11" t="s">
        <v>53</v>
      </c>
      <c r="G81" s="12">
        <v>0</v>
      </c>
      <c r="H81" s="11" t="s">
        <v>49</v>
      </c>
      <c r="I81" s="11">
        <v>40033991</v>
      </c>
      <c r="J81" s="13">
        <v>44071</v>
      </c>
      <c r="K81" s="11" t="s">
        <v>37</v>
      </c>
      <c r="L81" s="11" t="s">
        <v>38</v>
      </c>
      <c r="M81" s="11" t="s">
        <v>39</v>
      </c>
      <c r="N81" s="11" t="s">
        <v>12</v>
      </c>
      <c r="O81" s="14" t="s">
        <v>11</v>
      </c>
      <c r="P81" s="11" t="s">
        <v>12</v>
      </c>
      <c r="Q81" s="11">
        <v>202010</v>
      </c>
      <c r="R81" s="15">
        <v>2118.46</v>
      </c>
      <c r="S81" s="6">
        <v>0</v>
      </c>
      <c r="T81" s="6">
        <v>67</v>
      </c>
      <c r="U81"/>
    </row>
    <row r="82" spans="1:21" ht="16" hidden="1" outlineLevel="4" x14ac:dyDescent="0.2">
      <c r="A82"/>
      <c r="B82" s="16"/>
      <c r="C82" s="16"/>
      <c r="D82" s="16"/>
      <c r="E82" s="16" t="s">
        <v>106</v>
      </c>
      <c r="F82" s="16"/>
      <c r="G82" s="17"/>
      <c r="H82" s="16"/>
      <c r="I82" s="16"/>
      <c r="J82" s="18"/>
      <c r="K82" s="16"/>
      <c r="L82" s="16"/>
      <c r="M82" s="16"/>
      <c r="N82" s="19"/>
      <c r="O82" s="19"/>
      <c r="P82" s="16"/>
      <c r="Q82" s="20"/>
      <c r="R82" s="20">
        <f>SUBTOTAL(9,R21:R81)</f>
        <v>80739.119999999981</v>
      </c>
      <c r="S82" s="20">
        <f>SUBTOTAL(9,S21:S81)</f>
        <v>0</v>
      </c>
      <c r="T82" s="20">
        <f>SUBTOTAL(9,T21:T81)</f>
        <v>2871.5</v>
      </c>
      <c r="U82"/>
    </row>
    <row r="83" spans="1:21" ht="16" outlineLevel="5" x14ac:dyDescent="0.2">
      <c r="A83"/>
      <c r="B83" s="11" t="s">
        <v>32</v>
      </c>
      <c r="C83" s="11" t="s">
        <v>32</v>
      </c>
      <c r="D83" s="11" t="s">
        <v>54</v>
      </c>
      <c r="E83" s="11" t="s">
        <v>107</v>
      </c>
      <c r="F83" s="11" t="s">
        <v>108</v>
      </c>
      <c r="G83" s="12">
        <v>0</v>
      </c>
      <c r="H83" s="11" t="s">
        <v>49</v>
      </c>
      <c r="I83" s="11">
        <v>40028824</v>
      </c>
      <c r="J83" s="13">
        <v>43721</v>
      </c>
      <c r="K83" s="11" t="s">
        <v>37</v>
      </c>
      <c r="L83" s="11" t="s">
        <v>38</v>
      </c>
      <c r="M83" s="11" t="s">
        <v>39</v>
      </c>
      <c r="N83" s="11" t="s">
        <v>12</v>
      </c>
      <c r="O83" s="14" t="s">
        <v>11</v>
      </c>
      <c r="P83" s="11" t="s">
        <v>12</v>
      </c>
      <c r="Q83" s="11">
        <v>201911</v>
      </c>
      <c r="R83" s="15">
        <v>583.63</v>
      </c>
      <c r="S83" s="6">
        <v>0</v>
      </c>
      <c r="T83" s="6">
        <v>12</v>
      </c>
      <c r="U83"/>
    </row>
    <row r="84" spans="1:21" ht="16" hidden="1" outlineLevel="4" x14ac:dyDescent="0.2">
      <c r="A84"/>
      <c r="B84" s="16"/>
      <c r="C84" s="16"/>
      <c r="D84" s="16"/>
      <c r="E84" s="16" t="s">
        <v>109</v>
      </c>
      <c r="F84" s="16"/>
      <c r="G84" s="17"/>
      <c r="H84" s="16"/>
      <c r="I84" s="16"/>
      <c r="J84" s="18"/>
      <c r="K84" s="16"/>
      <c r="L84" s="16"/>
      <c r="M84" s="16"/>
      <c r="N84" s="19"/>
      <c r="O84" s="19"/>
      <c r="P84" s="16"/>
      <c r="Q84" s="20"/>
      <c r="R84" s="20">
        <f>SUBTOTAL(9,R83:R83)</f>
        <v>583.63</v>
      </c>
      <c r="S84" s="20">
        <f>SUBTOTAL(9,S83:S83)</f>
        <v>0</v>
      </c>
      <c r="T84" s="20">
        <f>SUBTOTAL(9,T83:T83)</f>
        <v>12</v>
      </c>
      <c r="U84"/>
    </row>
    <row r="85" spans="1:21" ht="16" outlineLevel="5" x14ac:dyDescent="0.2">
      <c r="A85"/>
      <c r="B85" s="11" t="s">
        <v>32</v>
      </c>
      <c r="C85" s="11" t="s">
        <v>32</v>
      </c>
      <c r="D85" s="11" t="s">
        <v>110</v>
      </c>
      <c r="E85" s="11" t="s">
        <v>111</v>
      </c>
      <c r="F85" s="11" t="s">
        <v>112</v>
      </c>
      <c r="G85" s="12">
        <v>0</v>
      </c>
      <c r="H85" s="11" t="s">
        <v>90</v>
      </c>
      <c r="I85" s="11">
        <v>40028051</v>
      </c>
      <c r="J85" s="13">
        <v>43677</v>
      </c>
      <c r="K85" s="11" t="s">
        <v>37</v>
      </c>
      <c r="L85" s="11" t="s">
        <v>38</v>
      </c>
      <c r="M85" s="11" t="s">
        <v>39</v>
      </c>
      <c r="N85" s="11" t="s">
        <v>12</v>
      </c>
      <c r="O85" s="14" t="s">
        <v>11</v>
      </c>
      <c r="P85" s="11" t="s">
        <v>12</v>
      </c>
      <c r="Q85" s="11">
        <v>201909</v>
      </c>
      <c r="R85" s="15">
        <v>223.14</v>
      </c>
      <c r="S85" s="6">
        <v>2</v>
      </c>
      <c r="T85" s="6">
        <v>0</v>
      </c>
      <c r="U85"/>
    </row>
    <row r="86" spans="1:21" ht="16" outlineLevel="5" x14ac:dyDescent="0.2">
      <c r="A86"/>
      <c r="B86" s="11" t="s">
        <v>32</v>
      </c>
      <c r="C86" s="11" t="s">
        <v>32</v>
      </c>
      <c r="D86" s="11" t="s">
        <v>113</v>
      </c>
      <c r="E86" s="11" t="s">
        <v>111</v>
      </c>
      <c r="F86" s="11" t="s">
        <v>112</v>
      </c>
      <c r="G86" s="12">
        <v>0</v>
      </c>
      <c r="H86" s="11" t="s">
        <v>57</v>
      </c>
      <c r="I86" s="11">
        <v>88004248</v>
      </c>
      <c r="J86" s="13">
        <v>43678</v>
      </c>
      <c r="K86" s="11" t="s">
        <v>37</v>
      </c>
      <c r="L86" s="11" t="s">
        <v>38</v>
      </c>
      <c r="M86" s="11" t="s">
        <v>39</v>
      </c>
      <c r="N86" s="11" t="s">
        <v>12</v>
      </c>
      <c r="O86" s="14" t="s">
        <v>11</v>
      </c>
      <c r="P86" s="11" t="s">
        <v>12</v>
      </c>
      <c r="Q86" s="11">
        <v>201910</v>
      </c>
      <c r="R86" s="15">
        <v>-223.14</v>
      </c>
      <c r="S86" s="6">
        <v>-2</v>
      </c>
      <c r="T86" s="6">
        <v>0</v>
      </c>
      <c r="U86"/>
    </row>
    <row r="87" spans="1:21" ht="16" outlineLevel="5" x14ac:dyDescent="0.2">
      <c r="A87"/>
      <c r="B87" s="11" t="s">
        <v>32</v>
      </c>
      <c r="C87" s="11" t="s">
        <v>32</v>
      </c>
      <c r="D87" s="11" t="s">
        <v>114</v>
      </c>
      <c r="E87" s="11" t="s">
        <v>111</v>
      </c>
      <c r="F87" s="11" t="s">
        <v>112</v>
      </c>
      <c r="G87" s="12">
        <v>0</v>
      </c>
      <c r="H87" s="11" t="s">
        <v>49</v>
      </c>
      <c r="I87" s="11">
        <v>40028522</v>
      </c>
      <c r="J87" s="13">
        <v>43708</v>
      </c>
      <c r="K87" s="11" t="s">
        <v>37</v>
      </c>
      <c r="L87" s="11" t="s">
        <v>38</v>
      </c>
      <c r="M87" s="11" t="s">
        <v>39</v>
      </c>
      <c r="N87" s="11" t="s">
        <v>12</v>
      </c>
      <c r="O87" s="14" t="s">
        <v>11</v>
      </c>
      <c r="P87" s="11" t="s">
        <v>12</v>
      </c>
      <c r="Q87" s="11">
        <v>201910</v>
      </c>
      <c r="R87" s="15">
        <v>334.71</v>
      </c>
      <c r="S87" s="6">
        <v>3</v>
      </c>
      <c r="T87" s="6">
        <v>0</v>
      </c>
      <c r="U87"/>
    </row>
    <row r="88" spans="1:21" ht="16" hidden="1" outlineLevel="4" x14ac:dyDescent="0.2">
      <c r="A88"/>
      <c r="B88" s="16"/>
      <c r="C88" s="16"/>
      <c r="D88" s="16"/>
      <c r="E88" s="16" t="s">
        <v>115</v>
      </c>
      <c r="F88" s="16"/>
      <c r="G88" s="17"/>
      <c r="H88" s="16"/>
      <c r="I88" s="16"/>
      <c r="J88" s="18"/>
      <c r="K88" s="16"/>
      <c r="L88" s="16"/>
      <c r="M88" s="16"/>
      <c r="N88" s="19"/>
      <c r="O88" s="19"/>
      <c r="P88" s="16"/>
      <c r="Q88" s="20"/>
      <c r="R88" s="20">
        <f>SUBTOTAL(9,R85:R87)</f>
        <v>334.71</v>
      </c>
      <c r="S88" s="20">
        <f>SUBTOTAL(9,S85:S87)</f>
        <v>3</v>
      </c>
      <c r="T88" s="20">
        <f>SUBTOTAL(9,T85:T87)</f>
        <v>0</v>
      </c>
      <c r="U88"/>
    </row>
    <row r="89" spans="1:21" ht="16" outlineLevel="5" x14ac:dyDescent="0.2">
      <c r="A89"/>
      <c r="B89" s="11" t="s">
        <v>32</v>
      </c>
      <c r="C89" s="11" t="s">
        <v>32</v>
      </c>
      <c r="D89" s="11" t="s">
        <v>54</v>
      </c>
      <c r="E89" s="11" t="s">
        <v>116</v>
      </c>
      <c r="F89" s="11" t="s">
        <v>117</v>
      </c>
      <c r="G89" s="12">
        <v>0</v>
      </c>
      <c r="H89" s="11" t="s">
        <v>49</v>
      </c>
      <c r="I89" s="11">
        <v>40028824</v>
      </c>
      <c r="J89" s="13">
        <v>43721</v>
      </c>
      <c r="K89" s="11" t="s">
        <v>37</v>
      </c>
      <c r="L89" s="11" t="s">
        <v>38</v>
      </c>
      <c r="M89" s="11" t="s">
        <v>39</v>
      </c>
      <c r="N89" s="11" t="s">
        <v>12</v>
      </c>
      <c r="O89" s="14" t="s">
        <v>11</v>
      </c>
      <c r="P89" s="11" t="s">
        <v>12</v>
      </c>
      <c r="Q89" s="11">
        <v>201911</v>
      </c>
      <c r="R89" s="15">
        <v>129.5</v>
      </c>
      <c r="S89" s="6">
        <v>0</v>
      </c>
      <c r="T89" s="6">
        <v>3</v>
      </c>
      <c r="U89"/>
    </row>
    <row r="90" spans="1:21" ht="16" hidden="1" outlineLevel="4" x14ac:dyDescent="0.2">
      <c r="A90"/>
      <c r="B90" s="16"/>
      <c r="C90" s="16"/>
      <c r="D90" s="16"/>
      <c r="E90" s="16" t="s">
        <v>118</v>
      </c>
      <c r="F90" s="16"/>
      <c r="G90" s="17"/>
      <c r="H90" s="16"/>
      <c r="I90" s="16"/>
      <c r="J90" s="18"/>
      <c r="K90" s="16"/>
      <c r="L90" s="16"/>
      <c r="M90" s="16"/>
      <c r="N90" s="19"/>
      <c r="O90" s="19"/>
      <c r="P90" s="16"/>
      <c r="Q90" s="20"/>
      <c r="R90" s="20">
        <f>SUBTOTAL(9,R89:R89)</f>
        <v>129.5</v>
      </c>
      <c r="S90" s="20">
        <f>SUBTOTAL(9,S89:S89)</f>
        <v>0</v>
      </c>
      <c r="T90" s="20">
        <f>SUBTOTAL(9,T89:T89)</f>
        <v>3</v>
      </c>
      <c r="U90"/>
    </row>
    <row r="91" spans="1:21" ht="16" outlineLevel="5" x14ac:dyDescent="0.2">
      <c r="A91"/>
      <c r="B91" s="11" t="s">
        <v>32</v>
      </c>
      <c r="C91" s="11" t="s">
        <v>32</v>
      </c>
      <c r="D91" s="11" t="s">
        <v>54</v>
      </c>
      <c r="E91" s="11" t="s">
        <v>119</v>
      </c>
      <c r="F91" s="11" t="s">
        <v>120</v>
      </c>
      <c r="G91" s="12">
        <v>0</v>
      </c>
      <c r="H91" s="11" t="s">
        <v>49</v>
      </c>
      <c r="I91" s="11">
        <v>40028824</v>
      </c>
      <c r="J91" s="13">
        <v>43721</v>
      </c>
      <c r="K91" s="11" t="s">
        <v>37</v>
      </c>
      <c r="L91" s="11" t="s">
        <v>38</v>
      </c>
      <c r="M91" s="11" t="s">
        <v>39</v>
      </c>
      <c r="N91" s="11" t="s">
        <v>12</v>
      </c>
      <c r="O91" s="14" t="s">
        <v>11</v>
      </c>
      <c r="P91" s="11" t="s">
        <v>12</v>
      </c>
      <c r="Q91" s="11">
        <v>201911</v>
      </c>
      <c r="R91" s="15">
        <v>890</v>
      </c>
      <c r="S91" s="6">
        <v>0</v>
      </c>
      <c r="T91" s="6">
        <v>20</v>
      </c>
      <c r="U91"/>
    </row>
    <row r="92" spans="1:21" ht="16" hidden="1" outlineLevel="4" x14ac:dyDescent="0.2">
      <c r="A92"/>
      <c r="B92" s="16"/>
      <c r="C92" s="16"/>
      <c r="D92" s="16"/>
      <c r="E92" s="16" t="s">
        <v>121</v>
      </c>
      <c r="F92" s="16"/>
      <c r="G92" s="17"/>
      <c r="H92" s="16"/>
      <c r="I92" s="16"/>
      <c r="J92" s="18"/>
      <c r="K92" s="16"/>
      <c r="L92" s="16"/>
      <c r="M92" s="16"/>
      <c r="N92" s="19"/>
      <c r="O92" s="19"/>
      <c r="P92" s="16"/>
      <c r="Q92" s="20"/>
      <c r="R92" s="20">
        <f>SUBTOTAL(9,R91:R91)</f>
        <v>890</v>
      </c>
      <c r="S92" s="20">
        <f>SUBTOTAL(9,S91:S91)</f>
        <v>0</v>
      </c>
      <c r="T92" s="20">
        <f>SUBTOTAL(9,T91:T91)</f>
        <v>20</v>
      </c>
      <c r="U92"/>
    </row>
    <row r="93" spans="1:21" ht="16" outlineLevel="5" x14ac:dyDescent="0.2">
      <c r="A93"/>
      <c r="B93" s="11" t="s">
        <v>32</v>
      </c>
      <c r="C93" s="11" t="s">
        <v>32</v>
      </c>
      <c r="D93" s="11" t="s">
        <v>55</v>
      </c>
      <c r="E93" s="11" t="s">
        <v>122</v>
      </c>
      <c r="F93" s="11" t="s">
        <v>123</v>
      </c>
      <c r="G93" s="12">
        <v>0</v>
      </c>
      <c r="H93" s="11" t="s">
        <v>49</v>
      </c>
      <c r="I93" s="11">
        <v>40028972</v>
      </c>
      <c r="J93" s="13">
        <v>43738</v>
      </c>
      <c r="K93" s="11" t="s">
        <v>37</v>
      </c>
      <c r="L93" s="11" t="s">
        <v>38</v>
      </c>
      <c r="M93" s="11" t="s">
        <v>39</v>
      </c>
      <c r="N93" s="11" t="s">
        <v>12</v>
      </c>
      <c r="O93" s="14" t="s">
        <v>11</v>
      </c>
      <c r="P93" s="11" t="s">
        <v>12</v>
      </c>
      <c r="Q93" s="11">
        <v>201911</v>
      </c>
      <c r="R93" s="15">
        <v>1044.75</v>
      </c>
      <c r="S93" s="6">
        <v>0</v>
      </c>
      <c r="T93" s="6">
        <v>36</v>
      </c>
      <c r="U93"/>
    </row>
    <row r="94" spans="1:21" ht="16" outlineLevel="5" x14ac:dyDescent="0.2">
      <c r="A94"/>
      <c r="B94" s="11" t="s">
        <v>32</v>
      </c>
      <c r="C94" s="11" t="s">
        <v>32</v>
      </c>
      <c r="D94" s="11" t="s">
        <v>56</v>
      </c>
      <c r="E94" s="11" t="s">
        <v>122</v>
      </c>
      <c r="F94" s="11" t="s">
        <v>123</v>
      </c>
      <c r="G94" s="12">
        <v>0</v>
      </c>
      <c r="H94" s="11" t="s">
        <v>57</v>
      </c>
      <c r="I94" s="11">
        <v>88004317</v>
      </c>
      <c r="J94" s="13">
        <v>43763</v>
      </c>
      <c r="K94" s="11" t="s">
        <v>37</v>
      </c>
      <c r="L94" s="11" t="s">
        <v>38</v>
      </c>
      <c r="M94" s="11" t="s">
        <v>39</v>
      </c>
      <c r="N94" s="11" t="s">
        <v>12</v>
      </c>
      <c r="O94" s="14" t="s">
        <v>11</v>
      </c>
      <c r="P94" s="11" t="s">
        <v>12</v>
      </c>
      <c r="Q94" s="11">
        <v>201912</v>
      </c>
      <c r="R94" s="15">
        <v>-4876.45</v>
      </c>
      <c r="S94" s="6">
        <v>0</v>
      </c>
      <c r="T94" s="6">
        <v>0</v>
      </c>
      <c r="U94"/>
    </row>
    <row r="95" spans="1:21" ht="16" outlineLevel="5" x14ac:dyDescent="0.2">
      <c r="A95"/>
      <c r="B95" s="11" t="s">
        <v>32</v>
      </c>
      <c r="C95" s="11" t="s">
        <v>32</v>
      </c>
      <c r="D95" s="11" t="s">
        <v>58</v>
      </c>
      <c r="E95" s="11" t="s">
        <v>122</v>
      </c>
      <c r="F95" s="11" t="s">
        <v>123</v>
      </c>
      <c r="G95" s="12">
        <v>0</v>
      </c>
      <c r="H95" s="11" t="s">
        <v>49</v>
      </c>
      <c r="I95" s="11">
        <v>40029286</v>
      </c>
      <c r="J95" s="13">
        <v>43749</v>
      </c>
      <c r="K95" s="11" t="s">
        <v>37</v>
      </c>
      <c r="L95" s="11" t="s">
        <v>38</v>
      </c>
      <c r="M95" s="11" t="s">
        <v>39</v>
      </c>
      <c r="N95" s="11" t="s">
        <v>12</v>
      </c>
      <c r="O95" s="14" t="s">
        <v>11</v>
      </c>
      <c r="P95" s="11" t="s">
        <v>12</v>
      </c>
      <c r="Q95" s="11">
        <v>201912</v>
      </c>
      <c r="R95" s="15">
        <v>2301.3000000000002</v>
      </c>
      <c r="S95" s="6">
        <v>0</v>
      </c>
      <c r="T95" s="6">
        <v>87</v>
      </c>
      <c r="U95"/>
    </row>
    <row r="96" spans="1:21" ht="16" outlineLevel="5" x14ac:dyDescent="0.2">
      <c r="A96"/>
      <c r="B96" s="11" t="s">
        <v>32</v>
      </c>
      <c r="C96" s="11" t="s">
        <v>32</v>
      </c>
      <c r="D96" s="11" t="s">
        <v>59</v>
      </c>
      <c r="E96" s="11" t="s">
        <v>122</v>
      </c>
      <c r="F96" s="11" t="s">
        <v>123</v>
      </c>
      <c r="G96" s="12">
        <v>0</v>
      </c>
      <c r="H96" s="11" t="s">
        <v>49</v>
      </c>
      <c r="I96" s="11">
        <v>40029384</v>
      </c>
      <c r="J96" s="13">
        <v>43763</v>
      </c>
      <c r="K96" s="11" t="s">
        <v>37</v>
      </c>
      <c r="L96" s="11" t="s">
        <v>38</v>
      </c>
      <c r="M96" s="11" t="s">
        <v>39</v>
      </c>
      <c r="N96" s="11" t="s">
        <v>12</v>
      </c>
      <c r="O96" s="14" t="s">
        <v>11</v>
      </c>
      <c r="P96" s="11" t="s">
        <v>12</v>
      </c>
      <c r="Q96" s="11">
        <v>201912</v>
      </c>
      <c r="R96" s="15">
        <v>4876.45</v>
      </c>
      <c r="S96" s="6">
        <v>0</v>
      </c>
      <c r="T96" s="6">
        <v>0</v>
      </c>
      <c r="U96"/>
    </row>
    <row r="97" spans="1:21" ht="16" outlineLevel="5" x14ac:dyDescent="0.2">
      <c r="A97"/>
      <c r="B97" s="11" t="s">
        <v>32</v>
      </c>
      <c r="C97" s="11" t="s">
        <v>32</v>
      </c>
      <c r="D97" s="11" t="s">
        <v>60</v>
      </c>
      <c r="E97" s="11" t="s">
        <v>122</v>
      </c>
      <c r="F97" s="11" t="s">
        <v>123</v>
      </c>
      <c r="G97" s="12">
        <v>0</v>
      </c>
      <c r="H97" s="11" t="s">
        <v>49</v>
      </c>
      <c r="I97" s="11">
        <v>40029716</v>
      </c>
      <c r="J97" s="13">
        <v>43763</v>
      </c>
      <c r="K97" s="11" t="s">
        <v>37</v>
      </c>
      <c r="L97" s="11" t="s">
        <v>38</v>
      </c>
      <c r="M97" s="11" t="s">
        <v>39</v>
      </c>
      <c r="N97" s="11" t="s">
        <v>12</v>
      </c>
      <c r="O97" s="14" t="s">
        <v>11</v>
      </c>
      <c r="P97" s="11" t="s">
        <v>12</v>
      </c>
      <c r="Q97" s="11">
        <v>201912</v>
      </c>
      <c r="R97" s="15">
        <v>4876.45</v>
      </c>
      <c r="S97" s="6">
        <v>0</v>
      </c>
      <c r="T97" s="6">
        <v>138</v>
      </c>
      <c r="U97"/>
    </row>
    <row r="98" spans="1:21" ht="16" outlineLevel="5" x14ac:dyDescent="0.2">
      <c r="A98"/>
      <c r="B98" s="11" t="s">
        <v>32</v>
      </c>
      <c r="C98" s="11" t="s">
        <v>32</v>
      </c>
      <c r="D98" s="11" t="s">
        <v>61</v>
      </c>
      <c r="E98" s="11" t="s">
        <v>122</v>
      </c>
      <c r="F98" s="11" t="s">
        <v>123</v>
      </c>
      <c r="G98" s="12">
        <v>0</v>
      </c>
      <c r="H98" s="11" t="s">
        <v>49</v>
      </c>
      <c r="I98" s="11">
        <v>40029797</v>
      </c>
      <c r="J98" s="13">
        <v>43787</v>
      </c>
      <c r="K98" s="11" t="s">
        <v>37</v>
      </c>
      <c r="L98" s="11" t="s">
        <v>38</v>
      </c>
      <c r="M98" s="11" t="s">
        <v>39</v>
      </c>
      <c r="N98" s="11" t="s">
        <v>12</v>
      </c>
      <c r="O98" s="14" t="s">
        <v>11</v>
      </c>
      <c r="P98" s="11" t="s">
        <v>12</v>
      </c>
      <c r="Q98" s="11">
        <v>202001</v>
      </c>
      <c r="R98" s="15">
        <v>4810.91</v>
      </c>
      <c r="S98" s="6">
        <v>0</v>
      </c>
      <c r="T98" s="6">
        <v>137</v>
      </c>
      <c r="U98"/>
    </row>
    <row r="99" spans="1:21" ht="16" outlineLevel="5" x14ac:dyDescent="0.2">
      <c r="A99"/>
      <c r="B99" s="11" t="s">
        <v>32</v>
      </c>
      <c r="C99" s="11" t="s">
        <v>32</v>
      </c>
      <c r="D99" s="11" t="s">
        <v>62</v>
      </c>
      <c r="E99" s="11" t="s">
        <v>122</v>
      </c>
      <c r="F99" s="11" t="s">
        <v>123</v>
      </c>
      <c r="G99" s="12">
        <v>0</v>
      </c>
      <c r="H99" s="11" t="s">
        <v>49</v>
      </c>
      <c r="I99" s="11">
        <v>40029909</v>
      </c>
      <c r="J99" s="13">
        <v>43795</v>
      </c>
      <c r="K99" s="11" t="s">
        <v>37</v>
      </c>
      <c r="L99" s="11" t="s">
        <v>38</v>
      </c>
      <c r="M99" s="11" t="s">
        <v>39</v>
      </c>
      <c r="N99" s="11" t="s">
        <v>12</v>
      </c>
      <c r="O99" s="14" t="s">
        <v>11</v>
      </c>
      <c r="P99" s="11" t="s">
        <v>12</v>
      </c>
      <c r="Q99" s="11">
        <v>202001</v>
      </c>
      <c r="R99" s="15">
        <v>4546.76</v>
      </c>
      <c r="S99" s="6">
        <v>0</v>
      </c>
      <c r="T99" s="6">
        <v>129.5</v>
      </c>
      <c r="U99"/>
    </row>
    <row r="100" spans="1:21" ht="16" hidden="1" outlineLevel="4" x14ac:dyDescent="0.2">
      <c r="A100"/>
      <c r="B100" s="16"/>
      <c r="C100" s="16"/>
      <c r="D100" s="16"/>
      <c r="E100" s="16" t="s">
        <v>124</v>
      </c>
      <c r="F100" s="16"/>
      <c r="G100" s="17"/>
      <c r="H100" s="16"/>
      <c r="I100" s="16"/>
      <c r="J100" s="18"/>
      <c r="K100" s="16"/>
      <c r="L100" s="16"/>
      <c r="M100" s="16"/>
      <c r="N100" s="19"/>
      <c r="O100" s="19"/>
      <c r="P100" s="16"/>
      <c r="Q100" s="20"/>
      <c r="R100" s="20" t="e">
        <f>SUBTOTAL(9,#REF!)</f>
        <v>#REF!</v>
      </c>
      <c r="S100" s="20" t="e">
        <f>SUBTOTAL(9,#REF!)</f>
        <v>#REF!</v>
      </c>
      <c r="T100" s="20" t="e">
        <f>SUBTOTAL(9,#REF!)</f>
        <v>#REF!</v>
      </c>
      <c r="U100"/>
    </row>
    <row r="101" spans="1:21" ht="16" hidden="1" outlineLevel="3" x14ac:dyDescent="0.2">
      <c r="A101"/>
      <c r="B101" s="21" t="s">
        <v>128</v>
      </c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>
        <f>SUBTOTAL(9,R100:R100)</f>
        <v>0</v>
      </c>
      <c r="S101" s="22">
        <f>SUBTOTAL(9,S100:S100)</f>
        <v>0</v>
      </c>
      <c r="T101" s="22">
        <f>SUBTOTAL(9,T100:T100)</f>
        <v>0</v>
      </c>
      <c r="U101"/>
    </row>
    <row r="102" spans="1:21" ht="16" outlineLevel="5" x14ac:dyDescent="0.2">
      <c r="A102"/>
      <c r="B102" s="11" t="s">
        <v>129</v>
      </c>
      <c r="C102" s="11" t="s">
        <v>130</v>
      </c>
      <c r="D102" s="11" t="s">
        <v>229</v>
      </c>
      <c r="E102" s="11" t="s">
        <v>32</v>
      </c>
      <c r="F102" s="11" t="s">
        <v>32</v>
      </c>
      <c r="G102" s="12">
        <v>0</v>
      </c>
      <c r="H102" s="11" t="s">
        <v>184</v>
      </c>
      <c r="I102" s="11">
        <v>40033567</v>
      </c>
      <c r="J102" s="13">
        <v>44042</v>
      </c>
      <c r="K102" s="11" t="s">
        <v>223</v>
      </c>
      <c r="L102" s="11" t="s">
        <v>236</v>
      </c>
      <c r="M102" s="11" t="s">
        <v>7</v>
      </c>
      <c r="N102" s="11" t="s">
        <v>9</v>
      </c>
      <c r="O102" s="14" t="s">
        <v>8</v>
      </c>
      <c r="P102" s="11" t="s">
        <v>7</v>
      </c>
      <c r="Q102" s="11">
        <v>202009</v>
      </c>
      <c r="R102" s="15">
        <v>1330</v>
      </c>
      <c r="S102" s="6">
        <v>0</v>
      </c>
      <c r="T102" s="6">
        <v>0</v>
      </c>
      <c r="U102"/>
    </row>
    <row r="103" spans="1:21" ht="16" outlineLevel="5" x14ac:dyDescent="0.2">
      <c r="A103"/>
      <c r="B103" s="11" t="s">
        <v>129</v>
      </c>
      <c r="C103" s="11" t="s">
        <v>130</v>
      </c>
      <c r="D103" s="11" t="s">
        <v>230</v>
      </c>
      <c r="E103" s="11" t="s">
        <v>32</v>
      </c>
      <c r="F103" s="11" t="s">
        <v>32</v>
      </c>
      <c r="G103" s="12">
        <v>0</v>
      </c>
      <c r="H103" s="11" t="s">
        <v>184</v>
      </c>
      <c r="I103" s="11">
        <v>40033416</v>
      </c>
      <c r="J103" s="13">
        <v>44032</v>
      </c>
      <c r="K103" s="11" t="s">
        <v>223</v>
      </c>
      <c r="L103" s="11" t="s">
        <v>236</v>
      </c>
      <c r="M103" s="11" t="s">
        <v>7</v>
      </c>
      <c r="N103" s="11" t="s">
        <v>9</v>
      </c>
      <c r="O103" s="14" t="s">
        <v>8</v>
      </c>
      <c r="P103" s="11" t="s">
        <v>7</v>
      </c>
      <c r="Q103" s="11">
        <v>202009</v>
      </c>
      <c r="R103" s="15">
        <v>1140</v>
      </c>
      <c r="S103" s="6">
        <v>0</v>
      </c>
      <c r="T103" s="6">
        <v>0</v>
      </c>
      <c r="U103"/>
    </row>
    <row r="104" spans="1:21" ht="16" outlineLevel="5" x14ac:dyDescent="0.2">
      <c r="A104"/>
      <c r="B104" s="11" t="s">
        <v>129</v>
      </c>
      <c r="C104" s="11" t="s">
        <v>130</v>
      </c>
      <c r="D104" s="11" t="s">
        <v>231</v>
      </c>
      <c r="E104" s="11" t="s">
        <v>32</v>
      </c>
      <c r="F104" s="11" t="s">
        <v>32</v>
      </c>
      <c r="G104" s="12">
        <v>0</v>
      </c>
      <c r="H104" s="11" t="s">
        <v>184</v>
      </c>
      <c r="I104" s="11">
        <v>40033978</v>
      </c>
      <c r="J104" s="13">
        <v>44070</v>
      </c>
      <c r="K104" s="11" t="s">
        <v>223</v>
      </c>
      <c r="L104" s="11" t="s">
        <v>236</v>
      </c>
      <c r="M104" s="11" t="s">
        <v>7</v>
      </c>
      <c r="N104" s="11" t="s">
        <v>9</v>
      </c>
      <c r="O104" s="14" t="s">
        <v>8</v>
      </c>
      <c r="P104" s="11" t="s">
        <v>7</v>
      </c>
      <c r="Q104" s="11">
        <v>202010</v>
      </c>
      <c r="R104" s="15">
        <v>1330</v>
      </c>
      <c r="S104" s="6">
        <v>0</v>
      </c>
      <c r="T104" s="6">
        <v>0</v>
      </c>
      <c r="U104"/>
    </row>
    <row r="105" spans="1:21" ht="16" outlineLevel="5" x14ac:dyDescent="0.2">
      <c r="A105"/>
      <c r="B105" s="11" t="s">
        <v>129</v>
      </c>
      <c r="C105" s="11" t="s">
        <v>130</v>
      </c>
      <c r="D105" s="11" t="s">
        <v>229</v>
      </c>
      <c r="E105" s="11" t="s">
        <v>32</v>
      </c>
      <c r="F105" s="11" t="s">
        <v>32</v>
      </c>
      <c r="G105" s="12">
        <v>0</v>
      </c>
      <c r="H105" s="11" t="s">
        <v>184</v>
      </c>
      <c r="I105" s="11">
        <v>40033860</v>
      </c>
      <c r="J105" s="13">
        <v>44060</v>
      </c>
      <c r="K105" s="11" t="s">
        <v>223</v>
      </c>
      <c r="L105" s="11" t="s">
        <v>236</v>
      </c>
      <c r="M105" s="11" t="s">
        <v>7</v>
      </c>
      <c r="N105" s="11" t="s">
        <v>9</v>
      </c>
      <c r="O105" s="14" t="s">
        <v>8</v>
      </c>
      <c r="P105" s="11" t="s">
        <v>7</v>
      </c>
      <c r="Q105" s="11">
        <v>202010</v>
      </c>
      <c r="R105" s="15">
        <v>-1330</v>
      </c>
      <c r="S105" s="6">
        <v>0</v>
      </c>
      <c r="T105" s="6">
        <v>0</v>
      </c>
      <c r="U105"/>
    </row>
    <row r="106" spans="1:21" ht="16" outlineLevel="5" x14ac:dyDescent="0.2">
      <c r="A106"/>
      <c r="B106" s="11" t="s">
        <v>129</v>
      </c>
      <c r="C106" s="11" t="s">
        <v>130</v>
      </c>
      <c r="D106" s="11" t="s">
        <v>229</v>
      </c>
      <c r="E106" s="11" t="s">
        <v>32</v>
      </c>
      <c r="F106" s="11" t="s">
        <v>32</v>
      </c>
      <c r="G106" s="12">
        <v>0</v>
      </c>
      <c r="H106" s="11" t="s">
        <v>184</v>
      </c>
      <c r="I106" s="11">
        <v>40033864</v>
      </c>
      <c r="J106" s="13">
        <v>44060</v>
      </c>
      <c r="K106" s="11" t="s">
        <v>223</v>
      </c>
      <c r="L106" s="11" t="s">
        <v>236</v>
      </c>
      <c r="M106" s="11" t="s">
        <v>7</v>
      </c>
      <c r="N106" s="11" t="s">
        <v>9</v>
      </c>
      <c r="O106" s="14" t="s">
        <v>8</v>
      </c>
      <c r="P106" s="11" t="s">
        <v>7</v>
      </c>
      <c r="Q106" s="11">
        <v>202010</v>
      </c>
      <c r="R106" s="15">
        <v>1330</v>
      </c>
      <c r="S106" s="6">
        <v>0</v>
      </c>
      <c r="T106" s="6">
        <v>0</v>
      </c>
      <c r="U106"/>
    </row>
    <row r="107" spans="1:21" ht="16" outlineLevel="5" x14ac:dyDescent="0.2">
      <c r="A107"/>
      <c r="B107" s="11" t="s">
        <v>129</v>
      </c>
      <c r="C107" s="11" t="s">
        <v>130</v>
      </c>
      <c r="D107" s="11" t="s">
        <v>232</v>
      </c>
      <c r="E107" s="11" t="s">
        <v>32</v>
      </c>
      <c r="F107" s="11" t="s">
        <v>32</v>
      </c>
      <c r="G107" s="12">
        <v>0</v>
      </c>
      <c r="H107" s="11" t="s">
        <v>184</v>
      </c>
      <c r="I107" s="11">
        <v>40033874</v>
      </c>
      <c r="J107" s="13">
        <v>44062</v>
      </c>
      <c r="K107" s="11" t="s">
        <v>223</v>
      </c>
      <c r="L107" s="11" t="s">
        <v>236</v>
      </c>
      <c r="M107" s="11" t="s">
        <v>7</v>
      </c>
      <c r="N107" s="11" t="s">
        <v>9</v>
      </c>
      <c r="O107" s="14" t="s">
        <v>8</v>
      </c>
      <c r="P107" s="11" t="s">
        <v>7</v>
      </c>
      <c r="Q107" s="11">
        <v>202010</v>
      </c>
      <c r="R107" s="15">
        <v>1330</v>
      </c>
      <c r="S107" s="6">
        <v>0</v>
      </c>
      <c r="T107" s="6">
        <v>0</v>
      </c>
      <c r="U107"/>
    </row>
    <row r="108" spans="1:21" ht="16" hidden="1" outlineLevel="4" x14ac:dyDescent="0.2">
      <c r="A108"/>
      <c r="B108" s="16"/>
      <c r="C108" s="16"/>
      <c r="D108" s="16"/>
      <c r="E108" s="16" t="s">
        <v>124</v>
      </c>
      <c r="F108" s="16"/>
      <c r="G108" s="17"/>
      <c r="H108" s="16"/>
      <c r="I108" s="16"/>
      <c r="J108" s="18"/>
      <c r="K108" s="16"/>
      <c r="L108" s="16"/>
      <c r="M108" s="16"/>
      <c r="N108" s="19"/>
      <c r="O108" s="19"/>
      <c r="P108" s="16"/>
      <c r="Q108" s="20"/>
      <c r="R108" s="20">
        <f>SUBTOTAL(9,R102:R107)</f>
        <v>5130</v>
      </c>
      <c r="S108" s="20">
        <f>SUBTOTAL(9,S102:S107)</f>
        <v>0</v>
      </c>
      <c r="T108" s="20">
        <f>SUBTOTAL(9,T102:T107)</f>
        <v>0</v>
      </c>
      <c r="U108"/>
    </row>
    <row r="109" spans="1:21" ht="16" hidden="1" outlineLevel="3" x14ac:dyDescent="0.2">
      <c r="A109"/>
      <c r="B109" s="21" t="s">
        <v>131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>
        <f>SUBTOTAL(9,R102:R108)</f>
        <v>5130</v>
      </c>
      <c r="S109" s="22">
        <f>SUBTOTAL(9,S102:S108)</f>
        <v>0</v>
      </c>
      <c r="T109" s="22">
        <f>SUBTOTAL(9,T102:T108)</f>
        <v>0</v>
      </c>
      <c r="U109"/>
    </row>
    <row r="110" spans="1:21" ht="16" outlineLevel="5" x14ac:dyDescent="0.2">
      <c r="A110"/>
      <c r="B110" s="11" t="s">
        <v>132</v>
      </c>
      <c r="C110" s="11" t="s">
        <v>133</v>
      </c>
      <c r="D110" s="11" t="s">
        <v>229</v>
      </c>
      <c r="E110" s="11" t="s">
        <v>32</v>
      </c>
      <c r="F110" s="11" t="s">
        <v>32</v>
      </c>
      <c r="G110" s="12">
        <v>0</v>
      </c>
      <c r="H110" s="11" t="s">
        <v>184</v>
      </c>
      <c r="I110" s="11">
        <v>40033567</v>
      </c>
      <c r="J110" s="13">
        <v>44042</v>
      </c>
      <c r="K110" s="11" t="s">
        <v>223</v>
      </c>
      <c r="L110" s="11" t="s">
        <v>236</v>
      </c>
      <c r="M110" s="11" t="s">
        <v>7</v>
      </c>
      <c r="N110" s="11" t="s">
        <v>9</v>
      </c>
      <c r="O110" s="14" t="s">
        <v>8</v>
      </c>
      <c r="P110" s="11" t="s">
        <v>7</v>
      </c>
      <c r="Q110" s="11">
        <v>202009</v>
      </c>
      <c r="R110" s="15">
        <v>1596</v>
      </c>
      <c r="S110" s="6">
        <v>0</v>
      </c>
      <c r="T110" s="6">
        <v>0</v>
      </c>
      <c r="U110"/>
    </row>
    <row r="111" spans="1:21" ht="16" outlineLevel="5" x14ac:dyDescent="0.2">
      <c r="A111"/>
      <c r="B111" s="11" t="s">
        <v>132</v>
      </c>
      <c r="C111" s="11" t="s">
        <v>133</v>
      </c>
      <c r="D111" s="11" t="s">
        <v>230</v>
      </c>
      <c r="E111" s="11" t="s">
        <v>32</v>
      </c>
      <c r="F111" s="11" t="s">
        <v>32</v>
      </c>
      <c r="G111" s="12">
        <v>0</v>
      </c>
      <c r="H111" s="11" t="s">
        <v>184</v>
      </c>
      <c r="I111" s="11">
        <v>40033416</v>
      </c>
      <c r="J111" s="13">
        <v>44032</v>
      </c>
      <c r="K111" s="11" t="s">
        <v>223</v>
      </c>
      <c r="L111" s="11" t="s">
        <v>236</v>
      </c>
      <c r="M111" s="11" t="s">
        <v>7</v>
      </c>
      <c r="N111" s="11" t="s">
        <v>9</v>
      </c>
      <c r="O111" s="14" t="s">
        <v>8</v>
      </c>
      <c r="P111" s="11" t="s">
        <v>7</v>
      </c>
      <c r="Q111" s="11">
        <v>202009</v>
      </c>
      <c r="R111" s="15">
        <v>1368</v>
      </c>
      <c r="S111" s="6">
        <v>0</v>
      </c>
      <c r="T111" s="6">
        <v>0</v>
      </c>
      <c r="U111"/>
    </row>
    <row r="112" spans="1:21" ht="16" outlineLevel="5" x14ac:dyDescent="0.2">
      <c r="A112"/>
      <c r="B112" s="11" t="s">
        <v>132</v>
      </c>
      <c r="C112" s="11" t="s">
        <v>133</v>
      </c>
      <c r="D112" s="11" t="s">
        <v>231</v>
      </c>
      <c r="E112" s="11" t="s">
        <v>32</v>
      </c>
      <c r="F112" s="11" t="s">
        <v>32</v>
      </c>
      <c r="G112" s="12">
        <v>0</v>
      </c>
      <c r="H112" s="11" t="s">
        <v>184</v>
      </c>
      <c r="I112" s="11">
        <v>40033978</v>
      </c>
      <c r="J112" s="13">
        <v>44070</v>
      </c>
      <c r="K112" s="11" t="s">
        <v>223</v>
      </c>
      <c r="L112" s="11" t="s">
        <v>236</v>
      </c>
      <c r="M112" s="11" t="s">
        <v>7</v>
      </c>
      <c r="N112" s="11" t="s">
        <v>9</v>
      </c>
      <c r="O112" s="14" t="s">
        <v>8</v>
      </c>
      <c r="P112" s="11" t="s">
        <v>7</v>
      </c>
      <c r="Q112" s="11">
        <v>202010</v>
      </c>
      <c r="R112" s="15">
        <v>1596</v>
      </c>
      <c r="S112" s="6">
        <v>0</v>
      </c>
      <c r="T112" s="6">
        <v>0</v>
      </c>
      <c r="U112"/>
    </row>
    <row r="113" spans="1:21" ht="16" outlineLevel="5" x14ac:dyDescent="0.2">
      <c r="A113"/>
      <c r="B113" s="11" t="s">
        <v>132</v>
      </c>
      <c r="C113" s="11" t="s">
        <v>133</v>
      </c>
      <c r="D113" s="11" t="s">
        <v>229</v>
      </c>
      <c r="E113" s="11" t="s">
        <v>32</v>
      </c>
      <c r="F113" s="11" t="s">
        <v>32</v>
      </c>
      <c r="G113" s="12">
        <v>0</v>
      </c>
      <c r="H113" s="11" t="s">
        <v>184</v>
      </c>
      <c r="I113" s="11">
        <v>40033860</v>
      </c>
      <c r="J113" s="13">
        <v>44060</v>
      </c>
      <c r="K113" s="11" t="s">
        <v>223</v>
      </c>
      <c r="L113" s="11" t="s">
        <v>236</v>
      </c>
      <c r="M113" s="11" t="s">
        <v>7</v>
      </c>
      <c r="N113" s="11" t="s">
        <v>9</v>
      </c>
      <c r="O113" s="14" t="s">
        <v>8</v>
      </c>
      <c r="P113" s="11" t="s">
        <v>7</v>
      </c>
      <c r="Q113" s="11">
        <v>202010</v>
      </c>
      <c r="R113" s="15">
        <v>-1596</v>
      </c>
      <c r="S113" s="6">
        <v>0</v>
      </c>
      <c r="T113" s="6">
        <v>0</v>
      </c>
      <c r="U113"/>
    </row>
    <row r="114" spans="1:21" ht="16" outlineLevel="5" x14ac:dyDescent="0.2">
      <c r="A114"/>
      <c r="B114" s="11" t="s">
        <v>132</v>
      </c>
      <c r="C114" s="11" t="s">
        <v>133</v>
      </c>
      <c r="D114" s="11" t="s">
        <v>229</v>
      </c>
      <c r="E114" s="11" t="s">
        <v>32</v>
      </c>
      <c r="F114" s="11" t="s">
        <v>32</v>
      </c>
      <c r="G114" s="12">
        <v>0</v>
      </c>
      <c r="H114" s="11" t="s">
        <v>184</v>
      </c>
      <c r="I114" s="11">
        <v>40033864</v>
      </c>
      <c r="J114" s="13">
        <v>44060</v>
      </c>
      <c r="K114" s="11" t="s">
        <v>223</v>
      </c>
      <c r="L114" s="11" t="s">
        <v>236</v>
      </c>
      <c r="M114" s="11" t="s">
        <v>7</v>
      </c>
      <c r="N114" s="11" t="s">
        <v>9</v>
      </c>
      <c r="O114" s="14" t="s">
        <v>8</v>
      </c>
      <c r="P114" s="11" t="s">
        <v>7</v>
      </c>
      <c r="Q114" s="11">
        <v>202010</v>
      </c>
      <c r="R114" s="15">
        <v>1596</v>
      </c>
      <c r="S114" s="6">
        <v>0</v>
      </c>
      <c r="T114" s="6">
        <v>0</v>
      </c>
      <c r="U114"/>
    </row>
    <row r="115" spans="1:21" ht="16" outlineLevel="5" x14ac:dyDescent="0.2">
      <c r="A115"/>
      <c r="B115" s="11" t="s">
        <v>132</v>
      </c>
      <c r="C115" s="11" t="s">
        <v>133</v>
      </c>
      <c r="D115" s="11" t="s">
        <v>232</v>
      </c>
      <c r="E115" s="11" t="s">
        <v>32</v>
      </c>
      <c r="F115" s="11" t="s">
        <v>32</v>
      </c>
      <c r="G115" s="12">
        <v>0</v>
      </c>
      <c r="H115" s="11" t="s">
        <v>184</v>
      </c>
      <c r="I115" s="11">
        <v>40033874</v>
      </c>
      <c r="J115" s="13">
        <v>44062</v>
      </c>
      <c r="K115" s="11" t="s">
        <v>223</v>
      </c>
      <c r="L115" s="11" t="s">
        <v>236</v>
      </c>
      <c r="M115" s="11" t="s">
        <v>7</v>
      </c>
      <c r="N115" s="11" t="s">
        <v>9</v>
      </c>
      <c r="O115" s="14" t="s">
        <v>8</v>
      </c>
      <c r="P115" s="11" t="s">
        <v>7</v>
      </c>
      <c r="Q115" s="11">
        <v>202010</v>
      </c>
      <c r="R115" s="15">
        <v>1596</v>
      </c>
      <c r="S115" s="6">
        <v>0</v>
      </c>
      <c r="T115" s="6">
        <v>0</v>
      </c>
      <c r="U115"/>
    </row>
    <row r="116" spans="1:21" ht="16" hidden="1" outlineLevel="4" x14ac:dyDescent="0.2">
      <c r="A116"/>
      <c r="B116" s="16"/>
      <c r="C116" s="16"/>
      <c r="D116" s="16"/>
      <c r="E116" s="16" t="s">
        <v>124</v>
      </c>
      <c r="F116" s="16"/>
      <c r="G116" s="17"/>
      <c r="H116" s="16"/>
      <c r="I116" s="16"/>
      <c r="J116" s="18"/>
      <c r="K116" s="16"/>
      <c r="L116" s="16"/>
      <c r="M116" s="16"/>
      <c r="N116" s="19"/>
      <c r="O116" s="19"/>
      <c r="P116" s="16"/>
      <c r="Q116" s="20"/>
      <c r="R116" s="20">
        <f>SUBTOTAL(9,R110:R115)</f>
        <v>6156</v>
      </c>
      <c r="S116" s="20">
        <f>SUBTOTAL(9,S110:S115)</f>
        <v>0</v>
      </c>
      <c r="T116" s="20">
        <f>SUBTOTAL(9,T110:T115)</f>
        <v>0</v>
      </c>
      <c r="U116"/>
    </row>
    <row r="117" spans="1:21" ht="16" hidden="1" outlineLevel="3" x14ac:dyDescent="0.2">
      <c r="A117"/>
      <c r="B117" s="21" t="s">
        <v>134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2"/>
      <c r="R117" s="22">
        <f>SUBTOTAL(9,R110:R116)</f>
        <v>6156</v>
      </c>
      <c r="S117" s="22">
        <f>SUBTOTAL(9,S110:S116)</f>
        <v>0</v>
      </c>
      <c r="T117" s="22">
        <f>SUBTOTAL(9,T110:T116)</f>
        <v>0</v>
      </c>
      <c r="U117"/>
    </row>
    <row r="118" spans="1:21" ht="16" outlineLevel="5" x14ac:dyDescent="0.2">
      <c r="A118"/>
      <c r="B118" s="11" t="s">
        <v>159</v>
      </c>
      <c r="C118" s="11" t="s">
        <v>160</v>
      </c>
      <c r="D118" s="11" t="s">
        <v>229</v>
      </c>
      <c r="E118" s="11" t="s">
        <v>32</v>
      </c>
      <c r="F118" s="11" t="s">
        <v>32</v>
      </c>
      <c r="G118" s="12">
        <v>0</v>
      </c>
      <c r="H118" s="11" t="s">
        <v>184</v>
      </c>
      <c r="I118" s="11">
        <v>40033567</v>
      </c>
      <c r="J118" s="13">
        <v>44042</v>
      </c>
      <c r="K118" s="11" t="s">
        <v>223</v>
      </c>
      <c r="L118" s="11" t="s">
        <v>236</v>
      </c>
      <c r="M118" s="11" t="s">
        <v>7</v>
      </c>
      <c r="N118" s="11" t="s">
        <v>9</v>
      </c>
      <c r="O118" s="14" t="s">
        <v>8</v>
      </c>
      <c r="P118" s="11" t="s">
        <v>7</v>
      </c>
      <c r="Q118" s="11">
        <v>202009</v>
      </c>
      <c r="R118" s="15">
        <v>1330</v>
      </c>
      <c r="S118" s="6">
        <v>0</v>
      </c>
      <c r="T118" s="6">
        <v>0</v>
      </c>
      <c r="U118"/>
    </row>
    <row r="119" spans="1:21" ht="16" outlineLevel="5" x14ac:dyDescent="0.2">
      <c r="A119"/>
      <c r="B119" s="11" t="s">
        <v>159</v>
      </c>
      <c r="C119" s="11" t="s">
        <v>160</v>
      </c>
      <c r="D119" s="11" t="s">
        <v>230</v>
      </c>
      <c r="E119" s="11" t="s">
        <v>32</v>
      </c>
      <c r="F119" s="11" t="s">
        <v>32</v>
      </c>
      <c r="G119" s="12">
        <v>0</v>
      </c>
      <c r="H119" s="11" t="s">
        <v>184</v>
      </c>
      <c r="I119" s="11">
        <v>40033416</v>
      </c>
      <c r="J119" s="13">
        <v>44032</v>
      </c>
      <c r="K119" s="11" t="s">
        <v>223</v>
      </c>
      <c r="L119" s="11" t="s">
        <v>236</v>
      </c>
      <c r="M119" s="11" t="s">
        <v>7</v>
      </c>
      <c r="N119" s="11" t="s">
        <v>9</v>
      </c>
      <c r="O119" s="14" t="s">
        <v>8</v>
      </c>
      <c r="P119" s="11" t="s">
        <v>7</v>
      </c>
      <c r="Q119" s="11">
        <v>202009</v>
      </c>
      <c r="R119" s="15">
        <v>1140</v>
      </c>
      <c r="S119" s="6">
        <v>0</v>
      </c>
      <c r="T119" s="6">
        <v>0</v>
      </c>
      <c r="U119"/>
    </row>
    <row r="120" spans="1:21" ht="16" outlineLevel="5" x14ac:dyDescent="0.2">
      <c r="A120"/>
      <c r="B120" s="11" t="s">
        <v>159</v>
      </c>
      <c r="C120" s="11" t="s">
        <v>160</v>
      </c>
      <c r="D120" s="11" t="s">
        <v>231</v>
      </c>
      <c r="E120" s="11" t="s">
        <v>32</v>
      </c>
      <c r="F120" s="11" t="s">
        <v>32</v>
      </c>
      <c r="G120" s="12">
        <v>0</v>
      </c>
      <c r="H120" s="11" t="s">
        <v>184</v>
      </c>
      <c r="I120" s="11">
        <v>40033978</v>
      </c>
      <c r="J120" s="13">
        <v>44070</v>
      </c>
      <c r="K120" s="11" t="s">
        <v>223</v>
      </c>
      <c r="L120" s="11" t="s">
        <v>236</v>
      </c>
      <c r="M120" s="11" t="s">
        <v>7</v>
      </c>
      <c r="N120" s="11" t="s">
        <v>9</v>
      </c>
      <c r="O120" s="14" t="s">
        <v>8</v>
      </c>
      <c r="P120" s="11" t="s">
        <v>7</v>
      </c>
      <c r="Q120" s="11">
        <v>202010</v>
      </c>
      <c r="R120" s="15">
        <v>1330</v>
      </c>
      <c r="S120" s="6">
        <v>0</v>
      </c>
      <c r="T120" s="6">
        <v>0</v>
      </c>
      <c r="U120"/>
    </row>
    <row r="121" spans="1:21" ht="16" outlineLevel="5" x14ac:dyDescent="0.2">
      <c r="A121"/>
      <c r="B121" s="11" t="s">
        <v>159</v>
      </c>
      <c r="C121" s="11" t="s">
        <v>160</v>
      </c>
      <c r="D121" s="11" t="s">
        <v>229</v>
      </c>
      <c r="E121" s="11" t="s">
        <v>32</v>
      </c>
      <c r="F121" s="11" t="s">
        <v>32</v>
      </c>
      <c r="G121" s="12">
        <v>0</v>
      </c>
      <c r="H121" s="11" t="s">
        <v>184</v>
      </c>
      <c r="I121" s="11">
        <v>40033860</v>
      </c>
      <c r="J121" s="13">
        <v>44060</v>
      </c>
      <c r="K121" s="11" t="s">
        <v>223</v>
      </c>
      <c r="L121" s="11" t="s">
        <v>236</v>
      </c>
      <c r="M121" s="11" t="s">
        <v>7</v>
      </c>
      <c r="N121" s="11" t="s">
        <v>9</v>
      </c>
      <c r="O121" s="14" t="s">
        <v>8</v>
      </c>
      <c r="P121" s="11" t="s">
        <v>7</v>
      </c>
      <c r="Q121" s="11">
        <v>202010</v>
      </c>
      <c r="R121" s="15">
        <v>-1330</v>
      </c>
      <c r="S121" s="6">
        <v>0</v>
      </c>
      <c r="T121" s="6">
        <v>0</v>
      </c>
      <c r="U121"/>
    </row>
    <row r="122" spans="1:21" ht="16" outlineLevel="5" x14ac:dyDescent="0.2">
      <c r="A122"/>
      <c r="B122" s="11" t="s">
        <v>159</v>
      </c>
      <c r="C122" s="11" t="s">
        <v>160</v>
      </c>
      <c r="D122" s="11" t="s">
        <v>229</v>
      </c>
      <c r="E122" s="11" t="s">
        <v>32</v>
      </c>
      <c r="F122" s="11" t="s">
        <v>32</v>
      </c>
      <c r="G122" s="12">
        <v>0</v>
      </c>
      <c r="H122" s="11" t="s">
        <v>184</v>
      </c>
      <c r="I122" s="11">
        <v>40033864</v>
      </c>
      <c r="J122" s="13">
        <v>44060</v>
      </c>
      <c r="K122" s="11" t="s">
        <v>223</v>
      </c>
      <c r="L122" s="11" t="s">
        <v>236</v>
      </c>
      <c r="M122" s="11" t="s">
        <v>7</v>
      </c>
      <c r="N122" s="11" t="s">
        <v>9</v>
      </c>
      <c r="O122" s="14" t="s">
        <v>8</v>
      </c>
      <c r="P122" s="11" t="s">
        <v>7</v>
      </c>
      <c r="Q122" s="11">
        <v>202010</v>
      </c>
      <c r="R122" s="15">
        <v>1330</v>
      </c>
      <c r="S122" s="6">
        <v>0</v>
      </c>
      <c r="T122" s="6">
        <v>0</v>
      </c>
      <c r="U122"/>
    </row>
    <row r="123" spans="1:21" ht="16" outlineLevel="5" x14ac:dyDescent="0.2">
      <c r="A123"/>
      <c r="B123" s="11" t="s">
        <v>159</v>
      </c>
      <c r="C123" s="11" t="s">
        <v>160</v>
      </c>
      <c r="D123" s="11" t="s">
        <v>232</v>
      </c>
      <c r="E123" s="11" t="s">
        <v>32</v>
      </c>
      <c r="F123" s="11" t="s">
        <v>32</v>
      </c>
      <c r="G123" s="12">
        <v>0</v>
      </c>
      <c r="H123" s="11" t="s">
        <v>184</v>
      </c>
      <c r="I123" s="11">
        <v>40033874</v>
      </c>
      <c r="J123" s="13">
        <v>44062</v>
      </c>
      <c r="K123" s="11" t="s">
        <v>223</v>
      </c>
      <c r="L123" s="11" t="s">
        <v>236</v>
      </c>
      <c r="M123" s="11" t="s">
        <v>7</v>
      </c>
      <c r="N123" s="11" t="s">
        <v>9</v>
      </c>
      <c r="O123" s="14" t="s">
        <v>8</v>
      </c>
      <c r="P123" s="11" t="s">
        <v>7</v>
      </c>
      <c r="Q123" s="11">
        <v>202010</v>
      </c>
      <c r="R123" s="15">
        <v>1330</v>
      </c>
      <c r="S123" s="6">
        <v>0</v>
      </c>
      <c r="T123" s="6">
        <v>0</v>
      </c>
      <c r="U123"/>
    </row>
    <row r="124" spans="1:21" ht="16" hidden="1" outlineLevel="4" x14ac:dyDescent="0.2">
      <c r="A124"/>
      <c r="B124" s="16"/>
      <c r="C124" s="16"/>
      <c r="D124" s="16"/>
      <c r="E124" s="16" t="s">
        <v>124</v>
      </c>
      <c r="F124" s="16"/>
      <c r="G124" s="17"/>
      <c r="H124" s="16"/>
      <c r="I124" s="16"/>
      <c r="J124" s="18"/>
      <c r="K124" s="16"/>
      <c r="L124" s="16"/>
      <c r="M124" s="16"/>
      <c r="N124" s="19"/>
      <c r="O124" s="19"/>
      <c r="P124" s="16"/>
      <c r="Q124" s="20"/>
      <c r="R124" s="20">
        <f>SUBTOTAL(9,R118:R123)</f>
        <v>5130</v>
      </c>
      <c r="S124" s="20">
        <f>SUBTOTAL(9,S118:S123)</f>
        <v>0</v>
      </c>
      <c r="T124" s="20">
        <f>SUBTOTAL(9,T118:T123)</f>
        <v>0</v>
      </c>
      <c r="U124"/>
    </row>
    <row r="125" spans="1:21" ht="16" hidden="1" outlineLevel="3" x14ac:dyDescent="0.2">
      <c r="A125"/>
      <c r="B125" s="21" t="s">
        <v>161</v>
      </c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2"/>
      <c r="R125" s="22">
        <f>SUBTOTAL(9,R118:R124)</f>
        <v>5130</v>
      </c>
      <c r="S125" s="22">
        <f>SUBTOTAL(9,S118:S124)</f>
        <v>0</v>
      </c>
      <c r="T125" s="22">
        <f>SUBTOTAL(9,T118:T124)</f>
        <v>0</v>
      </c>
      <c r="U125"/>
    </row>
    <row r="126" spans="1:21" ht="16" outlineLevel="5" x14ac:dyDescent="0.2">
      <c r="A126"/>
      <c r="B126" s="11" t="s">
        <v>168</v>
      </c>
      <c r="C126" s="11" t="s">
        <v>169</v>
      </c>
      <c r="D126" s="11" t="s">
        <v>229</v>
      </c>
      <c r="E126" s="11" t="s">
        <v>32</v>
      </c>
      <c r="F126" s="11" t="s">
        <v>32</v>
      </c>
      <c r="G126" s="12">
        <v>0</v>
      </c>
      <c r="H126" s="11" t="s">
        <v>184</v>
      </c>
      <c r="I126" s="11">
        <v>40033567</v>
      </c>
      <c r="J126" s="13">
        <v>44042</v>
      </c>
      <c r="K126" s="11" t="s">
        <v>223</v>
      </c>
      <c r="L126" s="11" t="s">
        <v>236</v>
      </c>
      <c r="M126" s="11" t="s">
        <v>7</v>
      </c>
      <c r="N126" s="11" t="s">
        <v>9</v>
      </c>
      <c r="O126" s="14" t="s">
        <v>8</v>
      </c>
      <c r="P126" s="11" t="s">
        <v>7</v>
      </c>
      <c r="Q126" s="11">
        <v>202009</v>
      </c>
      <c r="R126" s="15">
        <v>1050</v>
      </c>
      <c r="S126" s="6">
        <v>0</v>
      </c>
      <c r="T126" s="6">
        <v>0</v>
      </c>
      <c r="U126"/>
    </row>
    <row r="127" spans="1:21" ht="16" outlineLevel="5" x14ac:dyDescent="0.2">
      <c r="A127"/>
      <c r="B127" s="11" t="s">
        <v>168</v>
      </c>
      <c r="C127" s="11" t="s">
        <v>169</v>
      </c>
      <c r="D127" s="11" t="s">
        <v>230</v>
      </c>
      <c r="E127" s="11" t="s">
        <v>32</v>
      </c>
      <c r="F127" s="11" t="s">
        <v>32</v>
      </c>
      <c r="G127" s="12">
        <v>0</v>
      </c>
      <c r="H127" s="11" t="s">
        <v>184</v>
      </c>
      <c r="I127" s="11">
        <v>40033416</v>
      </c>
      <c r="J127" s="13">
        <v>44032</v>
      </c>
      <c r="K127" s="11" t="s">
        <v>223</v>
      </c>
      <c r="L127" s="11" t="s">
        <v>236</v>
      </c>
      <c r="M127" s="11" t="s">
        <v>7</v>
      </c>
      <c r="N127" s="11" t="s">
        <v>9</v>
      </c>
      <c r="O127" s="14" t="s">
        <v>8</v>
      </c>
      <c r="P127" s="11" t="s">
        <v>7</v>
      </c>
      <c r="Q127" s="11">
        <v>202009</v>
      </c>
      <c r="R127" s="15">
        <v>750</v>
      </c>
      <c r="S127" s="6">
        <v>0</v>
      </c>
      <c r="T127" s="6">
        <v>0</v>
      </c>
      <c r="U127"/>
    </row>
    <row r="128" spans="1:21" ht="16" outlineLevel="5" x14ac:dyDescent="0.2">
      <c r="A128"/>
      <c r="B128" s="11" t="s">
        <v>168</v>
      </c>
      <c r="C128" s="11" t="s">
        <v>169</v>
      </c>
      <c r="D128" s="11" t="s">
        <v>231</v>
      </c>
      <c r="E128" s="11" t="s">
        <v>32</v>
      </c>
      <c r="F128" s="11" t="s">
        <v>32</v>
      </c>
      <c r="G128" s="12">
        <v>0</v>
      </c>
      <c r="H128" s="11" t="s">
        <v>184</v>
      </c>
      <c r="I128" s="11">
        <v>40033978</v>
      </c>
      <c r="J128" s="13">
        <v>44070</v>
      </c>
      <c r="K128" s="11" t="s">
        <v>223</v>
      </c>
      <c r="L128" s="11" t="s">
        <v>236</v>
      </c>
      <c r="M128" s="11" t="s">
        <v>7</v>
      </c>
      <c r="N128" s="11" t="s">
        <v>9</v>
      </c>
      <c r="O128" s="14" t="s">
        <v>8</v>
      </c>
      <c r="P128" s="11" t="s">
        <v>7</v>
      </c>
      <c r="Q128" s="11">
        <v>202010</v>
      </c>
      <c r="R128" s="15">
        <v>1050</v>
      </c>
      <c r="S128" s="6">
        <v>0</v>
      </c>
      <c r="T128" s="6">
        <v>0</v>
      </c>
      <c r="U128"/>
    </row>
    <row r="129" spans="1:21" ht="16" outlineLevel="5" x14ac:dyDescent="0.2">
      <c r="A129"/>
      <c r="B129" s="11" t="s">
        <v>168</v>
      </c>
      <c r="C129" s="11" t="s">
        <v>169</v>
      </c>
      <c r="D129" s="11" t="s">
        <v>229</v>
      </c>
      <c r="E129" s="11" t="s">
        <v>32</v>
      </c>
      <c r="F129" s="11" t="s">
        <v>32</v>
      </c>
      <c r="G129" s="12">
        <v>0</v>
      </c>
      <c r="H129" s="11" t="s">
        <v>184</v>
      </c>
      <c r="I129" s="11">
        <v>40033860</v>
      </c>
      <c r="J129" s="13">
        <v>44060</v>
      </c>
      <c r="K129" s="11" t="s">
        <v>223</v>
      </c>
      <c r="L129" s="11" t="s">
        <v>236</v>
      </c>
      <c r="M129" s="11" t="s">
        <v>7</v>
      </c>
      <c r="N129" s="11" t="s">
        <v>9</v>
      </c>
      <c r="O129" s="14" t="s">
        <v>8</v>
      </c>
      <c r="P129" s="11" t="s">
        <v>7</v>
      </c>
      <c r="Q129" s="11">
        <v>202010</v>
      </c>
      <c r="R129" s="15">
        <v>-1050</v>
      </c>
      <c r="S129" s="6">
        <v>0</v>
      </c>
      <c r="T129" s="6">
        <v>0</v>
      </c>
      <c r="U129"/>
    </row>
    <row r="130" spans="1:21" ht="16" outlineLevel="5" x14ac:dyDescent="0.2">
      <c r="A130"/>
      <c r="B130" s="11" t="s">
        <v>168</v>
      </c>
      <c r="C130" s="11" t="s">
        <v>169</v>
      </c>
      <c r="D130" s="11" t="s">
        <v>229</v>
      </c>
      <c r="E130" s="11" t="s">
        <v>32</v>
      </c>
      <c r="F130" s="11" t="s">
        <v>32</v>
      </c>
      <c r="G130" s="12">
        <v>0</v>
      </c>
      <c r="H130" s="11" t="s">
        <v>184</v>
      </c>
      <c r="I130" s="11">
        <v>40033864</v>
      </c>
      <c r="J130" s="13">
        <v>44060</v>
      </c>
      <c r="K130" s="11" t="s">
        <v>223</v>
      </c>
      <c r="L130" s="11" t="s">
        <v>236</v>
      </c>
      <c r="M130" s="11" t="s">
        <v>7</v>
      </c>
      <c r="N130" s="11" t="s">
        <v>9</v>
      </c>
      <c r="O130" s="14" t="s">
        <v>8</v>
      </c>
      <c r="P130" s="11" t="s">
        <v>7</v>
      </c>
      <c r="Q130" s="11">
        <v>202010</v>
      </c>
      <c r="R130" s="15">
        <v>1050</v>
      </c>
      <c r="S130" s="6">
        <v>0</v>
      </c>
      <c r="T130" s="6">
        <v>0</v>
      </c>
      <c r="U130"/>
    </row>
    <row r="131" spans="1:21" ht="16" outlineLevel="5" x14ac:dyDescent="0.2">
      <c r="A131"/>
      <c r="B131" s="11" t="s">
        <v>168</v>
      </c>
      <c r="C131" s="11" t="s">
        <v>169</v>
      </c>
      <c r="D131" s="11" t="s">
        <v>232</v>
      </c>
      <c r="E131" s="11" t="s">
        <v>32</v>
      </c>
      <c r="F131" s="11" t="s">
        <v>32</v>
      </c>
      <c r="G131" s="12">
        <v>0</v>
      </c>
      <c r="H131" s="11" t="s">
        <v>184</v>
      </c>
      <c r="I131" s="11">
        <v>40033874</v>
      </c>
      <c r="J131" s="13">
        <v>44062</v>
      </c>
      <c r="K131" s="11" t="s">
        <v>223</v>
      </c>
      <c r="L131" s="11" t="s">
        <v>236</v>
      </c>
      <c r="M131" s="11" t="s">
        <v>7</v>
      </c>
      <c r="N131" s="11" t="s">
        <v>9</v>
      </c>
      <c r="O131" s="14" t="s">
        <v>8</v>
      </c>
      <c r="P131" s="11" t="s">
        <v>7</v>
      </c>
      <c r="Q131" s="11">
        <v>202010</v>
      </c>
      <c r="R131" s="15">
        <v>1050</v>
      </c>
      <c r="S131" s="6">
        <v>0</v>
      </c>
      <c r="T131" s="6">
        <v>0</v>
      </c>
      <c r="U131"/>
    </row>
    <row r="132" spans="1:21" ht="16" hidden="1" outlineLevel="4" x14ac:dyDescent="0.2">
      <c r="A132"/>
      <c r="B132" s="16"/>
      <c r="C132" s="16"/>
      <c r="D132" s="16"/>
      <c r="E132" s="16" t="s">
        <v>124</v>
      </c>
      <c r="F132" s="16"/>
      <c r="G132" s="17"/>
      <c r="H132" s="16"/>
      <c r="I132" s="16"/>
      <c r="J132" s="18"/>
      <c r="K132" s="16"/>
      <c r="L132" s="16"/>
      <c r="M132" s="16"/>
      <c r="N132" s="19"/>
      <c r="O132" s="19"/>
      <c r="P132" s="16"/>
      <c r="Q132" s="20"/>
      <c r="R132" s="20">
        <f>SUBTOTAL(9,R126:R131)</f>
        <v>3900</v>
      </c>
      <c r="S132" s="20">
        <f>SUBTOTAL(9,S126:S131)</f>
        <v>0</v>
      </c>
      <c r="T132" s="20">
        <f>SUBTOTAL(9,T126:T131)</f>
        <v>0</v>
      </c>
      <c r="U132"/>
    </row>
    <row r="133" spans="1:21" ht="16" hidden="1" outlineLevel="3" x14ac:dyDescent="0.2">
      <c r="A133"/>
      <c r="B133" s="21" t="s">
        <v>170</v>
      </c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2"/>
      <c r="R133" s="22">
        <f>SUBTOTAL(9,R126:R132)</f>
        <v>3900</v>
      </c>
      <c r="S133" s="22">
        <f>SUBTOTAL(9,S126:S132)</f>
        <v>0</v>
      </c>
      <c r="T133" s="22">
        <f>SUBTOTAL(9,T126:T132)</f>
        <v>0</v>
      </c>
      <c r="U133"/>
    </row>
    <row r="134" spans="1:21" ht="16" outlineLevel="5" x14ac:dyDescent="0.2">
      <c r="A134"/>
      <c r="B134" s="11" t="s">
        <v>135</v>
      </c>
      <c r="C134" s="11" t="s">
        <v>136</v>
      </c>
      <c r="D134" s="11" t="s">
        <v>229</v>
      </c>
      <c r="E134" s="11" t="s">
        <v>32</v>
      </c>
      <c r="F134" s="11" t="s">
        <v>32</v>
      </c>
      <c r="G134" s="12">
        <v>0</v>
      </c>
      <c r="H134" s="11" t="s">
        <v>184</v>
      </c>
      <c r="I134" s="11">
        <v>40033567</v>
      </c>
      <c r="J134" s="13">
        <v>44042</v>
      </c>
      <c r="K134" s="11" t="s">
        <v>223</v>
      </c>
      <c r="L134" s="11" t="s">
        <v>236</v>
      </c>
      <c r="M134" s="11" t="s">
        <v>7</v>
      </c>
      <c r="N134" s="11" t="s">
        <v>9</v>
      </c>
      <c r="O134" s="14" t="s">
        <v>8</v>
      </c>
      <c r="P134" s="11" t="s">
        <v>7</v>
      </c>
      <c r="Q134" s="11">
        <v>202009</v>
      </c>
      <c r="R134" s="15">
        <v>1330</v>
      </c>
      <c r="S134" s="6">
        <v>0</v>
      </c>
      <c r="T134" s="6">
        <v>0</v>
      </c>
      <c r="U134"/>
    </row>
    <row r="135" spans="1:21" ht="16" outlineLevel="5" x14ac:dyDescent="0.2">
      <c r="A135"/>
      <c r="B135" s="11" t="s">
        <v>135</v>
      </c>
      <c r="C135" s="11" t="s">
        <v>136</v>
      </c>
      <c r="D135" s="11" t="s">
        <v>230</v>
      </c>
      <c r="E135" s="11" t="s">
        <v>32</v>
      </c>
      <c r="F135" s="11" t="s">
        <v>32</v>
      </c>
      <c r="G135" s="12">
        <v>0</v>
      </c>
      <c r="H135" s="11" t="s">
        <v>184</v>
      </c>
      <c r="I135" s="11">
        <v>40033416</v>
      </c>
      <c r="J135" s="13">
        <v>44032</v>
      </c>
      <c r="K135" s="11" t="s">
        <v>223</v>
      </c>
      <c r="L135" s="11" t="s">
        <v>236</v>
      </c>
      <c r="M135" s="11" t="s">
        <v>7</v>
      </c>
      <c r="N135" s="11" t="s">
        <v>9</v>
      </c>
      <c r="O135" s="14" t="s">
        <v>8</v>
      </c>
      <c r="P135" s="11" t="s">
        <v>7</v>
      </c>
      <c r="Q135" s="11">
        <v>202009</v>
      </c>
      <c r="R135" s="15">
        <v>1140</v>
      </c>
      <c r="S135" s="6">
        <v>0</v>
      </c>
      <c r="T135" s="6">
        <v>0</v>
      </c>
      <c r="U135"/>
    </row>
    <row r="136" spans="1:21" ht="16" outlineLevel="5" x14ac:dyDescent="0.2">
      <c r="A136"/>
      <c r="B136" s="11" t="s">
        <v>135</v>
      </c>
      <c r="C136" s="11" t="s">
        <v>136</v>
      </c>
      <c r="D136" s="11" t="s">
        <v>231</v>
      </c>
      <c r="E136" s="11" t="s">
        <v>32</v>
      </c>
      <c r="F136" s="11" t="s">
        <v>32</v>
      </c>
      <c r="G136" s="12">
        <v>0</v>
      </c>
      <c r="H136" s="11" t="s">
        <v>184</v>
      </c>
      <c r="I136" s="11">
        <v>40033978</v>
      </c>
      <c r="J136" s="13">
        <v>44070</v>
      </c>
      <c r="K136" s="11" t="s">
        <v>223</v>
      </c>
      <c r="L136" s="11" t="s">
        <v>236</v>
      </c>
      <c r="M136" s="11" t="s">
        <v>7</v>
      </c>
      <c r="N136" s="11" t="s">
        <v>9</v>
      </c>
      <c r="O136" s="14" t="s">
        <v>8</v>
      </c>
      <c r="P136" s="11" t="s">
        <v>7</v>
      </c>
      <c r="Q136" s="11">
        <v>202010</v>
      </c>
      <c r="R136" s="15">
        <v>1330</v>
      </c>
      <c r="S136" s="6">
        <v>0</v>
      </c>
      <c r="T136" s="6">
        <v>0</v>
      </c>
      <c r="U136"/>
    </row>
    <row r="137" spans="1:21" ht="16" outlineLevel="5" x14ac:dyDescent="0.2">
      <c r="A137"/>
      <c r="B137" s="11" t="s">
        <v>135</v>
      </c>
      <c r="C137" s="11" t="s">
        <v>136</v>
      </c>
      <c r="D137" s="11" t="s">
        <v>229</v>
      </c>
      <c r="E137" s="11" t="s">
        <v>32</v>
      </c>
      <c r="F137" s="11" t="s">
        <v>32</v>
      </c>
      <c r="G137" s="12">
        <v>0</v>
      </c>
      <c r="H137" s="11" t="s">
        <v>184</v>
      </c>
      <c r="I137" s="11">
        <v>40033860</v>
      </c>
      <c r="J137" s="13">
        <v>44060</v>
      </c>
      <c r="K137" s="11" t="s">
        <v>223</v>
      </c>
      <c r="L137" s="11" t="s">
        <v>236</v>
      </c>
      <c r="M137" s="11" t="s">
        <v>7</v>
      </c>
      <c r="N137" s="11" t="s">
        <v>9</v>
      </c>
      <c r="O137" s="14" t="s">
        <v>8</v>
      </c>
      <c r="P137" s="11" t="s">
        <v>7</v>
      </c>
      <c r="Q137" s="11">
        <v>202010</v>
      </c>
      <c r="R137" s="15">
        <v>-1330</v>
      </c>
      <c r="S137" s="6">
        <v>0</v>
      </c>
      <c r="T137" s="6">
        <v>0</v>
      </c>
      <c r="U137"/>
    </row>
    <row r="138" spans="1:21" ht="16" outlineLevel="5" x14ac:dyDescent="0.2">
      <c r="A138"/>
      <c r="B138" s="11" t="s">
        <v>135</v>
      </c>
      <c r="C138" s="11" t="s">
        <v>136</v>
      </c>
      <c r="D138" s="11" t="s">
        <v>229</v>
      </c>
      <c r="E138" s="11" t="s">
        <v>32</v>
      </c>
      <c r="F138" s="11" t="s">
        <v>32</v>
      </c>
      <c r="G138" s="12">
        <v>0</v>
      </c>
      <c r="H138" s="11" t="s">
        <v>184</v>
      </c>
      <c r="I138" s="11">
        <v>40033864</v>
      </c>
      <c r="J138" s="13">
        <v>44060</v>
      </c>
      <c r="K138" s="11" t="s">
        <v>223</v>
      </c>
      <c r="L138" s="11" t="s">
        <v>236</v>
      </c>
      <c r="M138" s="11" t="s">
        <v>7</v>
      </c>
      <c r="N138" s="11" t="s">
        <v>9</v>
      </c>
      <c r="O138" s="14" t="s">
        <v>8</v>
      </c>
      <c r="P138" s="11" t="s">
        <v>7</v>
      </c>
      <c r="Q138" s="11">
        <v>202010</v>
      </c>
      <c r="R138" s="15">
        <v>1330</v>
      </c>
      <c r="S138" s="6">
        <v>0</v>
      </c>
      <c r="T138" s="6">
        <v>0</v>
      </c>
      <c r="U138"/>
    </row>
    <row r="139" spans="1:21" ht="16" outlineLevel="5" x14ac:dyDescent="0.2">
      <c r="A139"/>
      <c r="B139" s="11" t="s">
        <v>135</v>
      </c>
      <c r="C139" s="11" t="s">
        <v>136</v>
      </c>
      <c r="D139" s="11" t="s">
        <v>232</v>
      </c>
      <c r="E139" s="11" t="s">
        <v>32</v>
      </c>
      <c r="F139" s="11" t="s">
        <v>32</v>
      </c>
      <c r="G139" s="12">
        <v>0</v>
      </c>
      <c r="H139" s="11" t="s">
        <v>184</v>
      </c>
      <c r="I139" s="11">
        <v>40033874</v>
      </c>
      <c r="J139" s="13">
        <v>44062</v>
      </c>
      <c r="K139" s="11" t="s">
        <v>223</v>
      </c>
      <c r="L139" s="11" t="s">
        <v>236</v>
      </c>
      <c r="M139" s="11" t="s">
        <v>7</v>
      </c>
      <c r="N139" s="11" t="s">
        <v>9</v>
      </c>
      <c r="O139" s="14" t="s">
        <v>8</v>
      </c>
      <c r="P139" s="11" t="s">
        <v>7</v>
      </c>
      <c r="Q139" s="11">
        <v>202010</v>
      </c>
      <c r="R139" s="15">
        <v>1330</v>
      </c>
      <c r="S139" s="6">
        <v>0</v>
      </c>
      <c r="T139" s="6">
        <v>0</v>
      </c>
      <c r="U139"/>
    </row>
    <row r="140" spans="1:21" ht="16" hidden="1" outlineLevel="4" x14ac:dyDescent="0.2">
      <c r="A140"/>
      <c r="B140" s="16"/>
      <c r="C140" s="16"/>
      <c r="D140" s="16"/>
      <c r="E140" s="16" t="s">
        <v>124</v>
      </c>
      <c r="F140" s="16"/>
      <c r="G140" s="17"/>
      <c r="H140" s="16"/>
      <c r="I140" s="16"/>
      <c r="J140" s="18"/>
      <c r="K140" s="16"/>
      <c r="L140" s="16"/>
      <c r="M140" s="16"/>
      <c r="N140" s="19"/>
      <c r="O140" s="19"/>
      <c r="P140" s="16"/>
      <c r="Q140" s="20"/>
      <c r="R140" s="20">
        <f>SUBTOTAL(9,R134:R139)</f>
        <v>5130</v>
      </c>
      <c r="S140" s="20">
        <f>SUBTOTAL(9,S134:S139)</f>
        <v>0</v>
      </c>
      <c r="T140" s="20">
        <f>SUBTOTAL(9,T134:T139)</f>
        <v>0</v>
      </c>
      <c r="U140"/>
    </row>
    <row r="141" spans="1:21" ht="16" hidden="1" outlineLevel="3" x14ac:dyDescent="0.2">
      <c r="A141"/>
      <c r="B141" s="21" t="s">
        <v>137</v>
      </c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2"/>
      <c r="R141" s="22">
        <f>SUBTOTAL(9,R134:R140)</f>
        <v>5130</v>
      </c>
      <c r="S141" s="22">
        <f>SUBTOTAL(9,S134:S140)</f>
        <v>0</v>
      </c>
      <c r="T141" s="22">
        <f>SUBTOTAL(9,T134:T140)</f>
        <v>0</v>
      </c>
      <c r="U141"/>
    </row>
    <row r="142" spans="1:21" ht="16" outlineLevel="5" x14ac:dyDescent="0.2">
      <c r="A142"/>
      <c r="B142" s="11" t="s">
        <v>125</v>
      </c>
      <c r="C142" s="11" t="s">
        <v>126</v>
      </c>
      <c r="D142" s="11" t="s">
        <v>229</v>
      </c>
      <c r="E142" s="11" t="s">
        <v>32</v>
      </c>
      <c r="F142" s="11" t="s">
        <v>32</v>
      </c>
      <c r="G142" s="12">
        <v>0</v>
      </c>
      <c r="H142" s="11" t="s">
        <v>184</v>
      </c>
      <c r="I142" s="11">
        <v>40033567</v>
      </c>
      <c r="J142" s="13">
        <v>44042</v>
      </c>
      <c r="K142" s="11" t="s">
        <v>223</v>
      </c>
      <c r="L142" s="11" t="s">
        <v>236</v>
      </c>
      <c r="M142" s="11" t="s">
        <v>7</v>
      </c>
      <c r="N142" s="11" t="s">
        <v>9</v>
      </c>
      <c r="O142" s="14" t="s">
        <v>8</v>
      </c>
      <c r="P142" s="11" t="s">
        <v>7</v>
      </c>
      <c r="Q142" s="11">
        <v>202009</v>
      </c>
      <c r="R142" s="15">
        <v>1050</v>
      </c>
      <c r="S142" s="6">
        <v>0</v>
      </c>
      <c r="T142" s="6">
        <v>0</v>
      </c>
      <c r="U142"/>
    </row>
    <row r="143" spans="1:21" ht="16" outlineLevel="5" x14ac:dyDescent="0.2">
      <c r="A143"/>
      <c r="B143" s="11" t="s">
        <v>125</v>
      </c>
      <c r="C143" s="11" t="s">
        <v>126</v>
      </c>
      <c r="D143" s="11" t="s">
        <v>230</v>
      </c>
      <c r="E143" s="11" t="s">
        <v>32</v>
      </c>
      <c r="F143" s="11" t="s">
        <v>32</v>
      </c>
      <c r="G143" s="12">
        <v>0</v>
      </c>
      <c r="H143" s="11" t="s">
        <v>184</v>
      </c>
      <c r="I143" s="11">
        <v>40033416</v>
      </c>
      <c r="J143" s="13">
        <v>44032</v>
      </c>
      <c r="K143" s="11" t="s">
        <v>223</v>
      </c>
      <c r="L143" s="11" t="s">
        <v>236</v>
      </c>
      <c r="M143" s="11" t="s">
        <v>7</v>
      </c>
      <c r="N143" s="11" t="s">
        <v>9</v>
      </c>
      <c r="O143" s="14" t="s">
        <v>8</v>
      </c>
      <c r="P143" s="11" t="s">
        <v>7</v>
      </c>
      <c r="Q143" s="11">
        <v>202009</v>
      </c>
      <c r="R143" s="15">
        <v>225</v>
      </c>
      <c r="S143" s="6">
        <v>0</v>
      </c>
      <c r="T143" s="6">
        <v>0</v>
      </c>
      <c r="U143"/>
    </row>
    <row r="144" spans="1:21" ht="16" outlineLevel="5" x14ac:dyDescent="0.2">
      <c r="A144"/>
      <c r="B144" s="11" t="s">
        <v>125</v>
      </c>
      <c r="C144" s="11" t="s">
        <v>126</v>
      </c>
      <c r="D144" s="11" t="s">
        <v>237</v>
      </c>
      <c r="E144" s="11" t="s">
        <v>32</v>
      </c>
      <c r="F144" s="11" t="s">
        <v>32</v>
      </c>
      <c r="G144" s="12">
        <v>0</v>
      </c>
      <c r="H144" s="11" t="s">
        <v>184</v>
      </c>
      <c r="I144" s="11">
        <v>40033975</v>
      </c>
      <c r="J144" s="13">
        <v>44070</v>
      </c>
      <c r="K144" s="11" t="s">
        <v>223</v>
      </c>
      <c r="L144" s="11" t="s">
        <v>236</v>
      </c>
      <c r="M144" s="11" t="s">
        <v>7</v>
      </c>
      <c r="N144" s="11" t="s">
        <v>9</v>
      </c>
      <c r="O144" s="14" t="s">
        <v>8</v>
      </c>
      <c r="P144" s="11" t="s">
        <v>7</v>
      </c>
      <c r="Q144" s="11">
        <v>202010</v>
      </c>
      <c r="R144" s="15">
        <v>1050</v>
      </c>
      <c r="S144" s="6">
        <v>0</v>
      </c>
      <c r="T144" s="6">
        <v>0</v>
      </c>
      <c r="U144"/>
    </row>
    <row r="145" spans="1:21" ht="16" outlineLevel="5" x14ac:dyDescent="0.2">
      <c r="A145"/>
      <c r="B145" s="11" t="s">
        <v>125</v>
      </c>
      <c r="C145" s="11" t="s">
        <v>126</v>
      </c>
      <c r="D145" s="11" t="s">
        <v>229</v>
      </c>
      <c r="E145" s="11" t="s">
        <v>32</v>
      </c>
      <c r="F145" s="11" t="s">
        <v>32</v>
      </c>
      <c r="G145" s="12">
        <v>0</v>
      </c>
      <c r="H145" s="11" t="s">
        <v>184</v>
      </c>
      <c r="I145" s="11">
        <v>40033860</v>
      </c>
      <c r="J145" s="13">
        <v>44060</v>
      </c>
      <c r="K145" s="11" t="s">
        <v>223</v>
      </c>
      <c r="L145" s="11" t="s">
        <v>236</v>
      </c>
      <c r="M145" s="11" t="s">
        <v>7</v>
      </c>
      <c r="N145" s="11" t="s">
        <v>9</v>
      </c>
      <c r="O145" s="14" t="s">
        <v>8</v>
      </c>
      <c r="P145" s="11" t="s">
        <v>7</v>
      </c>
      <c r="Q145" s="11">
        <v>202010</v>
      </c>
      <c r="R145" s="15">
        <v>-1050</v>
      </c>
      <c r="S145" s="6">
        <v>0</v>
      </c>
      <c r="T145" s="6">
        <v>0</v>
      </c>
      <c r="U145"/>
    </row>
    <row r="146" spans="1:21" ht="16" outlineLevel="5" x14ac:dyDescent="0.2">
      <c r="A146"/>
      <c r="B146" s="11" t="s">
        <v>125</v>
      </c>
      <c r="C146" s="11" t="s">
        <v>126</v>
      </c>
      <c r="D146" s="11" t="s">
        <v>229</v>
      </c>
      <c r="E146" s="11" t="s">
        <v>32</v>
      </c>
      <c r="F146" s="11" t="s">
        <v>32</v>
      </c>
      <c r="G146" s="12">
        <v>0</v>
      </c>
      <c r="H146" s="11" t="s">
        <v>184</v>
      </c>
      <c r="I146" s="11">
        <v>40033864</v>
      </c>
      <c r="J146" s="13">
        <v>44060</v>
      </c>
      <c r="K146" s="11" t="s">
        <v>223</v>
      </c>
      <c r="L146" s="11" t="s">
        <v>236</v>
      </c>
      <c r="M146" s="11" t="s">
        <v>7</v>
      </c>
      <c r="N146" s="11" t="s">
        <v>9</v>
      </c>
      <c r="O146" s="14" t="s">
        <v>8</v>
      </c>
      <c r="P146" s="11" t="s">
        <v>7</v>
      </c>
      <c r="Q146" s="11">
        <v>202010</v>
      </c>
      <c r="R146" s="15">
        <v>1050</v>
      </c>
      <c r="S146" s="6">
        <v>0</v>
      </c>
      <c r="T146" s="6">
        <v>0</v>
      </c>
      <c r="U146"/>
    </row>
    <row r="147" spans="1:21" ht="16" outlineLevel="5" x14ac:dyDescent="0.2">
      <c r="A147"/>
      <c r="B147" s="11" t="s">
        <v>125</v>
      </c>
      <c r="C147" s="11" t="s">
        <v>126</v>
      </c>
      <c r="D147" s="11" t="s">
        <v>233</v>
      </c>
      <c r="E147" s="11" t="s">
        <v>32</v>
      </c>
      <c r="F147" s="11" t="s">
        <v>32</v>
      </c>
      <c r="G147" s="12">
        <v>0</v>
      </c>
      <c r="H147" s="11" t="s">
        <v>184</v>
      </c>
      <c r="I147" s="11">
        <v>40033875</v>
      </c>
      <c r="J147" s="13">
        <v>44063</v>
      </c>
      <c r="K147" s="11" t="s">
        <v>223</v>
      </c>
      <c r="L147" s="11" t="s">
        <v>236</v>
      </c>
      <c r="M147" s="11" t="s">
        <v>7</v>
      </c>
      <c r="N147" s="11" t="s">
        <v>9</v>
      </c>
      <c r="O147" s="14" t="s">
        <v>8</v>
      </c>
      <c r="P147" s="11" t="s">
        <v>7</v>
      </c>
      <c r="Q147" s="11">
        <v>202010</v>
      </c>
      <c r="R147" s="15">
        <v>1050</v>
      </c>
      <c r="S147" s="6">
        <v>0</v>
      </c>
      <c r="T147" s="6">
        <v>0</v>
      </c>
      <c r="U147"/>
    </row>
    <row r="148" spans="1:21" ht="16" hidden="1" outlineLevel="4" x14ac:dyDescent="0.2">
      <c r="A148"/>
      <c r="B148" s="16"/>
      <c r="C148" s="16"/>
      <c r="D148" s="16"/>
      <c r="E148" s="16" t="s">
        <v>124</v>
      </c>
      <c r="F148" s="16"/>
      <c r="G148" s="17"/>
      <c r="H148" s="16"/>
      <c r="I148" s="16"/>
      <c r="J148" s="18"/>
      <c r="K148" s="16"/>
      <c r="L148" s="16"/>
      <c r="M148" s="16"/>
      <c r="N148" s="19"/>
      <c r="O148" s="19"/>
      <c r="P148" s="16"/>
      <c r="Q148" s="20"/>
      <c r="R148" s="20">
        <f>SUBTOTAL(9,R142:R147)</f>
        <v>3375</v>
      </c>
      <c r="S148" s="20">
        <f>SUBTOTAL(9,S142:S147)</f>
        <v>0</v>
      </c>
      <c r="T148" s="20">
        <f>SUBTOTAL(9,T142:T147)</f>
        <v>0</v>
      </c>
      <c r="U148"/>
    </row>
    <row r="149" spans="1:21" ht="16" hidden="1" outlineLevel="3" x14ac:dyDescent="0.2">
      <c r="A149"/>
      <c r="B149" s="21" t="s">
        <v>127</v>
      </c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2"/>
      <c r="R149" s="22">
        <f>SUBTOTAL(9,R142:R148)</f>
        <v>3375</v>
      </c>
      <c r="S149" s="22">
        <f>SUBTOTAL(9,S142:S148)</f>
        <v>0</v>
      </c>
      <c r="T149" s="22">
        <f>SUBTOTAL(9,T142:T148)</f>
        <v>0</v>
      </c>
      <c r="U149"/>
    </row>
    <row r="150" spans="1:21" ht="16" outlineLevel="5" x14ac:dyDescent="0.2">
      <c r="A150"/>
      <c r="B150" s="11" t="s">
        <v>180</v>
      </c>
      <c r="C150" s="11" t="s">
        <v>181</v>
      </c>
      <c r="D150" s="11" t="s">
        <v>229</v>
      </c>
      <c r="E150" s="11" t="s">
        <v>32</v>
      </c>
      <c r="F150" s="11" t="s">
        <v>32</v>
      </c>
      <c r="G150" s="12">
        <v>0</v>
      </c>
      <c r="H150" s="11" t="s">
        <v>184</v>
      </c>
      <c r="I150" s="11">
        <v>40033567</v>
      </c>
      <c r="J150" s="13">
        <v>44042</v>
      </c>
      <c r="K150" s="11" t="s">
        <v>223</v>
      </c>
      <c r="L150" s="11" t="s">
        <v>236</v>
      </c>
      <c r="M150" s="11" t="s">
        <v>7</v>
      </c>
      <c r="N150" s="11" t="s">
        <v>9</v>
      </c>
      <c r="O150" s="14" t="s">
        <v>8</v>
      </c>
      <c r="P150" s="11" t="s">
        <v>7</v>
      </c>
      <c r="Q150" s="11">
        <v>202009</v>
      </c>
      <c r="R150" s="15">
        <v>1330</v>
      </c>
      <c r="S150" s="6">
        <v>0</v>
      </c>
      <c r="T150" s="6">
        <v>0</v>
      </c>
      <c r="U150"/>
    </row>
    <row r="151" spans="1:21" ht="16" outlineLevel="5" x14ac:dyDescent="0.2">
      <c r="A151"/>
      <c r="B151" s="11" t="s">
        <v>180</v>
      </c>
      <c r="C151" s="11" t="s">
        <v>181</v>
      </c>
      <c r="D151" s="11" t="s">
        <v>230</v>
      </c>
      <c r="E151" s="11" t="s">
        <v>32</v>
      </c>
      <c r="F151" s="11" t="s">
        <v>32</v>
      </c>
      <c r="G151" s="12">
        <v>0</v>
      </c>
      <c r="H151" s="11" t="s">
        <v>184</v>
      </c>
      <c r="I151" s="11">
        <v>40033416</v>
      </c>
      <c r="J151" s="13">
        <v>44032</v>
      </c>
      <c r="K151" s="11" t="s">
        <v>223</v>
      </c>
      <c r="L151" s="11" t="s">
        <v>236</v>
      </c>
      <c r="M151" s="11" t="s">
        <v>7</v>
      </c>
      <c r="N151" s="11" t="s">
        <v>9</v>
      </c>
      <c r="O151" s="14" t="s">
        <v>8</v>
      </c>
      <c r="P151" s="11" t="s">
        <v>7</v>
      </c>
      <c r="Q151" s="11">
        <v>202009</v>
      </c>
      <c r="R151" s="15">
        <v>190</v>
      </c>
      <c r="S151" s="6">
        <v>0</v>
      </c>
      <c r="T151" s="6">
        <v>0</v>
      </c>
      <c r="U151"/>
    </row>
    <row r="152" spans="1:21" ht="16" outlineLevel="5" x14ac:dyDescent="0.2">
      <c r="A152"/>
      <c r="B152" s="11" t="s">
        <v>180</v>
      </c>
      <c r="C152" s="11" t="s">
        <v>181</v>
      </c>
      <c r="D152" s="11" t="s">
        <v>231</v>
      </c>
      <c r="E152" s="11" t="s">
        <v>32</v>
      </c>
      <c r="F152" s="11" t="s">
        <v>32</v>
      </c>
      <c r="G152" s="12">
        <v>0</v>
      </c>
      <c r="H152" s="11" t="s">
        <v>184</v>
      </c>
      <c r="I152" s="11">
        <v>40033978</v>
      </c>
      <c r="J152" s="13">
        <v>44070</v>
      </c>
      <c r="K152" s="11" t="s">
        <v>223</v>
      </c>
      <c r="L152" s="11" t="s">
        <v>236</v>
      </c>
      <c r="M152" s="11" t="s">
        <v>7</v>
      </c>
      <c r="N152" s="11" t="s">
        <v>9</v>
      </c>
      <c r="O152" s="14" t="s">
        <v>8</v>
      </c>
      <c r="P152" s="11" t="s">
        <v>7</v>
      </c>
      <c r="Q152" s="11">
        <v>202010</v>
      </c>
      <c r="R152" s="15">
        <v>1330</v>
      </c>
      <c r="S152" s="6">
        <v>0</v>
      </c>
      <c r="T152" s="6">
        <v>0</v>
      </c>
      <c r="U152"/>
    </row>
    <row r="153" spans="1:21" ht="16" outlineLevel="5" x14ac:dyDescent="0.2">
      <c r="A153"/>
      <c r="B153" s="11" t="s">
        <v>180</v>
      </c>
      <c r="C153" s="11" t="s">
        <v>181</v>
      </c>
      <c r="D153" s="11" t="s">
        <v>229</v>
      </c>
      <c r="E153" s="11" t="s">
        <v>32</v>
      </c>
      <c r="F153" s="11" t="s">
        <v>32</v>
      </c>
      <c r="G153" s="12">
        <v>0</v>
      </c>
      <c r="H153" s="11" t="s">
        <v>184</v>
      </c>
      <c r="I153" s="11">
        <v>40033860</v>
      </c>
      <c r="J153" s="13">
        <v>44060</v>
      </c>
      <c r="K153" s="11" t="s">
        <v>223</v>
      </c>
      <c r="L153" s="11" t="s">
        <v>236</v>
      </c>
      <c r="M153" s="11" t="s">
        <v>7</v>
      </c>
      <c r="N153" s="11" t="s">
        <v>9</v>
      </c>
      <c r="O153" s="14" t="s">
        <v>8</v>
      </c>
      <c r="P153" s="11" t="s">
        <v>7</v>
      </c>
      <c r="Q153" s="11">
        <v>202010</v>
      </c>
      <c r="R153" s="15">
        <v>-1330</v>
      </c>
      <c r="S153" s="6">
        <v>0</v>
      </c>
      <c r="T153" s="6">
        <v>0</v>
      </c>
      <c r="U153"/>
    </row>
    <row r="154" spans="1:21" ht="16" outlineLevel="5" x14ac:dyDescent="0.2">
      <c r="A154"/>
      <c r="B154" s="11" t="s">
        <v>180</v>
      </c>
      <c r="C154" s="11" t="s">
        <v>181</v>
      </c>
      <c r="D154" s="11" t="s">
        <v>229</v>
      </c>
      <c r="E154" s="11" t="s">
        <v>32</v>
      </c>
      <c r="F154" s="11" t="s">
        <v>32</v>
      </c>
      <c r="G154" s="12">
        <v>0</v>
      </c>
      <c r="H154" s="11" t="s">
        <v>184</v>
      </c>
      <c r="I154" s="11">
        <v>40033864</v>
      </c>
      <c r="J154" s="13">
        <v>44060</v>
      </c>
      <c r="K154" s="11" t="s">
        <v>223</v>
      </c>
      <c r="L154" s="11" t="s">
        <v>236</v>
      </c>
      <c r="M154" s="11" t="s">
        <v>7</v>
      </c>
      <c r="N154" s="11" t="s">
        <v>9</v>
      </c>
      <c r="O154" s="14" t="s">
        <v>8</v>
      </c>
      <c r="P154" s="11" t="s">
        <v>7</v>
      </c>
      <c r="Q154" s="11">
        <v>202010</v>
      </c>
      <c r="R154" s="15">
        <v>1330</v>
      </c>
      <c r="S154" s="6">
        <v>0</v>
      </c>
      <c r="T154" s="6">
        <v>0</v>
      </c>
      <c r="U154"/>
    </row>
    <row r="155" spans="1:21" ht="16" outlineLevel="5" x14ac:dyDescent="0.2">
      <c r="A155"/>
      <c r="B155" s="11" t="s">
        <v>180</v>
      </c>
      <c r="C155" s="11" t="s">
        <v>181</v>
      </c>
      <c r="D155" s="11" t="s">
        <v>232</v>
      </c>
      <c r="E155" s="11" t="s">
        <v>32</v>
      </c>
      <c r="F155" s="11" t="s">
        <v>32</v>
      </c>
      <c r="G155" s="12">
        <v>0</v>
      </c>
      <c r="H155" s="11" t="s">
        <v>184</v>
      </c>
      <c r="I155" s="11">
        <v>40033874</v>
      </c>
      <c r="J155" s="13">
        <v>44062</v>
      </c>
      <c r="K155" s="11" t="s">
        <v>223</v>
      </c>
      <c r="L155" s="11" t="s">
        <v>236</v>
      </c>
      <c r="M155" s="11" t="s">
        <v>7</v>
      </c>
      <c r="N155" s="11" t="s">
        <v>9</v>
      </c>
      <c r="O155" s="14" t="s">
        <v>8</v>
      </c>
      <c r="P155" s="11" t="s">
        <v>7</v>
      </c>
      <c r="Q155" s="11">
        <v>202010</v>
      </c>
      <c r="R155" s="15">
        <v>1330</v>
      </c>
      <c r="S155" s="6">
        <v>0</v>
      </c>
      <c r="T155" s="6">
        <v>0</v>
      </c>
      <c r="U155"/>
    </row>
    <row r="156" spans="1:21" ht="16" hidden="1" outlineLevel="4" x14ac:dyDescent="0.2">
      <c r="A156"/>
      <c r="B156" s="16"/>
      <c r="C156" s="16"/>
      <c r="D156" s="16"/>
      <c r="E156" s="16" t="s">
        <v>124</v>
      </c>
      <c r="F156" s="16"/>
      <c r="G156" s="17"/>
      <c r="H156" s="16"/>
      <c r="I156" s="16"/>
      <c r="J156" s="18"/>
      <c r="K156" s="16"/>
      <c r="L156" s="16"/>
      <c r="M156" s="16"/>
      <c r="N156" s="19"/>
      <c r="O156" s="19"/>
      <c r="P156" s="16"/>
      <c r="Q156" s="20"/>
      <c r="R156" s="20">
        <f>SUBTOTAL(9,R150:R155)</f>
        <v>4180</v>
      </c>
      <c r="S156" s="20">
        <f>SUBTOTAL(9,S150:S155)</f>
        <v>0</v>
      </c>
      <c r="T156" s="20">
        <f>SUBTOTAL(9,T150:T155)</f>
        <v>0</v>
      </c>
      <c r="U156"/>
    </row>
    <row r="157" spans="1:21" ht="16" hidden="1" outlineLevel="3" x14ac:dyDescent="0.2">
      <c r="A157"/>
      <c r="B157" s="21" t="s">
        <v>182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2"/>
      <c r="R157" s="22">
        <f>SUBTOTAL(9,R150:R156)</f>
        <v>4180</v>
      </c>
      <c r="S157" s="22">
        <f>SUBTOTAL(9,S150:S156)</f>
        <v>0</v>
      </c>
      <c r="T157" s="22">
        <f>SUBTOTAL(9,T150:T156)</f>
        <v>0</v>
      </c>
      <c r="U157"/>
    </row>
    <row r="158" spans="1:21" ht="16" outlineLevel="5" x14ac:dyDescent="0.2">
      <c r="A158"/>
      <c r="B158" s="11" t="s">
        <v>138</v>
      </c>
      <c r="C158" s="11" t="s">
        <v>139</v>
      </c>
      <c r="D158" s="11" t="s">
        <v>229</v>
      </c>
      <c r="E158" s="11" t="s">
        <v>32</v>
      </c>
      <c r="F158" s="11" t="s">
        <v>32</v>
      </c>
      <c r="G158" s="12">
        <v>0</v>
      </c>
      <c r="H158" s="11" t="s">
        <v>184</v>
      </c>
      <c r="I158" s="11">
        <v>40033567</v>
      </c>
      <c r="J158" s="13">
        <v>44042</v>
      </c>
      <c r="K158" s="11" t="s">
        <v>223</v>
      </c>
      <c r="L158" s="11" t="s">
        <v>236</v>
      </c>
      <c r="M158" s="11" t="s">
        <v>7</v>
      </c>
      <c r="N158" s="11" t="s">
        <v>9</v>
      </c>
      <c r="O158" s="14" t="s">
        <v>8</v>
      </c>
      <c r="P158" s="11" t="s">
        <v>7</v>
      </c>
      <c r="Q158" s="11">
        <v>202009</v>
      </c>
      <c r="R158" s="15">
        <v>1330</v>
      </c>
      <c r="S158" s="6">
        <v>0</v>
      </c>
      <c r="T158" s="6">
        <v>0</v>
      </c>
      <c r="U158"/>
    </row>
    <row r="159" spans="1:21" ht="16" outlineLevel="5" x14ac:dyDescent="0.2">
      <c r="A159"/>
      <c r="B159" s="11" t="s">
        <v>138</v>
      </c>
      <c r="C159" s="11" t="s">
        <v>139</v>
      </c>
      <c r="D159" s="11" t="s">
        <v>230</v>
      </c>
      <c r="E159" s="11" t="s">
        <v>32</v>
      </c>
      <c r="F159" s="11" t="s">
        <v>32</v>
      </c>
      <c r="G159" s="12">
        <v>0</v>
      </c>
      <c r="H159" s="11" t="s">
        <v>184</v>
      </c>
      <c r="I159" s="11">
        <v>40033416</v>
      </c>
      <c r="J159" s="13">
        <v>44032</v>
      </c>
      <c r="K159" s="11" t="s">
        <v>223</v>
      </c>
      <c r="L159" s="11" t="s">
        <v>236</v>
      </c>
      <c r="M159" s="11" t="s">
        <v>7</v>
      </c>
      <c r="N159" s="11" t="s">
        <v>9</v>
      </c>
      <c r="O159" s="14" t="s">
        <v>8</v>
      </c>
      <c r="P159" s="11" t="s">
        <v>7</v>
      </c>
      <c r="Q159" s="11">
        <v>202009</v>
      </c>
      <c r="R159" s="15">
        <v>190</v>
      </c>
      <c r="S159" s="6">
        <v>0</v>
      </c>
      <c r="T159" s="6">
        <v>0</v>
      </c>
      <c r="U159"/>
    </row>
    <row r="160" spans="1:21" ht="16" outlineLevel="5" x14ac:dyDescent="0.2">
      <c r="A160"/>
      <c r="B160" s="11" t="s">
        <v>138</v>
      </c>
      <c r="C160" s="11" t="s">
        <v>139</v>
      </c>
      <c r="D160" s="11" t="s">
        <v>231</v>
      </c>
      <c r="E160" s="11" t="s">
        <v>32</v>
      </c>
      <c r="F160" s="11" t="s">
        <v>32</v>
      </c>
      <c r="G160" s="12">
        <v>0</v>
      </c>
      <c r="H160" s="11" t="s">
        <v>184</v>
      </c>
      <c r="I160" s="11">
        <v>40033978</v>
      </c>
      <c r="J160" s="13">
        <v>44070</v>
      </c>
      <c r="K160" s="11" t="s">
        <v>223</v>
      </c>
      <c r="L160" s="11" t="s">
        <v>236</v>
      </c>
      <c r="M160" s="11" t="s">
        <v>7</v>
      </c>
      <c r="N160" s="11" t="s">
        <v>9</v>
      </c>
      <c r="O160" s="14" t="s">
        <v>8</v>
      </c>
      <c r="P160" s="11" t="s">
        <v>7</v>
      </c>
      <c r="Q160" s="11">
        <v>202010</v>
      </c>
      <c r="R160" s="15">
        <v>1330</v>
      </c>
      <c r="S160" s="6">
        <v>0</v>
      </c>
      <c r="T160" s="6">
        <v>0</v>
      </c>
      <c r="U160"/>
    </row>
    <row r="161" spans="1:21" ht="16" outlineLevel="5" x14ac:dyDescent="0.2">
      <c r="A161"/>
      <c r="B161" s="11" t="s">
        <v>138</v>
      </c>
      <c r="C161" s="11" t="s">
        <v>139</v>
      </c>
      <c r="D161" s="11" t="s">
        <v>229</v>
      </c>
      <c r="E161" s="11" t="s">
        <v>32</v>
      </c>
      <c r="F161" s="11" t="s">
        <v>32</v>
      </c>
      <c r="G161" s="12">
        <v>0</v>
      </c>
      <c r="H161" s="11" t="s">
        <v>184</v>
      </c>
      <c r="I161" s="11">
        <v>40033860</v>
      </c>
      <c r="J161" s="13">
        <v>44060</v>
      </c>
      <c r="K161" s="11" t="s">
        <v>223</v>
      </c>
      <c r="L161" s="11" t="s">
        <v>236</v>
      </c>
      <c r="M161" s="11" t="s">
        <v>7</v>
      </c>
      <c r="N161" s="11" t="s">
        <v>9</v>
      </c>
      <c r="O161" s="14" t="s">
        <v>8</v>
      </c>
      <c r="P161" s="11" t="s">
        <v>7</v>
      </c>
      <c r="Q161" s="11">
        <v>202010</v>
      </c>
      <c r="R161" s="15">
        <v>-1330</v>
      </c>
      <c r="S161" s="6">
        <v>0</v>
      </c>
      <c r="T161" s="6">
        <v>0</v>
      </c>
      <c r="U161"/>
    </row>
    <row r="162" spans="1:21" ht="16" outlineLevel="5" x14ac:dyDescent="0.2">
      <c r="A162"/>
      <c r="B162" s="11" t="s">
        <v>138</v>
      </c>
      <c r="C162" s="11" t="s">
        <v>139</v>
      </c>
      <c r="D162" s="11" t="s">
        <v>229</v>
      </c>
      <c r="E162" s="11" t="s">
        <v>32</v>
      </c>
      <c r="F162" s="11" t="s">
        <v>32</v>
      </c>
      <c r="G162" s="12">
        <v>0</v>
      </c>
      <c r="H162" s="11" t="s">
        <v>184</v>
      </c>
      <c r="I162" s="11">
        <v>40033864</v>
      </c>
      <c r="J162" s="13">
        <v>44060</v>
      </c>
      <c r="K162" s="11" t="s">
        <v>223</v>
      </c>
      <c r="L162" s="11" t="s">
        <v>236</v>
      </c>
      <c r="M162" s="11" t="s">
        <v>7</v>
      </c>
      <c r="N162" s="11" t="s">
        <v>9</v>
      </c>
      <c r="O162" s="14" t="s">
        <v>8</v>
      </c>
      <c r="P162" s="11" t="s">
        <v>7</v>
      </c>
      <c r="Q162" s="11">
        <v>202010</v>
      </c>
      <c r="R162" s="15">
        <v>1330</v>
      </c>
      <c r="S162" s="6">
        <v>0</v>
      </c>
      <c r="T162" s="6">
        <v>0</v>
      </c>
      <c r="U162"/>
    </row>
    <row r="163" spans="1:21" ht="16" outlineLevel="5" x14ac:dyDescent="0.2">
      <c r="A163"/>
      <c r="B163" s="11" t="s">
        <v>138</v>
      </c>
      <c r="C163" s="11" t="s">
        <v>139</v>
      </c>
      <c r="D163" s="11" t="s">
        <v>232</v>
      </c>
      <c r="E163" s="11" t="s">
        <v>32</v>
      </c>
      <c r="F163" s="11" t="s">
        <v>32</v>
      </c>
      <c r="G163" s="12">
        <v>0</v>
      </c>
      <c r="H163" s="11" t="s">
        <v>184</v>
      </c>
      <c r="I163" s="11">
        <v>40033874</v>
      </c>
      <c r="J163" s="13">
        <v>44062</v>
      </c>
      <c r="K163" s="11" t="s">
        <v>223</v>
      </c>
      <c r="L163" s="11" t="s">
        <v>236</v>
      </c>
      <c r="M163" s="11" t="s">
        <v>7</v>
      </c>
      <c r="N163" s="11" t="s">
        <v>9</v>
      </c>
      <c r="O163" s="14" t="s">
        <v>8</v>
      </c>
      <c r="P163" s="11" t="s">
        <v>7</v>
      </c>
      <c r="Q163" s="11">
        <v>202010</v>
      </c>
      <c r="R163" s="15">
        <v>1330</v>
      </c>
      <c r="S163" s="6">
        <v>0</v>
      </c>
      <c r="T163" s="6">
        <v>0</v>
      </c>
      <c r="U163"/>
    </row>
    <row r="164" spans="1:21" ht="16" hidden="1" outlineLevel="4" x14ac:dyDescent="0.2">
      <c r="A164"/>
      <c r="B164" s="16"/>
      <c r="C164" s="16"/>
      <c r="D164" s="16"/>
      <c r="E164" s="16" t="s">
        <v>124</v>
      </c>
      <c r="F164" s="16"/>
      <c r="G164" s="17"/>
      <c r="H164" s="16"/>
      <c r="I164" s="16"/>
      <c r="J164" s="18"/>
      <c r="K164" s="16"/>
      <c r="L164" s="16"/>
      <c r="M164" s="16"/>
      <c r="N164" s="19"/>
      <c r="O164" s="19"/>
      <c r="P164" s="16"/>
      <c r="Q164" s="20"/>
      <c r="R164" s="20">
        <f>SUBTOTAL(9,R158:R163)</f>
        <v>4180</v>
      </c>
      <c r="S164" s="20">
        <f>SUBTOTAL(9,S158:S163)</f>
        <v>0</v>
      </c>
      <c r="T164" s="20">
        <f>SUBTOTAL(9,T158:T163)</f>
        <v>0</v>
      </c>
      <c r="U164"/>
    </row>
    <row r="165" spans="1:21" ht="16" hidden="1" outlineLevel="3" x14ac:dyDescent="0.2">
      <c r="A165"/>
      <c r="B165" s="21" t="s">
        <v>140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2"/>
      <c r="R165" s="22">
        <f>SUBTOTAL(9,R158:R164)</f>
        <v>4180</v>
      </c>
      <c r="S165" s="22">
        <f>SUBTOTAL(9,S158:S164)</f>
        <v>0</v>
      </c>
      <c r="T165" s="22">
        <f>SUBTOTAL(9,T158:T164)</f>
        <v>0</v>
      </c>
      <c r="U165"/>
    </row>
    <row r="166" spans="1:21" ht="16" outlineLevel="5" x14ac:dyDescent="0.2">
      <c r="A166"/>
      <c r="B166" s="11" t="s">
        <v>165</v>
      </c>
      <c r="C166" s="11" t="s">
        <v>166</v>
      </c>
      <c r="D166" s="11" t="s">
        <v>229</v>
      </c>
      <c r="E166" s="11" t="s">
        <v>32</v>
      </c>
      <c r="F166" s="11" t="s">
        <v>32</v>
      </c>
      <c r="G166" s="12">
        <v>0</v>
      </c>
      <c r="H166" s="11" t="s">
        <v>184</v>
      </c>
      <c r="I166" s="11">
        <v>40033567</v>
      </c>
      <c r="J166" s="13">
        <v>44042</v>
      </c>
      <c r="K166" s="11" t="s">
        <v>223</v>
      </c>
      <c r="L166" s="11" t="s">
        <v>236</v>
      </c>
      <c r="M166" s="11" t="s">
        <v>7</v>
      </c>
      <c r="N166" s="11" t="s">
        <v>9</v>
      </c>
      <c r="O166" s="14" t="s">
        <v>8</v>
      </c>
      <c r="P166" s="11" t="s">
        <v>7</v>
      </c>
      <c r="Q166" s="11">
        <v>202009</v>
      </c>
      <c r="R166" s="15">
        <v>1330</v>
      </c>
      <c r="S166" s="6">
        <v>0</v>
      </c>
      <c r="T166" s="6">
        <v>0</v>
      </c>
      <c r="U166"/>
    </row>
    <row r="167" spans="1:21" ht="16" outlineLevel="5" x14ac:dyDescent="0.2">
      <c r="A167"/>
      <c r="B167" s="11" t="s">
        <v>165</v>
      </c>
      <c r="C167" s="11" t="s">
        <v>166</v>
      </c>
      <c r="D167" s="11" t="s">
        <v>230</v>
      </c>
      <c r="E167" s="11" t="s">
        <v>32</v>
      </c>
      <c r="F167" s="11" t="s">
        <v>32</v>
      </c>
      <c r="G167" s="12">
        <v>0</v>
      </c>
      <c r="H167" s="11" t="s">
        <v>184</v>
      </c>
      <c r="I167" s="11">
        <v>40033416</v>
      </c>
      <c r="J167" s="13">
        <v>44032</v>
      </c>
      <c r="K167" s="11" t="s">
        <v>223</v>
      </c>
      <c r="L167" s="11" t="s">
        <v>236</v>
      </c>
      <c r="M167" s="11" t="s">
        <v>7</v>
      </c>
      <c r="N167" s="11" t="s">
        <v>9</v>
      </c>
      <c r="O167" s="14" t="s">
        <v>8</v>
      </c>
      <c r="P167" s="11" t="s">
        <v>7</v>
      </c>
      <c r="Q167" s="11">
        <v>202009</v>
      </c>
      <c r="R167" s="15">
        <v>190</v>
      </c>
      <c r="S167" s="6">
        <v>0</v>
      </c>
      <c r="T167" s="6">
        <v>0</v>
      </c>
      <c r="U167"/>
    </row>
    <row r="168" spans="1:21" ht="16" outlineLevel="5" x14ac:dyDescent="0.2">
      <c r="A168"/>
      <c r="B168" s="11" t="s">
        <v>165</v>
      </c>
      <c r="C168" s="11" t="s">
        <v>166</v>
      </c>
      <c r="D168" s="11" t="s">
        <v>231</v>
      </c>
      <c r="E168" s="11" t="s">
        <v>32</v>
      </c>
      <c r="F168" s="11" t="s">
        <v>32</v>
      </c>
      <c r="G168" s="12">
        <v>0</v>
      </c>
      <c r="H168" s="11" t="s">
        <v>184</v>
      </c>
      <c r="I168" s="11">
        <v>40033978</v>
      </c>
      <c r="J168" s="13">
        <v>44070</v>
      </c>
      <c r="K168" s="11" t="s">
        <v>223</v>
      </c>
      <c r="L168" s="11" t="s">
        <v>236</v>
      </c>
      <c r="M168" s="11" t="s">
        <v>7</v>
      </c>
      <c r="N168" s="11" t="s">
        <v>9</v>
      </c>
      <c r="O168" s="14" t="s">
        <v>8</v>
      </c>
      <c r="P168" s="11" t="s">
        <v>7</v>
      </c>
      <c r="Q168" s="11">
        <v>202010</v>
      </c>
      <c r="R168" s="15">
        <v>1330</v>
      </c>
      <c r="S168" s="6">
        <v>0</v>
      </c>
      <c r="T168" s="6">
        <v>0</v>
      </c>
      <c r="U168"/>
    </row>
    <row r="169" spans="1:21" ht="16" outlineLevel="5" x14ac:dyDescent="0.2">
      <c r="A169"/>
      <c r="B169" s="11" t="s">
        <v>165</v>
      </c>
      <c r="C169" s="11" t="s">
        <v>166</v>
      </c>
      <c r="D169" s="11" t="s">
        <v>229</v>
      </c>
      <c r="E169" s="11" t="s">
        <v>32</v>
      </c>
      <c r="F169" s="11" t="s">
        <v>32</v>
      </c>
      <c r="G169" s="12">
        <v>0</v>
      </c>
      <c r="H169" s="11" t="s">
        <v>184</v>
      </c>
      <c r="I169" s="11">
        <v>40033860</v>
      </c>
      <c r="J169" s="13">
        <v>44060</v>
      </c>
      <c r="K169" s="11" t="s">
        <v>223</v>
      </c>
      <c r="L169" s="11" t="s">
        <v>236</v>
      </c>
      <c r="M169" s="11" t="s">
        <v>7</v>
      </c>
      <c r="N169" s="11" t="s">
        <v>9</v>
      </c>
      <c r="O169" s="14" t="s">
        <v>8</v>
      </c>
      <c r="P169" s="11" t="s">
        <v>7</v>
      </c>
      <c r="Q169" s="11">
        <v>202010</v>
      </c>
      <c r="R169" s="15">
        <v>-1330</v>
      </c>
      <c r="S169" s="6">
        <v>0</v>
      </c>
      <c r="T169" s="6">
        <v>0</v>
      </c>
      <c r="U169"/>
    </row>
    <row r="170" spans="1:21" ht="16" outlineLevel="5" x14ac:dyDescent="0.2">
      <c r="A170"/>
      <c r="B170" s="11" t="s">
        <v>165</v>
      </c>
      <c r="C170" s="11" t="s">
        <v>166</v>
      </c>
      <c r="D170" s="11" t="s">
        <v>229</v>
      </c>
      <c r="E170" s="11" t="s">
        <v>32</v>
      </c>
      <c r="F170" s="11" t="s">
        <v>32</v>
      </c>
      <c r="G170" s="12">
        <v>0</v>
      </c>
      <c r="H170" s="11" t="s">
        <v>184</v>
      </c>
      <c r="I170" s="11">
        <v>40033864</v>
      </c>
      <c r="J170" s="13">
        <v>44060</v>
      </c>
      <c r="K170" s="11" t="s">
        <v>223</v>
      </c>
      <c r="L170" s="11" t="s">
        <v>236</v>
      </c>
      <c r="M170" s="11" t="s">
        <v>7</v>
      </c>
      <c r="N170" s="11" t="s">
        <v>9</v>
      </c>
      <c r="O170" s="14" t="s">
        <v>8</v>
      </c>
      <c r="P170" s="11" t="s">
        <v>7</v>
      </c>
      <c r="Q170" s="11">
        <v>202010</v>
      </c>
      <c r="R170" s="15">
        <v>1330</v>
      </c>
      <c r="S170" s="6">
        <v>0</v>
      </c>
      <c r="T170" s="6">
        <v>0</v>
      </c>
      <c r="U170"/>
    </row>
    <row r="171" spans="1:21" ht="16" outlineLevel="5" x14ac:dyDescent="0.2">
      <c r="A171"/>
      <c r="B171" s="11" t="s">
        <v>165</v>
      </c>
      <c r="C171" s="11" t="s">
        <v>166</v>
      </c>
      <c r="D171" s="11" t="s">
        <v>232</v>
      </c>
      <c r="E171" s="11" t="s">
        <v>32</v>
      </c>
      <c r="F171" s="11" t="s">
        <v>32</v>
      </c>
      <c r="G171" s="12">
        <v>0</v>
      </c>
      <c r="H171" s="11" t="s">
        <v>184</v>
      </c>
      <c r="I171" s="11">
        <v>40033874</v>
      </c>
      <c r="J171" s="13">
        <v>44062</v>
      </c>
      <c r="K171" s="11" t="s">
        <v>223</v>
      </c>
      <c r="L171" s="11" t="s">
        <v>236</v>
      </c>
      <c r="M171" s="11" t="s">
        <v>7</v>
      </c>
      <c r="N171" s="11" t="s">
        <v>9</v>
      </c>
      <c r="O171" s="14" t="s">
        <v>8</v>
      </c>
      <c r="P171" s="11" t="s">
        <v>7</v>
      </c>
      <c r="Q171" s="11">
        <v>202010</v>
      </c>
      <c r="R171" s="15">
        <v>1330</v>
      </c>
      <c r="S171" s="6">
        <v>0</v>
      </c>
      <c r="T171" s="6">
        <v>0</v>
      </c>
      <c r="U171"/>
    </row>
    <row r="172" spans="1:21" ht="16" hidden="1" outlineLevel="4" x14ac:dyDescent="0.2">
      <c r="A172"/>
      <c r="B172" s="16"/>
      <c r="C172" s="16"/>
      <c r="D172" s="16"/>
      <c r="E172" s="16" t="s">
        <v>124</v>
      </c>
      <c r="F172" s="16"/>
      <c r="G172" s="17"/>
      <c r="H172" s="16"/>
      <c r="I172" s="16"/>
      <c r="J172" s="18"/>
      <c r="K172" s="16"/>
      <c r="L172" s="16"/>
      <c r="M172" s="16"/>
      <c r="N172" s="19"/>
      <c r="O172" s="19"/>
      <c r="P172" s="16"/>
      <c r="Q172" s="20"/>
      <c r="R172" s="20">
        <f>SUBTOTAL(9,R166:R171)</f>
        <v>4180</v>
      </c>
      <c r="S172" s="20">
        <f>SUBTOTAL(9,S166:S171)</f>
        <v>0</v>
      </c>
      <c r="T172" s="20">
        <f>SUBTOTAL(9,T166:T171)</f>
        <v>0</v>
      </c>
      <c r="U172"/>
    </row>
    <row r="173" spans="1:21" ht="16" hidden="1" outlineLevel="3" x14ac:dyDescent="0.2">
      <c r="A173"/>
      <c r="B173" s="21" t="s">
        <v>167</v>
      </c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2"/>
      <c r="R173" s="22">
        <f>SUBTOTAL(9,R166:R172)</f>
        <v>4180</v>
      </c>
      <c r="S173" s="22">
        <f>SUBTOTAL(9,S166:S172)</f>
        <v>0</v>
      </c>
      <c r="T173" s="22">
        <f>SUBTOTAL(9,T166:T172)</f>
        <v>0</v>
      </c>
      <c r="U173"/>
    </row>
    <row r="174" spans="1:21" ht="16" outlineLevel="5" x14ac:dyDescent="0.2">
      <c r="A174"/>
      <c r="B174" s="11" t="s">
        <v>141</v>
      </c>
      <c r="C174" s="11" t="s">
        <v>142</v>
      </c>
      <c r="D174" s="11" t="s">
        <v>229</v>
      </c>
      <c r="E174" s="11" t="s">
        <v>32</v>
      </c>
      <c r="F174" s="11" t="s">
        <v>32</v>
      </c>
      <c r="G174" s="12">
        <v>0</v>
      </c>
      <c r="H174" s="11" t="s">
        <v>184</v>
      </c>
      <c r="I174" s="11">
        <v>40033567</v>
      </c>
      <c r="J174" s="13">
        <v>44042</v>
      </c>
      <c r="K174" s="11" t="s">
        <v>223</v>
      </c>
      <c r="L174" s="11" t="s">
        <v>236</v>
      </c>
      <c r="M174" s="11" t="s">
        <v>7</v>
      </c>
      <c r="N174" s="11" t="s">
        <v>9</v>
      </c>
      <c r="O174" s="14" t="s">
        <v>8</v>
      </c>
      <c r="P174" s="11" t="s">
        <v>7</v>
      </c>
      <c r="Q174" s="11">
        <v>202009</v>
      </c>
      <c r="R174" s="15">
        <v>1596</v>
      </c>
      <c r="S174" s="6">
        <v>0</v>
      </c>
      <c r="T174" s="6">
        <v>0</v>
      </c>
      <c r="U174"/>
    </row>
    <row r="175" spans="1:21" ht="16" outlineLevel="5" x14ac:dyDescent="0.2">
      <c r="A175"/>
      <c r="B175" s="11" t="s">
        <v>141</v>
      </c>
      <c r="C175" s="11" t="s">
        <v>142</v>
      </c>
      <c r="D175" s="11" t="s">
        <v>230</v>
      </c>
      <c r="E175" s="11" t="s">
        <v>32</v>
      </c>
      <c r="F175" s="11" t="s">
        <v>32</v>
      </c>
      <c r="G175" s="12">
        <v>0</v>
      </c>
      <c r="H175" s="11" t="s">
        <v>184</v>
      </c>
      <c r="I175" s="11">
        <v>40033416</v>
      </c>
      <c r="J175" s="13">
        <v>44032</v>
      </c>
      <c r="K175" s="11" t="s">
        <v>223</v>
      </c>
      <c r="L175" s="11" t="s">
        <v>236</v>
      </c>
      <c r="M175" s="11" t="s">
        <v>7</v>
      </c>
      <c r="N175" s="11" t="s">
        <v>9</v>
      </c>
      <c r="O175" s="14" t="s">
        <v>8</v>
      </c>
      <c r="P175" s="11" t="s">
        <v>7</v>
      </c>
      <c r="Q175" s="11">
        <v>202009</v>
      </c>
      <c r="R175" s="15">
        <v>114</v>
      </c>
      <c r="S175" s="6">
        <v>0</v>
      </c>
      <c r="T175" s="6">
        <v>0</v>
      </c>
      <c r="U175"/>
    </row>
    <row r="176" spans="1:21" ht="16" outlineLevel="5" x14ac:dyDescent="0.2">
      <c r="A176"/>
      <c r="B176" s="11" t="s">
        <v>141</v>
      </c>
      <c r="C176" s="11" t="s">
        <v>142</v>
      </c>
      <c r="D176" s="11" t="s">
        <v>229</v>
      </c>
      <c r="E176" s="11" t="s">
        <v>32</v>
      </c>
      <c r="F176" s="11" t="s">
        <v>32</v>
      </c>
      <c r="G176" s="12">
        <v>0</v>
      </c>
      <c r="H176" s="11" t="s">
        <v>184</v>
      </c>
      <c r="I176" s="11">
        <v>40033860</v>
      </c>
      <c r="J176" s="13">
        <v>44060</v>
      </c>
      <c r="K176" s="11" t="s">
        <v>223</v>
      </c>
      <c r="L176" s="11" t="s">
        <v>236</v>
      </c>
      <c r="M176" s="11" t="s">
        <v>7</v>
      </c>
      <c r="N176" s="11" t="s">
        <v>9</v>
      </c>
      <c r="O176" s="14" t="s">
        <v>8</v>
      </c>
      <c r="P176" s="11" t="s">
        <v>7</v>
      </c>
      <c r="Q176" s="11">
        <v>202010</v>
      </c>
      <c r="R176" s="15">
        <v>-1596</v>
      </c>
      <c r="S176" s="6">
        <v>0</v>
      </c>
      <c r="T176" s="6">
        <v>0</v>
      </c>
      <c r="U176"/>
    </row>
    <row r="177" spans="1:21" ht="16" outlineLevel="5" x14ac:dyDescent="0.2">
      <c r="A177"/>
      <c r="B177" s="11" t="s">
        <v>141</v>
      </c>
      <c r="C177" s="11" t="s">
        <v>142</v>
      </c>
      <c r="D177" s="11" t="s">
        <v>229</v>
      </c>
      <c r="E177" s="11" t="s">
        <v>32</v>
      </c>
      <c r="F177" s="11" t="s">
        <v>32</v>
      </c>
      <c r="G177" s="12">
        <v>0</v>
      </c>
      <c r="H177" s="11" t="s">
        <v>184</v>
      </c>
      <c r="I177" s="11">
        <v>40033864</v>
      </c>
      <c r="J177" s="13">
        <v>44060</v>
      </c>
      <c r="K177" s="11" t="s">
        <v>223</v>
      </c>
      <c r="L177" s="11" t="s">
        <v>236</v>
      </c>
      <c r="M177" s="11" t="s">
        <v>7</v>
      </c>
      <c r="N177" s="11" t="s">
        <v>9</v>
      </c>
      <c r="O177" s="14" t="s">
        <v>8</v>
      </c>
      <c r="P177" s="11" t="s">
        <v>7</v>
      </c>
      <c r="Q177" s="11">
        <v>202010</v>
      </c>
      <c r="R177" s="15">
        <v>1596</v>
      </c>
      <c r="S177" s="6">
        <v>0</v>
      </c>
      <c r="T177" s="6">
        <v>0</v>
      </c>
      <c r="U177"/>
    </row>
    <row r="178" spans="1:21" ht="16" outlineLevel="5" x14ac:dyDescent="0.2">
      <c r="A178"/>
      <c r="B178" s="11" t="s">
        <v>141</v>
      </c>
      <c r="C178" s="11" t="s">
        <v>142</v>
      </c>
      <c r="D178" s="11" t="s">
        <v>232</v>
      </c>
      <c r="E178" s="11" t="s">
        <v>32</v>
      </c>
      <c r="F178" s="11" t="s">
        <v>32</v>
      </c>
      <c r="G178" s="12">
        <v>0</v>
      </c>
      <c r="H178" s="11" t="s">
        <v>184</v>
      </c>
      <c r="I178" s="11">
        <v>40033874</v>
      </c>
      <c r="J178" s="13">
        <v>44062</v>
      </c>
      <c r="K178" s="11" t="s">
        <v>223</v>
      </c>
      <c r="L178" s="11" t="s">
        <v>236</v>
      </c>
      <c r="M178" s="11" t="s">
        <v>7</v>
      </c>
      <c r="N178" s="11" t="s">
        <v>9</v>
      </c>
      <c r="O178" s="14" t="s">
        <v>8</v>
      </c>
      <c r="P178" s="11" t="s">
        <v>7</v>
      </c>
      <c r="Q178" s="11">
        <v>202010</v>
      </c>
      <c r="R178" s="15">
        <v>1596</v>
      </c>
      <c r="S178" s="6">
        <v>0</v>
      </c>
      <c r="T178" s="6">
        <v>0</v>
      </c>
      <c r="U178"/>
    </row>
    <row r="179" spans="1:21" ht="16" hidden="1" outlineLevel="4" x14ac:dyDescent="0.2">
      <c r="A179"/>
      <c r="B179" s="16"/>
      <c r="C179" s="16"/>
      <c r="D179" s="16"/>
      <c r="E179" s="16" t="s">
        <v>124</v>
      </c>
      <c r="F179" s="16"/>
      <c r="G179" s="17"/>
      <c r="H179" s="16"/>
      <c r="I179" s="16"/>
      <c r="J179" s="18"/>
      <c r="K179" s="16"/>
      <c r="L179" s="16"/>
      <c r="M179" s="16"/>
      <c r="N179" s="19"/>
      <c r="O179" s="19"/>
      <c r="P179" s="16"/>
      <c r="Q179" s="20"/>
      <c r="R179" s="20">
        <f>SUBTOTAL(9,R174:R178)</f>
        <v>3306</v>
      </c>
      <c r="S179" s="20">
        <f>SUBTOTAL(9,S174:S178)</f>
        <v>0</v>
      </c>
      <c r="T179" s="20">
        <f>SUBTOTAL(9,T174:T178)</f>
        <v>0</v>
      </c>
      <c r="U179"/>
    </row>
    <row r="180" spans="1:21" ht="16" hidden="1" outlineLevel="3" x14ac:dyDescent="0.2">
      <c r="A180"/>
      <c r="B180" s="21" t="s">
        <v>143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2"/>
      <c r="R180" s="22">
        <f>SUBTOTAL(9,R174:R179)</f>
        <v>3306</v>
      </c>
      <c r="S180" s="22">
        <f>SUBTOTAL(9,S174:S179)</f>
        <v>0</v>
      </c>
      <c r="T180" s="22">
        <f>SUBTOTAL(9,T174:T179)</f>
        <v>0</v>
      </c>
      <c r="U180"/>
    </row>
    <row r="181" spans="1:21" ht="16" outlineLevel="5" x14ac:dyDescent="0.2">
      <c r="A181"/>
      <c r="B181" s="11" t="s">
        <v>208</v>
      </c>
      <c r="C181" s="11" t="s">
        <v>32</v>
      </c>
      <c r="D181" s="11" t="s">
        <v>229</v>
      </c>
      <c r="E181" s="11" t="s">
        <v>32</v>
      </c>
      <c r="F181" s="11" t="s">
        <v>32</v>
      </c>
      <c r="G181" s="12">
        <v>0</v>
      </c>
      <c r="H181" s="11" t="s">
        <v>184</v>
      </c>
      <c r="I181" s="11">
        <v>40033567</v>
      </c>
      <c r="J181" s="13">
        <v>44042</v>
      </c>
      <c r="K181" s="11" t="s">
        <v>223</v>
      </c>
      <c r="L181" s="11" t="s">
        <v>236</v>
      </c>
      <c r="M181" s="11" t="s">
        <v>7</v>
      </c>
      <c r="N181" s="11" t="s">
        <v>9</v>
      </c>
      <c r="O181" s="14" t="s">
        <v>8</v>
      </c>
      <c r="P181" s="11" t="s">
        <v>7</v>
      </c>
      <c r="Q181" s="11">
        <v>202009</v>
      </c>
      <c r="R181" s="15">
        <v>285</v>
      </c>
      <c r="S181" s="6">
        <v>0</v>
      </c>
      <c r="T181" s="6">
        <v>0</v>
      </c>
      <c r="U181"/>
    </row>
    <row r="182" spans="1:21" ht="16" outlineLevel="5" x14ac:dyDescent="0.2">
      <c r="A182"/>
      <c r="B182" s="11" t="s">
        <v>208</v>
      </c>
      <c r="C182" s="11" t="s">
        <v>32</v>
      </c>
      <c r="D182" s="11" t="s">
        <v>229</v>
      </c>
      <c r="E182" s="11" t="s">
        <v>32</v>
      </c>
      <c r="F182" s="11" t="s">
        <v>32</v>
      </c>
      <c r="G182" s="12">
        <v>0</v>
      </c>
      <c r="H182" s="11" t="s">
        <v>184</v>
      </c>
      <c r="I182" s="11">
        <v>40033860</v>
      </c>
      <c r="J182" s="13">
        <v>44060</v>
      </c>
      <c r="K182" s="11" t="s">
        <v>223</v>
      </c>
      <c r="L182" s="11" t="s">
        <v>236</v>
      </c>
      <c r="M182" s="11" t="s">
        <v>7</v>
      </c>
      <c r="N182" s="11" t="s">
        <v>9</v>
      </c>
      <c r="O182" s="14" t="s">
        <v>8</v>
      </c>
      <c r="P182" s="11" t="s">
        <v>7</v>
      </c>
      <c r="Q182" s="11">
        <v>202010</v>
      </c>
      <c r="R182" s="15">
        <v>-285</v>
      </c>
      <c r="S182" s="6">
        <v>0</v>
      </c>
      <c r="T182" s="6">
        <v>0</v>
      </c>
      <c r="U182"/>
    </row>
    <row r="183" spans="1:21" ht="16" outlineLevel="5" x14ac:dyDescent="0.2">
      <c r="A183"/>
      <c r="B183" s="11" t="s">
        <v>208</v>
      </c>
      <c r="C183" s="11" t="s">
        <v>32</v>
      </c>
      <c r="D183" s="11" t="s">
        <v>229</v>
      </c>
      <c r="E183" s="11" t="s">
        <v>32</v>
      </c>
      <c r="F183" s="11" t="s">
        <v>32</v>
      </c>
      <c r="G183" s="12">
        <v>0</v>
      </c>
      <c r="H183" s="11" t="s">
        <v>184</v>
      </c>
      <c r="I183" s="11">
        <v>40033864</v>
      </c>
      <c r="J183" s="13">
        <v>44060</v>
      </c>
      <c r="K183" s="11" t="s">
        <v>223</v>
      </c>
      <c r="L183" s="11" t="s">
        <v>236</v>
      </c>
      <c r="M183" s="11" t="s">
        <v>7</v>
      </c>
      <c r="N183" s="11" t="s">
        <v>9</v>
      </c>
      <c r="O183" s="14" t="s">
        <v>8</v>
      </c>
      <c r="P183" s="11" t="s">
        <v>7</v>
      </c>
      <c r="Q183" s="11">
        <v>202010</v>
      </c>
      <c r="R183" s="15">
        <v>285</v>
      </c>
      <c r="S183" s="6">
        <v>0</v>
      </c>
      <c r="T183" s="6">
        <v>0</v>
      </c>
      <c r="U183"/>
    </row>
    <row r="184" spans="1:21" ht="16" hidden="1" outlineLevel="4" x14ac:dyDescent="0.2">
      <c r="A184"/>
      <c r="B184" s="16"/>
      <c r="C184" s="16"/>
      <c r="D184" s="16"/>
      <c r="E184" s="16" t="s">
        <v>124</v>
      </c>
      <c r="F184" s="16"/>
      <c r="G184" s="17"/>
      <c r="H184" s="16"/>
      <c r="I184" s="16"/>
      <c r="J184" s="18"/>
      <c r="K184" s="16"/>
      <c r="L184" s="16"/>
      <c r="M184" s="16"/>
      <c r="N184" s="19"/>
      <c r="O184" s="19"/>
      <c r="P184" s="16"/>
      <c r="Q184" s="20"/>
      <c r="R184" s="20">
        <f>SUBTOTAL(9,R181:R183)</f>
        <v>285</v>
      </c>
      <c r="S184" s="20">
        <f>SUBTOTAL(9,S181:S183)</f>
        <v>0</v>
      </c>
      <c r="T184" s="20">
        <f>SUBTOTAL(9,T181:T183)</f>
        <v>0</v>
      </c>
      <c r="U184"/>
    </row>
    <row r="185" spans="1:21" ht="16" hidden="1" outlineLevel="3" x14ac:dyDescent="0.2">
      <c r="A185"/>
      <c r="B185" s="21" t="s">
        <v>209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2"/>
      <c r="R185" s="22">
        <f>SUBTOTAL(9,R181:R184)</f>
        <v>285</v>
      </c>
      <c r="S185" s="22">
        <f>SUBTOTAL(9,S181:S184)</f>
        <v>0</v>
      </c>
      <c r="T185" s="22">
        <f>SUBTOTAL(9,T181:T184)</f>
        <v>0</v>
      </c>
      <c r="U185"/>
    </row>
    <row r="186" spans="1:21" ht="16" outlineLevel="5" x14ac:dyDescent="0.2">
      <c r="A186"/>
      <c r="B186" s="11" t="s">
        <v>144</v>
      </c>
      <c r="C186" s="11" t="s">
        <v>145</v>
      </c>
      <c r="D186" s="11" t="s">
        <v>229</v>
      </c>
      <c r="E186" s="11" t="s">
        <v>32</v>
      </c>
      <c r="F186" s="11" t="s">
        <v>32</v>
      </c>
      <c r="G186" s="12">
        <v>0</v>
      </c>
      <c r="H186" s="11" t="s">
        <v>184</v>
      </c>
      <c r="I186" s="11">
        <v>40033567</v>
      </c>
      <c r="J186" s="13">
        <v>44042</v>
      </c>
      <c r="K186" s="11" t="s">
        <v>223</v>
      </c>
      <c r="L186" s="11" t="s">
        <v>236</v>
      </c>
      <c r="M186" s="11" t="s">
        <v>7</v>
      </c>
      <c r="N186" s="11" t="s">
        <v>9</v>
      </c>
      <c r="O186" s="14" t="s">
        <v>8</v>
      </c>
      <c r="P186" s="11" t="s">
        <v>7</v>
      </c>
      <c r="Q186" s="11">
        <v>202009</v>
      </c>
      <c r="R186" s="15">
        <v>1140</v>
      </c>
      <c r="S186" s="6">
        <v>0</v>
      </c>
      <c r="T186" s="6">
        <v>0</v>
      </c>
      <c r="U186"/>
    </row>
    <row r="187" spans="1:21" ht="16" outlineLevel="5" x14ac:dyDescent="0.2">
      <c r="A187"/>
      <c r="B187" s="11" t="s">
        <v>144</v>
      </c>
      <c r="C187" s="11" t="s">
        <v>145</v>
      </c>
      <c r="D187" s="11" t="s">
        <v>231</v>
      </c>
      <c r="E187" s="11" t="s">
        <v>32</v>
      </c>
      <c r="F187" s="11" t="s">
        <v>32</v>
      </c>
      <c r="G187" s="12">
        <v>0</v>
      </c>
      <c r="H187" s="11" t="s">
        <v>184</v>
      </c>
      <c r="I187" s="11">
        <v>40033978</v>
      </c>
      <c r="J187" s="13">
        <v>44070</v>
      </c>
      <c r="K187" s="11" t="s">
        <v>223</v>
      </c>
      <c r="L187" s="11" t="s">
        <v>236</v>
      </c>
      <c r="M187" s="11" t="s">
        <v>7</v>
      </c>
      <c r="N187" s="11" t="s">
        <v>9</v>
      </c>
      <c r="O187" s="14" t="s">
        <v>8</v>
      </c>
      <c r="P187" s="11" t="s">
        <v>7</v>
      </c>
      <c r="Q187" s="11">
        <v>202010</v>
      </c>
      <c r="R187" s="15">
        <v>979.46</v>
      </c>
      <c r="S187" s="6">
        <v>0</v>
      </c>
      <c r="T187" s="6">
        <v>0</v>
      </c>
      <c r="U187"/>
    </row>
    <row r="188" spans="1:21" ht="16" outlineLevel="5" x14ac:dyDescent="0.2">
      <c r="A188"/>
      <c r="B188" s="11" t="s">
        <v>144</v>
      </c>
      <c r="C188" s="11" t="s">
        <v>145</v>
      </c>
      <c r="D188" s="11" t="s">
        <v>229</v>
      </c>
      <c r="E188" s="11" t="s">
        <v>32</v>
      </c>
      <c r="F188" s="11" t="s">
        <v>32</v>
      </c>
      <c r="G188" s="12">
        <v>0</v>
      </c>
      <c r="H188" s="11" t="s">
        <v>184</v>
      </c>
      <c r="I188" s="11">
        <v>40033860</v>
      </c>
      <c r="J188" s="13">
        <v>44060</v>
      </c>
      <c r="K188" s="11" t="s">
        <v>223</v>
      </c>
      <c r="L188" s="11" t="s">
        <v>236</v>
      </c>
      <c r="M188" s="11" t="s">
        <v>7</v>
      </c>
      <c r="N188" s="11" t="s">
        <v>9</v>
      </c>
      <c r="O188" s="14" t="s">
        <v>8</v>
      </c>
      <c r="P188" s="11" t="s">
        <v>7</v>
      </c>
      <c r="Q188" s="11">
        <v>202010</v>
      </c>
      <c r="R188" s="15">
        <v>-1140</v>
      </c>
      <c r="S188" s="6">
        <v>0</v>
      </c>
      <c r="T188" s="6">
        <v>0</v>
      </c>
      <c r="U188"/>
    </row>
    <row r="189" spans="1:21" ht="16" outlineLevel="5" x14ac:dyDescent="0.2">
      <c r="A189"/>
      <c r="B189" s="11" t="s">
        <v>144</v>
      </c>
      <c r="C189" s="11" t="s">
        <v>145</v>
      </c>
      <c r="D189" s="11" t="s">
        <v>229</v>
      </c>
      <c r="E189" s="11" t="s">
        <v>32</v>
      </c>
      <c r="F189" s="11" t="s">
        <v>32</v>
      </c>
      <c r="G189" s="12">
        <v>0</v>
      </c>
      <c r="H189" s="11" t="s">
        <v>184</v>
      </c>
      <c r="I189" s="11">
        <v>40033864</v>
      </c>
      <c r="J189" s="13">
        <v>44060</v>
      </c>
      <c r="K189" s="11" t="s">
        <v>223</v>
      </c>
      <c r="L189" s="11" t="s">
        <v>236</v>
      </c>
      <c r="M189" s="11" t="s">
        <v>7</v>
      </c>
      <c r="N189" s="11" t="s">
        <v>9</v>
      </c>
      <c r="O189" s="14" t="s">
        <v>8</v>
      </c>
      <c r="P189" s="11" t="s">
        <v>7</v>
      </c>
      <c r="Q189" s="11">
        <v>202010</v>
      </c>
      <c r="R189" s="15">
        <v>1140</v>
      </c>
      <c r="S189" s="6">
        <v>0</v>
      </c>
      <c r="T189" s="6">
        <v>0</v>
      </c>
      <c r="U189"/>
    </row>
    <row r="190" spans="1:21" ht="16" outlineLevel="5" x14ac:dyDescent="0.2">
      <c r="A190"/>
      <c r="B190" s="11" t="s">
        <v>144</v>
      </c>
      <c r="C190" s="11" t="s">
        <v>145</v>
      </c>
      <c r="D190" s="11" t="s">
        <v>232</v>
      </c>
      <c r="E190" s="11" t="s">
        <v>32</v>
      </c>
      <c r="F190" s="11" t="s">
        <v>32</v>
      </c>
      <c r="G190" s="12">
        <v>0</v>
      </c>
      <c r="H190" s="11" t="s">
        <v>184</v>
      </c>
      <c r="I190" s="11">
        <v>40033874</v>
      </c>
      <c r="J190" s="13">
        <v>44062</v>
      </c>
      <c r="K190" s="11" t="s">
        <v>223</v>
      </c>
      <c r="L190" s="11" t="s">
        <v>236</v>
      </c>
      <c r="M190" s="11" t="s">
        <v>7</v>
      </c>
      <c r="N190" s="11" t="s">
        <v>9</v>
      </c>
      <c r="O190" s="14" t="s">
        <v>8</v>
      </c>
      <c r="P190" s="11" t="s">
        <v>7</v>
      </c>
      <c r="Q190" s="11">
        <v>202010</v>
      </c>
      <c r="R190" s="15">
        <v>1330</v>
      </c>
      <c r="S190" s="6">
        <v>0</v>
      </c>
      <c r="T190" s="6">
        <v>0</v>
      </c>
      <c r="U190"/>
    </row>
    <row r="191" spans="1:21" ht="16" hidden="1" outlineLevel="4" x14ac:dyDescent="0.2">
      <c r="A191"/>
      <c r="B191" s="16"/>
      <c r="C191" s="16"/>
      <c r="D191" s="16"/>
      <c r="E191" s="16" t="s">
        <v>124</v>
      </c>
      <c r="F191" s="16"/>
      <c r="G191" s="17"/>
      <c r="H191" s="16"/>
      <c r="I191" s="16"/>
      <c r="J191" s="18"/>
      <c r="K191" s="16"/>
      <c r="L191" s="16"/>
      <c r="M191" s="16"/>
      <c r="N191" s="19"/>
      <c r="O191" s="19"/>
      <c r="P191" s="16"/>
      <c r="Q191" s="20"/>
      <c r="R191" s="20">
        <f>SUBTOTAL(9,R186:R190)</f>
        <v>3449.46</v>
      </c>
      <c r="S191" s="20">
        <f>SUBTOTAL(9,S186:S190)</f>
        <v>0</v>
      </c>
      <c r="T191" s="20">
        <f>SUBTOTAL(9,T186:T190)</f>
        <v>0</v>
      </c>
      <c r="U191"/>
    </row>
    <row r="192" spans="1:21" ht="16" hidden="1" outlineLevel="3" x14ac:dyDescent="0.2">
      <c r="A192"/>
      <c r="B192" s="21" t="s">
        <v>146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2"/>
      <c r="R192" s="22">
        <f>SUBTOTAL(9,R186:R191)</f>
        <v>3449.46</v>
      </c>
      <c r="S192" s="22">
        <f>SUBTOTAL(9,S186:S191)</f>
        <v>0</v>
      </c>
      <c r="T192" s="22">
        <f>SUBTOTAL(9,T186:T191)</f>
        <v>0</v>
      </c>
      <c r="U192"/>
    </row>
    <row r="193" spans="1:21" ht="16" outlineLevel="5" x14ac:dyDescent="0.2">
      <c r="A193"/>
      <c r="B193" s="11" t="s">
        <v>147</v>
      </c>
      <c r="C193" s="11" t="s">
        <v>148</v>
      </c>
      <c r="D193" s="11" t="s">
        <v>229</v>
      </c>
      <c r="E193" s="11" t="s">
        <v>32</v>
      </c>
      <c r="F193" s="11" t="s">
        <v>32</v>
      </c>
      <c r="G193" s="12">
        <v>0</v>
      </c>
      <c r="H193" s="11" t="s">
        <v>184</v>
      </c>
      <c r="I193" s="11">
        <v>40033567</v>
      </c>
      <c r="J193" s="13">
        <v>44042</v>
      </c>
      <c r="K193" s="11" t="s">
        <v>223</v>
      </c>
      <c r="L193" s="11" t="s">
        <v>236</v>
      </c>
      <c r="M193" s="11" t="s">
        <v>7</v>
      </c>
      <c r="N193" s="11" t="s">
        <v>9</v>
      </c>
      <c r="O193" s="14" t="s">
        <v>8</v>
      </c>
      <c r="P193" s="11" t="s">
        <v>7</v>
      </c>
      <c r="Q193" s="11">
        <v>202009</v>
      </c>
      <c r="R193" s="15">
        <v>1140</v>
      </c>
      <c r="S193" s="6">
        <v>0</v>
      </c>
      <c r="T193" s="6">
        <v>0</v>
      </c>
      <c r="U193"/>
    </row>
    <row r="194" spans="1:21" ht="16" outlineLevel="5" x14ac:dyDescent="0.2">
      <c r="A194"/>
      <c r="B194" s="11" t="s">
        <v>147</v>
      </c>
      <c r="C194" s="11" t="s">
        <v>148</v>
      </c>
      <c r="D194" s="11" t="s">
        <v>231</v>
      </c>
      <c r="E194" s="11" t="s">
        <v>32</v>
      </c>
      <c r="F194" s="11" t="s">
        <v>32</v>
      </c>
      <c r="G194" s="12">
        <v>0</v>
      </c>
      <c r="H194" s="11" t="s">
        <v>184</v>
      </c>
      <c r="I194" s="11">
        <v>40033978</v>
      </c>
      <c r="J194" s="13">
        <v>44070</v>
      </c>
      <c r="K194" s="11" t="s">
        <v>223</v>
      </c>
      <c r="L194" s="11" t="s">
        <v>236</v>
      </c>
      <c r="M194" s="11" t="s">
        <v>7</v>
      </c>
      <c r="N194" s="11" t="s">
        <v>9</v>
      </c>
      <c r="O194" s="14" t="s">
        <v>8</v>
      </c>
      <c r="P194" s="11" t="s">
        <v>7</v>
      </c>
      <c r="Q194" s="11">
        <v>202010</v>
      </c>
      <c r="R194" s="15">
        <v>1330</v>
      </c>
      <c r="S194" s="6">
        <v>0</v>
      </c>
      <c r="T194" s="6">
        <v>0</v>
      </c>
      <c r="U194"/>
    </row>
    <row r="195" spans="1:21" ht="16" outlineLevel="5" x14ac:dyDescent="0.2">
      <c r="A195"/>
      <c r="B195" s="11" t="s">
        <v>147</v>
      </c>
      <c r="C195" s="11" t="s">
        <v>148</v>
      </c>
      <c r="D195" s="11" t="s">
        <v>229</v>
      </c>
      <c r="E195" s="11" t="s">
        <v>32</v>
      </c>
      <c r="F195" s="11" t="s">
        <v>32</v>
      </c>
      <c r="G195" s="12">
        <v>0</v>
      </c>
      <c r="H195" s="11" t="s">
        <v>184</v>
      </c>
      <c r="I195" s="11">
        <v>40033860</v>
      </c>
      <c r="J195" s="13">
        <v>44060</v>
      </c>
      <c r="K195" s="11" t="s">
        <v>223</v>
      </c>
      <c r="L195" s="11" t="s">
        <v>236</v>
      </c>
      <c r="M195" s="11" t="s">
        <v>7</v>
      </c>
      <c r="N195" s="11" t="s">
        <v>9</v>
      </c>
      <c r="O195" s="14" t="s">
        <v>8</v>
      </c>
      <c r="P195" s="11" t="s">
        <v>7</v>
      </c>
      <c r="Q195" s="11">
        <v>202010</v>
      </c>
      <c r="R195" s="15">
        <v>-1140</v>
      </c>
      <c r="S195" s="6">
        <v>0</v>
      </c>
      <c r="T195" s="6">
        <v>0</v>
      </c>
      <c r="U195"/>
    </row>
    <row r="196" spans="1:21" ht="16" outlineLevel="5" x14ac:dyDescent="0.2">
      <c r="A196"/>
      <c r="B196" s="11" t="s">
        <v>147</v>
      </c>
      <c r="C196" s="11" t="s">
        <v>148</v>
      </c>
      <c r="D196" s="11" t="s">
        <v>229</v>
      </c>
      <c r="E196" s="11" t="s">
        <v>32</v>
      </c>
      <c r="F196" s="11" t="s">
        <v>32</v>
      </c>
      <c r="G196" s="12">
        <v>0</v>
      </c>
      <c r="H196" s="11" t="s">
        <v>184</v>
      </c>
      <c r="I196" s="11">
        <v>40033864</v>
      </c>
      <c r="J196" s="13">
        <v>44060</v>
      </c>
      <c r="K196" s="11" t="s">
        <v>223</v>
      </c>
      <c r="L196" s="11" t="s">
        <v>236</v>
      </c>
      <c r="M196" s="11" t="s">
        <v>7</v>
      </c>
      <c r="N196" s="11" t="s">
        <v>9</v>
      </c>
      <c r="O196" s="14" t="s">
        <v>8</v>
      </c>
      <c r="P196" s="11" t="s">
        <v>7</v>
      </c>
      <c r="Q196" s="11">
        <v>202010</v>
      </c>
      <c r="R196" s="15">
        <v>1140</v>
      </c>
      <c r="S196" s="6">
        <v>0</v>
      </c>
      <c r="T196" s="6">
        <v>0</v>
      </c>
      <c r="U196"/>
    </row>
    <row r="197" spans="1:21" ht="16" outlineLevel="5" x14ac:dyDescent="0.2">
      <c r="A197"/>
      <c r="B197" s="11" t="s">
        <v>147</v>
      </c>
      <c r="C197" s="11" t="s">
        <v>148</v>
      </c>
      <c r="D197" s="11" t="s">
        <v>232</v>
      </c>
      <c r="E197" s="11" t="s">
        <v>32</v>
      </c>
      <c r="F197" s="11" t="s">
        <v>32</v>
      </c>
      <c r="G197" s="12">
        <v>0</v>
      </c>
      <c r="H197" s="11" t="s">
        <v>184</v>
      </c>
      <c r="I197" s="11">
        <v>40033874</v>
      </c>
      <c r="J197" s="13">
        <v>44062</v>
      </c>
      <c r="K197" s="11" t="s">
        <v>223</v>
      </c>
      <c r="L197" s="11" t="s">
        <v>236</v>
      </c>
      <c r="M197" s="11" t="s">
        <v>7</v>
      </c>
      <c r="N197" s="11" t="s">
        <v>9</v>
      </c>
      <c r="O197" s="14" t="s">
        <v>8</v>
      </c>
      <c r="P197" s="11" t="s">
        <v>7</v>
      </c>
      <c r="Q197" s="11">
        <v>202010</v>
      </c>
      <c r="R197" s="15">
        <v>1330</v>
      </c>
      <c r="S197" s="6">
        <v>0</v>
      </c>
      <c r="T197" s="6">
        <v>0</v>
      </c>
      <c r="U197"/>
    </row>
    <row r="198" spans="1:21" ht="16" hidden="1" outlineLevel="4" x14ac:dyDescent="0.2">
      <c r="A198"/>
      <c r="B198" s="16"/>
      <c r="C198" s="16"/>
      <c r="D198" s="16"/>
      <c r="E198" s="16" t="s">
        <v>124</v>
      </c>
      <c r="F198" s="16"/>
      <c r="G198" s="17"/>
      <c r="H198" s="16"/>
      <c r="I198" s="16"/>
      <c r="J198" s="18"/>
      <c r="K198" s="16"/>
      <c r="L198" s="16"/>
      <c r="M198" s="16"/>
      <c r="N198" s="19"/>
      <c r="O198" s="19"/>
      <c r="P198" s="16"/>
      <c r="Q198" s="20"/>
      <c r="R198" s="20">
        <f>SUBTOTAL(9,R193:R197)</f>
        <v>3800</v>
      </c>
      <c r="S198" s="20">
        <f>SUBTOTAL(9,S193:S197)</f>
        <v>0</v>
      </c>
      <c r="T198" s="20">
        <f>SUBTOTAL(9,T193:T197)</f>
        <v>0</v>
      </c>
      <c r="U198"/>
    </row>
    <row r="199" spans="1:21" ht="16" hidden="1" outlineLevel="3" x14ac:dyDescent="0.2">
      <c r="A199"/>
      <c r="B199" s="21" t="s">
        <v>149</v>
      </c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2"/>
      <c r="R199" s="22">
        <f>SUBTOTAL(9,R193:R198)</f>
        <v>3800</v>
      </c>
      <c r="S199" s="22">
        <f>SUBTOTAL(9,S193:S198)</f>
        <v>0</v>
      </c>
      <c r="T199" s="22">
        <f>SUBTOTAL(9,T193:T198)</f>
        <v>0</v>
      </c>
      <c r="U199"/>
    </row>
    <row r="200" spans="1:21" ht="16" outlineLevel="5" x14ac:dyDescent="0.2">
      <c r="A200"/>
      <c r="B200" s="11" t="s">
        <v>150</v>
      </c>
      <c r="C200" s="11" t="s">
        <v>151</v>
      </c>
      <c r="D200" s="11" t="s">
        <v>229</v>
      </c>
      <c r="E200" s="11" t="s">
        <v>32</v>
      </c>
      <c r="F200" s="11" t="s">
        <v>32</v>
      </c>
      <c r="G200" s="12">
        <v>0</v>
      </c>
      <c r="H200" s="11" t="s">
        <v>184</v>
      </c>
      <c r="I200" s="11">
        <v>40033567</v>
      </c>
      <c r="J200" s="13">
        <v>44042</v>
      </c>
      <c r="K200" s="11" t="s">
        <v>223</v>
      </c>
      <c r="L200" s="11" t="s">
        <v>236</v>
      </c>
      <c r="M200" s="11" t="s">
        <v>7</v>
      </c>
      <c r="N200" s="11" t="s">
        <v>9</v>
      </c>
      <c r="O200" s="14" t="s">
        <v>8</v>
      </c>
      <c r="P200" s="11" t="s">
        <v>7</v>
      </c>
      <c r="Q200" s="11">
        <v>202009</v>
      </c>
      <c r="R200" s="15">
        <v>570</v>
      </c>
      <c r="S200" s="6">
        <v>0</v>
      </c>
      <c r="T200" s="6">
        <v>0</v>
      </c>
      <c r="U200"/>
    </row>
    <row r="201" spans="1:21" ht="16" outlineLevel="5" x14ac:dyDescent="0.2">
      <c r="A201"/>
      <c r="B201" s="11" t="s">
        <v>150</v>
      </c>
      <c r="C201" s="11" t="s">
        <v>151</v>
      </c>
      <c r="D201" s="11" t="s">
        <v>231</v>
      </c>
      <c r="E201" s="11" t="s">
        <v>32</v>
      </c>
      <c r="F201" s="11" t="s">
        <v>32</v>
      </c>
      <c r="G201" s="12">
        <v>0</v>
      </c>
      <c r="H201" s="11" t="s">
        <v>184</v>
      </c>
      <c r="I201" s="11">
        <v>40033978</v>
      </c>
      <c r="J201" s="13">
        <v>44070</v>
      </c>
      <c r="K201" s="11" t="s">
        <v>223</v>
      </c>
      <c r="L201" s="11" t="s">
        <v>236</v>
      </c>
      <c r="M201" s="11" t="s">
        <v>7</v>
      </c>
      <c r="N201" s="11" t="s">
        <v>9</v>
      </c>
      <c r="O201" s="14" t="s">
        <v>8</v>
      </c>
      <c r="P201" s="11" t="s">
        <v>7</v>
      </c>
      <c r="Q201" s="11">
        <v>202010</v>
      </c>
      <c r="R201" s="15">
        <v>1596</v>
      </c>
      <c r="S201" s="6">
        <v>0</v>
      </c>
      <c r="T201" s="6">
        <v>0</v>
      </c>
      <c r="U201"/>
    </row>
    <row r="202" spans="1:21" ht="16" outlineLevel="5" x14ac:dyDescent="0.2">
      <c r="A202"/>
      <c r="B202" s="11" t="s">
        <v>150</v>
      </c>
      <c r="C202" s="11" t="s">
        <v>151</v>
      </c>
      <c r="D202" s="11" t="s">
        <v>229</v>
      </c>
      <c r="E202" s="11" t="s">
        <v>32</v>
      </c>
      <c r="F202" s="11" t="s">
        <v>32</v>
      </c>
      <c r="G202" s="12">
        <v>0</v>
      </c>
      <c r="H202" s="11" t="s">
        <v>184</v>
      </c>
      <c r="I202" s="11">
        <v>40033860</v>
      </c>
      <c r="J202" s="13">
        <v>44060</v>
      </c>
      <c r="K202" s="11" t="s">
        <v>223</v>
      </c>
      <c r="L202" s="11" t="s">
        <v>236</v>
      </c>
      <c r="M202" s="11" t="s">
        <v>7</v>
      </c>
      <c r="N202" s="11" t="s">
        <v>9</v>
      </c>
      <c r="O202" s="14" t="s">
        <v>8</v>
      </c>
      <c r="P202" s="11" t="s">
        <v>7</v>
      </c>
      <c r="Q202" s="11">
        <v>202010</v>
      </c>
      <c r="R202" s="15">
        <v>-570</v>
      </c>
      <c r="S202" s="6">
        <v>0</v>
      </c>
      <c r="T202" s="6">
        <v>0</v>
      </c>
      <c r="U202"/>
    </row>
    <row r="203" spans="1:21" ht="16" outlineLevel="5" x14ac:dyDescent="0.2">
      <c r="A203"/>
      <c r="B203" s="11" t="s">
        <v>150</v>
      </c>
      <c r="C203" s="11" t="s">
        <v>151</v>
      </c>
      <c r="D203" s="11" t="s">
        <v>229</v>
      </c>
      <c r="E203" s="11" t="s">
        <v>32</v>
      </c>
      <c r="F203" s="11" t="s">
        <v>32</v>
      </c>
      <c r="G203" s="12">
        <v>0</v>
      </c>
      <c r="H203" s="11" t="s">
        <v>184</v>
      </c>
      <c r="I203" s="11">
        <v>40033864</v>
      </c>
      <c r="J203" s="13">
        <v>44060</v>
      </c>
      <c r="K203" s="11" t="s">
        <v>223</v>
      </c>
      <c r="L203" s="11" t="s">
        <v>236</v>
      </c>
      <c r="M203" s="11" t="s">
        <v>7</v>
      </c>
      <c r="N203" s="11" t="s">
        <v>9</v>
      </c>
      <c r="O203" s="14" t="s">
        <v>8</v>
      </c>
      <c r="P203" s="11" t="s">
        <v>7</v>
      </c>
      <c r="Q203" s="11">
        <v>202010</v>
      </c>
      <c r="R203" s="15">
        <v>570</v>
      </c>
      <c r="S203" s="6">
        <v>0</v>
      </c>
      <c r="T203" s="6">
        <v>0</v>
      </c>
      <c r="U203"/>
    </row>
    <row r="204" spans="1:21" ht="16" outlineLevel="5" x14ac:dyDescent="0.2">
      <c r="A204"/>
      <c r="B204" s="11" t="s">
        <v>150</v>
      </c>
      <c r="C204" s="11" t="s">
        <v>151</v>
      </c>
      <c r="D204" s="11" t="s">
        <v>232</v>
      </c>
      <c r="E204" s="11" t="s">
        <v>32</v>
      </c>
      <c r="F204" s="11" t="s">
        <v>32</v>
      </c>
      <c r="G204" s="12">
        <v>0</v>
      </c>
      <c r="H204" s="11" t="s">
        <v>184</v>
      </c>
      <c r="I204" s="11">
        <v>40033874</v>
      </c>
      <c r="J204" s="13">
        <v>44062</v>
      </c>
      <c r="K204" s="11" t="s">
        <v>223</v>
      </c>
      <c r="L204" s="11" t="s">
        <v>236</v>
      </c>
      <c r="M204" s="11" t="s">
        <v>7</v>
      </c>
      <c r="N204" s="11" t="s">
        <v>9</v>
      </c>
      <c r="O204" s="14" t="s">
        <v>8</v>
      </c>
      <c r="P204" s="11" t="s">
        <v>7</v>
      </c>
      <c r="Q204" s="11">
        <v>202010</v>
      </c>
      <c r="R204" s="15">
        <v>1596</v>
      </c>
      <c r="S204" s="6">
        <v>0</v>
      </c>
      <c r="T204" s="6">
        <v>0</v>
      </c>
      <c r="U204"/>
    </row>
    <row r="205" spans="1:21" ht="16" hidden="1" outlineLevel="4" x14ac:dyDescent="0.2">
      <c r="A205"/>
      <c r="B205" s="16"/>
      <c r="C205" s="16"/>
      <c r="D205" s="16"/>
      <c r="E205" s="16" t="s">
        <v>124</v>
      </c>
      <c r="F205" s="16"/>
      <c r="G205" s="17"/>
      <c r="H205" s="16"/>
      <c r="I205" s="16"/>
      <c r="J205" s="18"/>
      <c r="K205" s="16"/>
      <c r="L205" s="16"/>
      <c r="M205" s="16"/>
      <c r="N205" s="19"/>
      <c r="O205" s="19"/>
      <c r="P205" s="16"/>
      <c r="Q205" s="20"/>
      <c r="R205" s="20">
        <f>SUBTOTAL(9,R200:R204)</f>
        <v>3762</v>
      </c>
      <c r="S205" s="20">
        <f>SUBTOTAL(9,S200:S204)</f>
        <v>0</v>
      </c>
      <c r="T205" s="20">
        <f>SUBTOTAL(9,T200:T204)</f>
        <v>0</v>
      </c>
      <c r="U205"/>
    </row>
    <row r="206" spans="1:21" ht="16" hidden="1" outlineLevel="3" x14ac:dyDescent="0.2">
      <c r="A206"/>
      <c r="B206" s="21" t="s">
        <v>152</v>
      </c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2"/>
      <c r="R206" s="22">
        <f>SUBTOTAL(9,R200:R205)</f>
        <v>3762</v>
      </c>
      <c r="S206" s="22">
        <f>SUBTOTAL(9,S200:S205)</f>
        <v>0</v>
      </c>
      <c r="T206" s="22">
        <f>SUBTOTAL(9,T200:T205)</f>
        <v>0</v>
      </c>
      <c r="U206"/>
    </row>
    <row r="207" spans="1:21" ht="16" outlineLevel="5" x14ac:dyDescent="0.2">
      <c r="A207"/>
      <c r="B207" s="11" t="s">
        <v>153</v>
      </c>
      <c r="C207" s="11" t="s">
        <v>154</v>
      </c>
      <c r="D207" s="11" t="s">
        <v>229</v>
      </c>
      <c r="E207" s="11" t="s">
        <v>32</v>
      </c>
      <c r="F207" s="11" t="s">
        <v>32</v>
      </c>
      <c r="G207" s="12">
        <v>0</v>
      </c>
      <c r="H207" s="11" t="s">
        <v>184</v>
      </c>
      <c r="I207" s="11">
        <v>40033567</v>
      </c>
      <c r="J207" s="13">
        <v>44042</v>
      </c>
      <c r="K207" s="11" t="s">
        <v>223</v>
      </c>
      <c r="L207" s="11" t="s">
        <v>236</v>
      </c>
      <c r="M207" s="11" t="s">
        <v>7</v>
      </c>
      <c r="N207" s="11" t="s">
        <v>9</v>
      </c>
      <c r="O207" s="14" t="s">
        <v>8</v>
      </c>
      <c r="P207" s="11" t="s">
        <v>7</v>
      </c>
      <c r="Q207" s="11">
        <v>202009</v>
      </c>
      <c r="R207" s="15">
        <v>570</v>
      </c>
      <c r="S207" s="6">
        <v>0</v>
      </c>
      <c r="T207" s="6">
        <v>0</v>
      </c>
      <c r="U207"/>
    </row>
    <row r="208" spans="1:21" ht="16" outlineLevel="5" x14ac:dyDescent="0.2">
      <c r="A208"/>
      <c r="B208" s="11" t="s">
        <v>153</v>
      </c>
      <c r="C208" s="11" t="s">
        <v>154</v>
      </c>
      <c r="D208" s="11" t="s">
        <v>231</v>
      </c>
      <c r="E208" s="11" t="s">
        <v>32</v>
      </c>
      <c r="F208" s="11" t="s">
        <v>32</v>
      </c>
      <c r="G208" s="12">
        <v>0</v>
      </c>
      <c r="H208" s="11" t="s">
        <v>184</v>
      </c>
      <c r="I208" s="11">
        <v>40033978</v>
      </c>
      <c r="J208" s="13">
        <v>44070</v>
      </c>
      <c r="K208" s="11" t="s">
        <v>223</v>
      </c>
      <c r="L208" s="11" t="s">
        <v>236</v>
      </c>
      <c r="M208" s="11" t="s">
        <v>7</v>
      </c>
      <c r="N208" s="11" t="s">
        <v>9</v>
      </c>
      <c r="O208" s="14" t="s">
        <v>8</v>
      </c>
      <c r="P208" s="11" t="s">
        <v>7</v>
      </c>
      <c r="Q208" s="11">
        <v>202010</v>
      </c>
      <c r="R208" s="15">
        <v>1596</v>
      </c>
      <c r="S208" s="6">
        <v>0</v>
      </c>
      <c r="T208" s="6">
        <v>0</v>
      </c>
      <c r="U208"/>
    </row>
    <row r="209" spans="1:21" ht="16" outlineLevel="5" x14ac:dyDescent="0.2">
      <c r="A209"/>
      <c r="B209" s="11" t="s">
        <v>153</v>
      </c>
      <c r="C209" s="11" t="s">
        <v>154</v>
      </c>
      <c r="D209" s="11" t="s">
        <v>229</v>
      </c>
      <c r="E209" s="11" t="s">
        <v>32</v>
      </c>
      <c r="F209" s="11" t="s">
        <v>32</v>
      </c>
      <c r="G209" s="12">
        <v>0</v>
      </c>
      <c r="H209" s="11" t="s">
        <v>184</v>
      </c>
      <c r="I209" s="11">
        <v>40033860</v>
      </c>
      <c r="J209" s="13">
        <v>44060</v>
      </c>
      <c r="K209" s="11" t="s">
        <v>223</v>
      </c>
      <c r="L209" s="11" t="s">
        <v>236</v>
      </c>
      <c r="M209" s="11" t="s">
        <v>7</v>
      </c>
      <c r="N209" s="11" t="s">
        <v>9</v>
      </c>
      <c r="O209" s="14" t="s">
        <v>8</v>
      </c>
      <c r="P209" s="11" t="s">
        <v>7</v>
      </c>
      <c r="Q209" s="11">
        <v>202010</v>
      </c>
      <c r="R209" s="15">
        <v>-570</v>
      </c>
      <c r="S209" s="6">
        <v>0</v>
      </c>
      <c r="T209" s="6">
        <v>0</v>
      </c>
      <c r="U209"/>
    </row>
    <row r="210" spans="1:21" ht="16" outlineLevel="5" x14ac:dyDescent="0.2">
      <c r="A210"/>
      <c r="B210" s="11" t="s">
        <v>153</v>
      </c>
      <c r="C210" s="11" t="s">
        <v>154</v>
      </c>
      <c r="D210" s="11" t="s">
        <v>229</v>
      </c>
      <c r="E210" s="11" t="s">
        <v>32</v>
      </c>
      <c r="F210" s="11" t="s">
        <v>32</v>
      </c>
      <c r="G210" s="12">
        <v>0</v>
      </c>
      <c r="H210" s="11" t="s">
        <v>184</v>
      </c>
      <c r="I210" s="11">
        <v>40033864</v>
      </c>
      <c r="J210" s="13">
        <v>44060</v>
      </c>
      <c r="K210" s="11" t="s">
        <v>223</v>
      </c>
      <c r="L210" s="11" t="s">
        <v>236</v>
      </c>
      <c r="M210" s="11" t="s">
        <v>7</v>
      </c>
      <c r="N210" s="11" t="s">
        <v>9</v>
      </c>
      <c r="O210" s="14" t="s">
        <v>8</v>
      </c>
      <c r="P210" s="11" t="s">
        <v>7</v>
      </c>
      <c r="Q210" s="11">
        <v>202010</v>
      </c>
      <c r="R210" s="15">
        <v>570</v>
      </c>
      <c r="S210" s="6">
        <v>0</v>
      </c>
      <c r="T210" s="6">
        <v>0</v>
      </c>
      <c r="U210"/>
    </row>
    <row r="211" spans="1:21" ht="16" outlineLevel="5" x14ac:dyDescent="0.2">
      <c r="A211"/>
      <c r="B211" s="11" t="s">
        <v>153</v>
      </c>
      <c r="C211" s="11" t="s">
        <v>154</v>
      </c>
      <c r="D211" s="11" t="s">
        <v>232</v>
      </c>
      <c r="E211" s="11" t="s">
        <v>32</v>
      </c>
      <c r="F211" s="11" t="s">
        <v>32</v>
      </c>
      <c r="G211" s="12">
        <v>0</v>
      </c>
      <c r="H211" s="11" t="s">
        <v>184</v>
      </c>
      <c r="I211" s="11">
        <v>40033874</v>
      </c>
      <c r="J211" s="13">
        <v>44062</v>
      </c>
      <c r="K211" s="11" t="s">
        <v>223</v>
      </c>
      <c r="L211" s="11" t="s">
        <v>236</v>
      </c>
      <c r="M211" s="11" t="s">
        <v>7</v>
      </c>
      <c r="N211" s="11" t="s">
        <v>9</v>
      </c>
      <c r="O211" s="14" t="s">
        <v>8</v>
      </c>
      <c r="P211" s="11" t="s">
        <v>7</v>
      </c>
      <c r="Q211" s="11">
        <v>202010</v>
      </c>
      <c r="R211" s="15">
        <v>1596</v>
      </c>
      <c r="S211" s="6">
        <v>0</v>
      </c>
      <c r="T211" s="6">
        <v>0</v>
      </c>
      <c r="U211"/>
    </row>
    <row r="212" spans="1:21" ht="16" hidden="1" outlineLevel="4" x14ac:dyDescent="0.2">
      <c r="A212"/>
      <c r="B212" s="16"/>
      <c r="C212" s="16"/>
      <c r="D212" s="16"/>
      <c r="E212" s="16" t="s">
        <v>124</v>
      </c>
      <c r="F212" s="16"/>
      <c r="G212" s="17"/>
      <c r="H212" s="16"/>
      <c r="I212" s="16"/>
      <c r="J212" s="18"/>
      <c r="K212" s="16"/>
      <c r="L212" s="16"/>
      <c r="M212" s="16"/>
      <c r="N212" s="19"/>
      <c r="O212" s="19"/>
      <c r="P212" s="16"/>
      <c r="Q212" s="20"/>
      <c r="R212" s="20">
        <f>SUBTOTAL(9,R207:R211)</f>
        <v>3762</v>
      </c>
      <c r="S212" s="20">
        <f>SUBTOTAL(9,S207:S211)</f>
        <v>0</v>
      </c>
      <c r="T212" s="20">
        <f>SUBTOTAL(9,T207:T211)</f>
        <v>0</v>
      </c>
      <c r="U212"/>
    </row>
    <row r="213" spans="1:21" ht="16" hidden="1" outlineLevel="3" x14ac:dyDescent="0.2">
      <c r="A213"/>
      <c r="B213" s="21" t="s">
        <v>155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2"/>
      <c r="R213" s="22">
        <f>SUBTOTAL(9,R207:R212)</f>
        <v>3762</v>
      </c>
      <c r="S213" s="22">
        <f>SUBTOTAL(9,S207:S212)</f>
        <v>0</v>
      </c>
      <c r="T213" s="22">
        <f>SUBTOTAL(9,T207:T212)</f>
        <v>0</v>
      </c>
      <c r="U213"/>
    </row>
    <row r="214" spans="1:21" ht="16" outlineLevel="5" x14ac:dyDescent="0.2">
      <c r="A214"/>
      <c r="B214" s="11" t="s">
        <v>177</v>
      </c>
      <c r="C214" s="11" t="s">
        <v>178</v>
      </c>
      <c r="D214" s="11" t="s">
        <v>231</v>
      </c>
      <c r="E214" s="11" t="s">
        <v>32</v>
      </c>
      <c r="F214" s="11" t="s">
        <v>32</v>
      </c>
      <c r="G214" s="12">
        <v>0</v>
      </c>
      <c r="H214" s="11" t="s">
        <v>184</v>
      </c>
      <c r="I214" s="11">
        <v>40033978</v>
      </c>
      <c r="J214" s="13">
        <v>44070</v>
      </c>
      <c r="K214" s="11" t="s">
        <v>223</v>
      </c>
      <c r="L214" s="11" t="s">
        <v>236</v>
      </c>
      <c r="M214" s="11" t="s">
        <v>7</v>
      </c>
      <c r="N214" s="11" t="s">
        <v>9</v>
      </c>
      <c r="O214" s="14" t="s">
        <v>8</v>
      </c>
      <c r="P214" s="11" t="s">
        <v>7</v>
      </c>
      <c r="Q214" s="11">
        <v>202010</v>
      </c>
      <c r="R214" s="15">
        <v>1330</v>
      </c>
      <c r="S214" s="6">
        <v>0</v>
      </c>
      <c r="T214" s="6">
        <v>0</v>
      </c>
      <c r="U214"/>
    </row>
    <row r="215" spans="1:21" ht="16" outlineLevel="5" x14ac:dyDescent="0.2">
      <c r="A215"/>
      <c r="B215" s="11" t="s">
        <v>177</v>
      </c>
      <c r="C215" s="11" t="s">
        <v>178</v>
      </c>
      <c r="D215" s="11" t="s">
        <v>232</v>
      </c>
      <c r="E215" s="11" t="s">
        <v>32</v>
      </c>
      <c r="F215" s="11" t="s">
        <v>32</v>
      </c>
      <c r="G215" s="12">
        <v>0</v>
      </c>
      <c r="H215" s="11" t="s">
        <v>184</v>
      </c>
      <c r="I215" s="11">
        <v>40033874</v>
      </c>
      <c r="J215" s="13">
        <v>44062</v>
      </c>
      <c r="K215" s="11" t="s">
        <v>223</v>
      </c>
      <c r="L215" s="11" t="s">
        <v>236</v>
      </c>
      <c r="M215" s="11" t="s">
        <v>7</v>
      </c>
      <c r="N215" s="11" t="s">
        <v>9</v>
      </c>
      <c r="O215" s="14" t="s">
        <v>8</v>
      </c>
      <c r="P215" s="11" t="s">
        <v>7</v>
      </c>
      <c r="Q215" s="11">
        <v>202010</v>
      </c>
      <c r="R215" s="15">
        <v>1805</v>
      </c>
      <c r="S215" s="6">
        <v>0</v>
      </c>
      <c r="T215" s="6">
        <v>0</v>
      </c>
      <c r="U215"/>
    </row>
    <row r="216" spans="1:21" ht="16" hidden="1" outlineLevel="4" x14ac:dyDescent="0.2">
      <c r="A216"/>
      <c r="B216" s="16"/>
      <c r="C216" s="16"/>
      <c r="D216" s="16"/>
      <c r="E216" s="16" t="s">
        <v>124</v>
      </c>
      <c r="F216" s="16"/>
      <c r="G216" s="17"/>
      <c r="H216" s="16"/>
      <c r="I216" s="16"/>
      <c r="J216" s="18"/>
      <c r="K216" s="16"/>
      <c r="L216" s="16"/>
      <c r="M216" s="16"/>
      <c r="N216" s="19"/>
      <c r="O216" s="19"/>
      <c r="P216" s="16"/>
      <c r="Q216" s="20"/>
      <c r="R216" s="20">
        <f>SUBTOTAL(9,R214:R215)</f>
        <v>3135</v>
      </c>
      <c r="S216" s="20">
        <f>SUBTOTAL(9,S214:S215)</f>
        <v>0</v>
      </c>
      <c r="T216" s="20">
        <f>SUBTOTAL(9,T214:T215)</f>
        <v>0</v>
      </c>
      <c r="U216"/>
    </row>
    <row r="217" spans="1:21" ht="16" hidden="1" outlineLevel="3" x14ac:dyDescent="0.2">
      <c r="A217"/>
      <c r="B217" s="21" t="s">
        <v>179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2"/>
      <c r="R217" s="22">
        <f>SUBTOTAL(9,R214:R216)</f>
        <v>3135</v>
      </c>
      <c r="S217" s="22">
        <f>SUBTOTAL(9,S214:S216)</f>
        <v>0</v>
      </c>
      <c r="T217" s="22">
        <f>SUBTOTAL(9,T214:T216)</f>
        <v>0</v>
      </c>
      <c r="U217"/>
    </row>
    <row r="218" spans="1:21" ht="16" outlineLevel="5" x14ac:dyDescent="0.2">
      <c r="A218"/>
      <c r="B218" s="11" t="s">
        <v>156</v>
      </c>
      <c r="C218" s="11" t="s">
        <v>157</v>
      </c>
      <c r="D218" s="11" t="s">
        <v>231</v>
      </c>
      <c r="E218" s="11" t="s">
        <v>32</v>
      </c>
      <c r="F218" s="11" t="s">
        <v>32</v>
      </c>
      <c r="G218" s="12">
        <v>0</v>
      </c>
      <c r="H218" s="11" t="s">
        <v>184</v>
      </c>
      <c r="I218" s="11">
        <v>40033978</v>
      </c>
      <c r="J218" s="13">
        <v>44070</v>
      </c>
      <c r="K218" s="11" t="s">
        <v>223</v>
      </c>
      <c r="L218" s="11" t="s">
        <v>236</v>
      </c>
      <c r="M218" s="11" t="s">
        <v>7</v>
      </c>
      <c r="N218" s="11" t="s">
        <v>9</v>
      </c>
      <c r="O218" s="14" t="s">
        <v>8</v>
      </c>
      <c r="P218" s="11" t="s">
        <v>7</v>
      </c>
      <c r="Q218" s="11">
        <v>202010</v>
      </c>
      <c r="R218" s="15">
        <v>1596</v>
      </c>
      <c r="S218" s="6">
        <v>0</v>
      </c>
      <c r="T218" s="6">
        <v>0</v>
      </c>
      <c r="U218"/>
    </row>
    <row r="219" spans="1:21" ht="16" outlineLevel="5" x14ac:dyDescent="0.2">
      <c r="A219"/>
      <c r="B219" s="11" t="s">
        <v>156</v>
      </c>
      <c r="C219" s="11" t="s">
        <v>157</v>
      </c>
      <c r="D219" s="11" t="s">
        <v>232</v>
      </c>
      <c r="E219" s="11" t="s">
        <v>32</v>
      </c>
      <c r="F219" s="11" t="s">
        <v>32</v>
      </c>
      <c r="G219" s="12">
        <v>0</v>
      </c>
      <c r="H219" s="11" t="s">
        <v>184</v>
      </c>
      <c r="I219" s="11">
        <v>40033874</v>
      </c>
      <c r="J219" s="13">
        <v>44062</v>
      </c>
      <c r="K219" s="11" t="s">
        <v>223</v>
      </c>
      <c r="L219" s="11" t="s">
        <v>236</v>
      </c>
      <c r="M219" s="11" t="s">
        <v>7</v>
      </c>
      <c r="N219" s="11" t="s">
        <v>9</v>
      </c>
      <c r="O219" s="14" t="s">
        <v>8</v>
      </c>
      <c r="P219" s="11" t="s">
        <v>7</v>
      </c>
      <c r="Q219" s="11">
        <v>202010</v>
      </c>
      <c r="R219" s="15">
        <v>570</v>
      </c>
      <c r="S219" s="6">
        <v>0</v>
      </c>
      <c r="T219" s="6">
        <v>0</v>
      </c>
      <c r="U219"/>
    </row>
    <row r="220" spans="1:21" ht="16" hidden="1" outlineLevel="4" x14ac:dyDescent="0.2">
      <c r="A220"/>
      <c r="B220" s="16"/>
      <c r="C220" s="16"/>
      <c r="D220" s="16"/>
      <c r="E220" s="16" t="s">
        <v>124</v>
      </c>
      <c r="F220" s="16"/>
      <c r="G220" s="17"/>
      <c r="H220" s="16"/>
      <c r="I220" s="16"/>
      <c r="J220" s="18"/>
      <c r="K220" s="16"/>
      <c r="L220" s="16"/>
      <c r="M220" s="16"/>
      <c r="N220" s="19"/>
      <c r="O220" s="19"/>
      <c r="P220" s="16"/>
      <c r="Q220" s="20"/>
      <c r="R220" s="20">
        <f>SUBTOTAL(9,R218:R219)</f>
        <v>2166</v>
      </c>
      <c r="S220" s="20">
        <f>SUBTOTAL(9,S218:S219)</f>
        <v>0</v>
      </c>
      <c r="T220" s="20">
        <f>SUBTOTAL(9,T218:T219)</f>
        <v>0</v>
      </c>
      <c r="U220"/>
    </row>
    <row r="221" spans="1:21" ht="16" hidden="1" outlineLevel="3" x14ac:dyDescent="0.2">
      <c r="A221"/>
      <c r="B221" s="21" t="s">
        <v>158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2"/>
      <c r="R221" s="22">
        <f>SUBTOTAL(9,R218:R220)</f>
        <v>2166</v>
      </c>
      <c r="S221" s="22">
        <f>SUBTOTAL(9,S218:S220)</f>
        <v>0</v>
      </c>
      <c r="T221" s="22">
        <f>SUBTOTAL(9,T218:T220)</f>
        <v>0</v>
      </c>
      <c r="U221"/>
    </row>
    <row r="222" spans="1:21" ht="16" outlineLevel="5" x14ac:dyDescent="0.2">
      <c r="A222"/>
      <c r="B222" s="11" t="s">
        <v>162</v>
      </c>
      <c r="C222" s="11" t="s">
        <v>163</v>
      </c>
      <c r="D222" s="11" t="s">
        <v>231</v>
      </c>
      <c r="E222" s="11" t="s">
        <v>32</v>
      </c>
      <c r="F222" s="11" t="s">
        <v>32</v>
      </c>
      <c r="G222" s="12">
        <v>0</v>
      </c>
      <c r="H222" s="11" t="s">
        <v>184</v>
      </c>
      <c r="I222" s="11">
        <v>40033978</v>
      </c>
      <c r="J222" s="13">
        <v>44070</v>
      </c>
      <c r="K222" s="11" t="s">
        <v>223</v>
      </c>
      <c r="L222" s="11" t="s">
        <v>236</v>
      </c>
      <c r="M222" s="11" t="s">
        <v>7</v>
      </c>
      <c r="N222" s="11" t="s">
        <v>9</v>
      </c>
      <c r="O222" s="14" t="s">
        <v>8</v>
      </c>
      <c r="P222" s="11" t="s">
        <v>7</v>
      </c>
      <c r="Q222" s="11">
        <v>202010</v>
      </c>
      <c r="R222" s="15">
        <v>1938</v>
      </c>
      <c r="S222" s="6">
        <v>0</v>
      </c>
      <c r="T222" s="6">
        <v>0</v>
      </c>
      <c r="U222"/>
    </row>
    <row r="223" spans="1:21" ht="16" hidden="1" outlineLevel="4" x14ac:dyDescent="0.2">
      <c r="A223"/>
      <c r="B223" s="16"/>
      <c r="C223" s="16"/>
      <c r="D223" s="16"/>
      <c r="E223" s="16" t="s">
        <v>124</v>
      </c>
      <c r="F223" s="16"/>
      <c r="G223" s="17"/>
      <c r="H223" s="16"/>
      <c r="I223" s="16"/>
      <c r="J223" s="18"/>
      <c r="K223" s="16"/>
      <c r="L223" s="16"/>
      <c r="M223" s="16"/>
      <c r="N223" s="19"/>
      <c r="O223" s="19"/>
      <c r="P223" s="16"/>
      <c r="Q223" s="20"/>
      <c r="R223" s="20">
        <f>SUBTOTAL(9,R222:R222)</f>
        <v>1938</v>
      </c>
      <c r="S223" s="20">
        <f>SUBTOTAL(9,S222:S222)</f>
        <v>0</v>
      </c>
      <c r="T223" s="20">
        <f>SUBTOTAL(9,T222:T222)</f>
        <v>0</v>
      </c>
      <c r="U223"/>
    </row>
    <row r="224" spans="1:21" ht="16" hidden="1" outlineLevel="3" x14ac:dyDescent="0.2">
      <c r="A224"/>
      <c r="B224" s="21" t="s">
        <v>164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2"/>
      <c r="R224" s="22">
        <f>SUBTOTAL(9,R222:R223)</f>
        <v>1938</v>
      </c>
      <c r="S224" s="22">
        <f>SUBTOTAL(9,S222:S223)</f>
        <v>0</v>
      </c>
      <c r="T224" s="22">
        <f>SUBTOTAL(9,T222:T223)</f>
        <v>0</v>
      </c>
      <c r="U224"/>
    </row>
    <row r="225" spans="1:21" ht="16" outlineLevel="5" x14ac:dyDescent="0.2">
      <c r="A225"/>
      <c r="B225" s="11" t="s">
        <v>174</v>
      </c>
      <c r="C225" s="11" t="s">
        <v>175</v>
      </c>
      <c r="D225" s="11" t="s">
        <v>231</v>
      </c>
      <c r="E225" s="11" t="s">
        <v>32</v>
      </c>
      <c r="F225" s="11" t="s">
        <v>32</v>
      </c>
      <c r="G225" s="12">
        <v>0</v>
      </c>
      <c r="H225" s="11" t="s">
        <v>184</v>
      </c>
      <c r="I225" s="11">
        <v>40033978</v>
      </c>
      <c r="J225" s="13">
        <v>44070</v>
      </c>
      <c r="K225" s="11" t="s">
        <v>223</v>
      </c>
      <c r="L225" s="11" t="s">
        <v>236</v>
      </c>
      <c r="M225" s="11" t="s">
        <v>7</v>
      </c>
      <c r="N225" s="11" t="s">
        <v>9</v>
      </c>
      <c r="O225" s="14" t="s">
        <v>8</v>
      </c>
      <c r="P225" s="11" t="s">
        <v>7</v>
      </c>
      <c r="Q225" s="11">
        <v>202010</v>
      </c>
      <c r="R225" s="15">
        <v>855</v>
      </c>
      <c r="S225" s="6">
        <v>0</v>
      </c>
      <c r="T225" s="6">
        <v>0</v>
      </c>
      <c r="U225"/>
    </row>
    <row r="226" spans="1:21" ht="16" hidden="1" outlineLevel="4" x14ac:dyDescent="0.2">
      <c r="A226"/>
      <c r="B226" s="16"/>
      <c r="C226" s="16"/>
      <c r="D226" s="16"/>
      <c r="E226" s="16" t="s">
        <v>124</v>
      </c>
      <c r="F226" s="16"/>
      <c r="G226" s="17"/>
      <c r="H226" s="16"/>
      <c r="I226" s="16"/>
      <c r="J226" s="18"/>
      <c r="K226" s="16"/>
      <c r="L226" s="16"/>
      <c r="M226" s="16"/>
      <c r="N226" s="19"/>
      <c r="O226" s="19"/>
      <c r="P226" s="16"/>
      <c r="Q226" s="20"/>
      <c r="R226" s="20">
        <f>SUBTOTAL(9,R225:R225)</f>
        <v>855</v>
      </c>
      <c r="S226" s="20">
        <f>SUBTOTAL(9,S225:S225)</f>
        <v>0</v>
      </c>
      <c r="T226" s="20">
        <f>SUBTOTAL(9,T225:T225)</f>
        <v>0</v>
      </c>
      <c r="U226"/>
    </row>
    <row r="227" spans="1:21" ht="16" hidden="1" outlineLevel="3" x14ac:dyDescent="0.2">
      <c r="A227"/>
      <c r="B227" s="21" t="s">
        <v>176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2"/>
      <c r="R227" s="22">
        <f>SUBTOTAL(9,R225:R226)</f>
        <v>855</v>
      </c>
      <c r="S227" s="22">
        <f>SUBTOTAL(9,S225:S226)</f>
        <v>0</v>
      </c>
      <c r="T227" s="22">
        <f>SUBTOTAL(9,T225:T226)</f>
        <v>0</v>
      </c>
      <c r="U227"/>
    </row>
    <row r="228" spans="1:21" ht="16" outlineLevel="5" x14ac:dyDescent="0.2">
      <c r="A228"/>
      <c r="B228" s="11" t="s">
        <v>210</v>
      </c>
      <c r="C228" s="11" t="s">
        <v>211</v>
      </c>
      <c r="D228" s="11" t="s">
        <v>231</v>
      </c>
      <c r="E228" s="11" t="s">
        <v>32</v>
      </c>
      <c r="F228" s="11" t="s">
        <v>32</v>
      </c>
      <c r="G228" s="12">
        <v>0</v>
      </c>
      <c r="H228" s="11" t="s">
        <v>184</v>
      </c>
      <c r="I228" s="11">
        <v>40033978</v>
      </c>
      <c r="J228" s="13">
        <v>44070</v>
      </c>
      <c r="K228" s="11" t="s">
        <v>223</v>
      </c>
      <c r="L228" s="11" t="s">
        <v>236</v>
      </c>
      <c r="M228" s="11" t="s">
        <v>7</v>
      </c>
      <c r="N228" s="11" t="s">
        <v>9</v>
      </c>
      <c r="O228" s="14" t="s">
        <v>8</v>
      </c>
      <c r="P228" s="11" t="s">
        <v>7</v>
      </c>
      <c r="Q228" s="11">
        <v>202010</v>
      </c>
      <c r="R228" s="15">
        <v>112.5</v>
      </c>
      <c r="S228" s="6">
        <v>0</v>
      </c>
      <c r="T228" s="6">
        <v>0</v>
      </c>
      <c r="U228"/>
    </row>
    <row r="229" spans="1:21" ht="16" hidden="1" outlineLevel="4" x14ac:dyDescent="0.2">
      <c r="A229"/>
      <c r="B229" s="16"/>
      <c r="C229" s="16"/>
      <c r="D229" s="16"/>
      <c r="E229" s="16" t="s">
        <v>124</v>
      </c>
      <c r="F229" s="16"/>
      <c r="G229" s="17"/>
      <c r="H229" s="16"/>
      <c r="I229" s="16"/>
      <c r="J229" s="18"/>
      <c r="K229" s="16"/>
      <c r="L229" s="16"/>
      <c r="M229" s="16"/>
      <c r="N229" s="19"/>
      <c r="O229" s="19"/>
      <c r="P229" s="16"/>
      <c r="Q229" s="20"/>
      <c r="R229" s="20">
        <f>SUBTOTAL(9,R228:R228)</f>
        <v>112.5</v>
      </c>
      <c r="S229" s="20">
        <f>SUBTOTAL(9,S228:S228)</f>
        <v>0</v>
      </c>
      <c r="T229" s="20">
        <f>SUBTOTAL(9,T228:T228)</f>
        <v>0</v>
      </c>
      <c r="U229"/>
    </row>
    <row r="230" spans="1:21" ht="16" hidden="1" outlineLevel="3" x14ac:dyDescent="0.2">
      <c r="A230"/>
      <c r="B230" s="21" t="s">
        <v>212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2"/>
      <c r="R230" s="22">
        <f>SUBTOTAL(9,R228:R229)</f>
        <v>112.5</v>
      </c>
      <c r="S230" s="22">
        <f>SUBTOTAL(9,S228:S229)</f>
        <v>0</v>
      </c>
      <c r="T230" s="22">
        <f>SUBTOTAL(9,T228:T229)</f>
        <v>0</v>
      </c>
      <c r="U230"/>
    </row>
    <row r="231" spans="1:21" ht="15" hidden="1" customHeight="1" outlineLevel="2" x14ac:dyDescent="0.2">
      <c r="A231"/>
      <c r="B231" s="23" t="s">
        <v>238</v>
      </c>
      <c r="C231" s="23"/>
      <c r="D231" s="23"/>
      <c r="E231" s="23"/>
      <c r="F231" s="23"/>
      <c r="G231" s="24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5">
        <f>SUBTOTAL(9,R100:R230)</f>
        <v>67931.959999999992</v>
      </c>
      <c r="S231" s="25">
        <f>SUBTOTAL(9,S100:S230)</f>
        <v>0</v>
      </c>
      <c r="T231" s="25">
        <f>SUBTOTAL(9,T100:T230)</f>
        <v>0</v>
      </c>
      <c r="U231"/>
    </row>
    <row r="232" spans="1:21" ht="16" outlineLevel="5" x14ac:dyDescent="0.2">
      <c r="A232"/>
      <c r="B232" s="11" t="s">
        <v>32</v>
      </c>
      <c r="C232" s="11" t="s">
        <v>32</v>
      </c>
      <c r="D232" s="11" t="s">
        <v>239</v>
      </c>
      <c r="E232" s="11" t="s">
        <v>32</v>
      </c>
      <c r="F232" s="11" t="s">
        <v>32</v>
      </c>
      <c r="G232" s="12">
        <v>0</v>
      </c>
      <c r="H232" s="11" t="s">
        <v>67</v>
      </c>
      <c r="I232" s="11">
        <v>40033515</v>
      </c>
      <c r="J232" s="13">
        <v>44040</v>
      </c>
      <c r="K232" s="11" t="s">
        <v>223</v>
      </c>
      <c r="L232" s="11" t="s">
        <v>240</v>
      </c>
      <c r="M232" s="11" t="s">
        <v>241</v>
      </c>
      <c r="N232" s="11" t="s">
        <v>9</v>
      </c>
      <c r="O232" s="14" t="s">
        <v>242</v>
      </c>
      <c r="P232" s="11" t="s">
        <v>241</v>
      </c>
      <c r="Q232" s="11">
        <v>202009</v>
      </c>
      <c r="R232" s="15">
        <v>325.77</v>
      </c>
      <c r="S232" s="6">
        <v>0</v>
      </c>
      <c r="T232" s="6">
        <v>0</v>
      </c>
      <c r="U232"/>
    </row>
    <row r="233" spans="1:21" ht="16" outlineLevel="5" x14ac:dyDescent="0.2">
      <c r="A233"/>
      <c r="B233" s="11" t="s">
        <v>32</v>
      </c>
      <c r="C233" s="11" t="s">
        <v>32</v>
      </c>
      <c r="D233" s="11" t="s">
        <v>239</v>
      </c>
      <c r="E233" s="11" t="s">
        <v>32</v>
      </c>
      <c r="F233" s="11" t="s">
        <v>32</v>
      </c>
      <c r="G233" s="12">
        <v>0</v>
      </c>
      <c r="H233" s="11" t="s">
        <v>67</v>
      </c>
      <c r="I233" s="11">
        <v>40033965</v>
      </c>
      <c r="J233" s="13">
        <v>44060</v>
      </c>
      <c r="K233" s="11" t="s">
        <v>223</v>
      </c>
      <c r="L233" s="11" t="s">
        <v>240</v>
      </c>
      <c r="M233" s="11" t="s">
        <v>241</v>
      </c>
      <c r="N233" s="11" t="s">
        <v>9</v>
      </c>
      <c r="O233" s="14" t="s">
        <v>242</v>
      </c>
      <c r="P233" s="11" t="s">
        <v>241</v>
      </c>
      <c r="Q233" s="11">
        <v>202010</v>
      </c>
      <c r="R233" s="15">
        <v>325.77</v>
      </c>
      <c r="S233" s="6">
        <v>0</v>
      </c>
      <c r="T233" s="6">
        <v>0</v>
      </c>
      <c r="U233"/>
    </row>
    <row r="234" spans="1:21" ht="16" outlineLevel="5" x14ac:dyDescent="0.2">
      <c r="A234"/>
      <c r="B234" s="11" t="s">
        <v>32</v>
      </c>
      <c r="C234" s="11" t="s">
        <v>32</v>
      </c>
      <c r="D234" s="11" t="s">
        <v>214</v>
      </c>
      <c r="E234" s="11" t="s">
        <v>32</v>
      </c>
      <c r="F234" s="11" t="s">
        <v>32</v>
      </c>
      <c r="G234" s="12">
        <v>0</v>
      </c>
      <c r="H234" s="11" t="s">
        <v>57</v>
      </c>
      <c r="I234" s="11">
        <v>88004549</v>
      </c>
      <c r="J234" s="13">
        <v>44046</v>
      </c>
      <c r="K234" s="11" t="s">
        <v>223</v>
      </c>
      <c r="L234" s="11" t="s">
        <v>240</v>
      </c>
      <c r="M234" s="11" t="s">
        <v>241</v>
      </c>
      <c r="N234" s="11" t="s">
        <v>9</v>
      </c>
      <c r="O234" s="14" t="s">
        <v>242</v>
      </c>
      <c r="P234" s="11" t="s">
        <v>241</v>
      </c>
      <c r="Q234" s="11">
        <v>202010</v>
      </c>
      <c r="R234" s="15">
        <v>-325.77</v>
      </c>
      <c r="S234" s="6">
        <v>0</v>
      </c>
      <c r="T234" s="6">
        <v>0</v>
      </c>
      <c r="U234"/>
    </row>
    <row r="235" spans="1:21" ht="16" hidden="1" outlineLevel="4" x14ac:dyDescent="0.2">
      <c r="A235"/>
      <c r="B235" s="16"/>
      <c r="C235" s="16"/>
      <c r="D235" s="16"/>
      <c r="E235" s="16" t="s">
        <v>124</v>
      </c>
      <c r="F235" s="16"/>
      <c r="G235" s="17"/>
      <c r="H235" s="16"/>
      <c r="I235" s="16"/>
      <c r="J235" s="18"/>
      <c r="K235" s="16"/>
      <c r="L235" s="16"/>
      <c r="M235" s="16"/>
      <c r="N235" s="19"/>
      <c r="O235" s="19"/>
      <c r="P235" s="16"/>
      <c r="Q235" s="20"/>
      <c r="R235" s="20">
        <f>SUBTOTAL(9,R232:R234)</f>
        <v>325.77</v>
      </c>
      <c r="S235" s="20">
        <f>SUBTOTAL(9,S232:S234)</f>
        <v>0</v>
      </c>
      <c r="T235" s="20">
        <f>SUBTOTAL(9,T232:T234)</f>
        <v>0</v>
      </c>
      <c r="U235"/>
    </row>
    <row r="236" spans="1:21" ht="16" hidden="1" outlineLevel="3" x14ac:dyDescent="0.2">
      <c r="A236"/>
      <c r="B236" s="21" t="s">
        <v>124</v>
      </c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2"/>
      <c r="R236" s="22">
        <f>SUBTOTAL(9,R232:R235)</f>
        <v>325.77</v>
      </c>
      <c r="S236" s="22">
        <f>SUBTOTAL(9,S232:S235)</f>
        <v>0</v>
      </c>
      <c r="T236" s="22">
        <f>SUBTOTAL(9,T232:T235)</f>
        <v>0</v>
      </c>
      <c r="U236"/>
    </row>
    <row r="237" spans="1:21" ht="16" outlineLevel="5" x14ac:dyDescent="0.2">
      <c r="A237"/>
      <c r="B237" s="11" t="s">
        <v>189</v>
      </c>
      <c r="C237" s="11" t="s">
        <v>190</v>
      </c>
      <c r="D237" s="11" t="s">
        <v>243</v>
      </c>
      <c r="E237" s="11" t="s">
        <v>185</v>
      </c>
      <c r="F237" s="11" t="s">
        <v>185</v>
      </c>
      <c r="G237" s="12">
        <v>0</v>
      </c>
      <c r="H237" s="11" t="s">
        <v>186</v>
      </c>
      <c r="I237" s="11">
        <v>27066661</v>
      </c>
      <c r="J237" s="13">
        <v>43830</v>
      </c>
      <c r="K237" s="11" t="s">
        <v>223</v>
      </c>
      <c r="L237" s="11" t="s">
        <v>240</v>
      </c>
      <c r="M237" s="11" t="s">
        <v>241</v>
      </c>
      <c r="N237" s="11" t="s">
        <v>9</v>
      </c>
      <c r="O237" s="14" t="s">
        <v>242</v>
      </c>
      <c r="P237" s="11" t="s">
        <v>241</v>
      </c>
      <c r="Q237" s="11">
        <v>202003</v>
      </c>
      <c r="R237" s="15">
        <v>147.86000000000001</v>
      </c>
      <c r="S237" s="6">
        <v>0</v>
      </c>
      <c r="T237" s="6">
        <v>0</v>
      </c>
      <c r="U237"/>
    </row>
    <row r="238" spans="1:21" ht="16" hidden="1" outlineLevel="4" x14ac:dyDescent="0.2">
      <c r="A238"/>
      <c r="B238" s="16"/>
      <c r="C238" s="16"/>
      <c r="D238" s="16"/>
      <c r="E238" s="16" t="s">
        <v>187</v>
      </c>
      <c r="F238" s="16"/>
      <c r="G238" s="17"/>
      <c r="H238" s="16"/>
      <c r="I238" s="16"/>
      <c r="J238" s="18"/>
      <c r="K238" s="16"/>
      <c r="L238" s="16"/>
      <c r="M238" s="16"/>
      <c r="N238" s="19"/>
      <c r="O238" s="19"/>
      <c r="P238" s="16"/>
      <c r="Q238" s="20"/>
      <c r="R238" s="20">
        <f>SUBTOTAL(9,R237:R237)</f>
        <v>147.86000000000001</v>
      </c>
      <c r="S238" s="20">
        <f>SUBTOTAL(9,S237:S237)</f>
        <v>0</v>
      </c>
      <c r="T238" s="20">
        <f>SUBTOTAL(9,T237:T237)</f>
        <v>0</v>
      </c>
      <c r="U238"/>
    </row>
    <row r="239" spans="1:21" ht="16" hidden="1" outlineLevel="3" x14ac:dyDescent="0.2">
      <c r="A239"/>
      <c r="B239" s="21" t="s">
        <v>191</v>
      </c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2"/>
      <c r="R239" s="22">
        <f>SUBTOTAL(9,R237:R238)</f>
        <v>147.86000000000001</v>
      </c>
      <c r="S239" s="22">
        <f>SUBTOTAL(9,S237:S238)</f>
        <v>0</v>
      </c>
      <c r="T239" s="22">
        <f>SUBTOTAL(9,T237:T238)</f>
        <v>0</v>
      </c>
      <c r="U239"/>
    </row>
    <row r="240" spans="1:21" ht="16" outlineLevel="5" x14ac:dyDescent="0.2">
      <c r="A240"/>
      <c r="B240" s="11" t="s">
        <v>195</v>
      </c>
      <c r="C240" s="11" t="s">
        <v>196</v>
      </c>
      <c r="D240" s="11" t="s">
        <v>234</v>
      </c>
      <c r="E240" s="11" t="s">
        <v>185</v>
      </c>
      <c r="F240" s="11" t="s">
        <v>185</v>
      </c>
      <c r="G240" s="12">
        <v>0</v>
      </c>
      <c r="H240" s="11" t="s">
        <v>186</v>
      </c>
      <c r="I240" s="11">
        <v>27065499</v>
      </c>
      <c r="J240" s="13">
        <v>43775</v>
      </c>
      <c r="K240" s="11" t="s">
        <v>223</v>
      </c>
      <c r="L240" s="11" t="s">
        <v>240</v>
      </c>
      <c r="M240" s="11" t="s">
        <v>241</v>
      </c>
      <c r="N240" s="11" t="s">
        <v>9</v>
      </c>
      <c r="O240" s="14" t="s">
        <v>242</v>
      </c>
      <c r="P240" s="11" t="s">
        <v>241</v>
      </c>
      <c r="Q240" s="11">
        <v>202001</v>
      </c>
      <c r="R240" s="15">
        <v>347.84</v>
      </c>
      <c r="S240" s="6">
        <v>0</v>
      </c>
      <c r="T240" s="6">
        <v>0</v>
      </c>
      <c r="U240"/>
    </row>
    <row r="241" spans="1:21" ht="16" hidden="1" outlineLevel="4" x14ac:dyDescent="0.2">
      <c r="A241"/>
      <c r="B241" s="16"/>
      <c r="C241" s="16"/>
      <c r="D241" s="16"/>
      <c r="E241" s="16" t="s">
        <v>187</v>
      </c>
      <c r="F241" s="16"/>
      <c r="G241" s="17"/>
      <c r="H241" s="16"/>
      <c r="I241" s="16"/>
      <c r="J241" s="18"/>
      <c r="K241" s="16"/>
      <c r="L241" s="16"/>
      <c r="M241" s="16"/>
      <c r="N241" s="19"/>
      <c r="O241" s="19"/>
      <c r="P241" s="16"/>
      <c r="Q241" s="20"/>
      <c r="R241" s="20">
        <f>SUBTOTAL(9,R240:R240)</f>
        <v>347.84</v>
      </c>
      <c r="S241" s="20">
        <f>SUBTOTAL(9,S240:S240)</f>
        <v>0</v>
      </c>
      <c r="T241" s="20">
        <f>SUBTOTAL(9,T240:T240)</f>
        <v>0</v>
      </c>
      <c r="U241"/>
    </row>
    <row r="242" spans="1:21" ht="16" hidden="1" outlineLevel="3" x14ac:dyDescent="0.2">
      <c r="A242"/>
      <c r="B242" s="21" t="s">
        <v>197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2"/>
      <c r="R242" s="22">
        <f>SUBTOTAL(9,R240:R241)</f>
        <v>347.84</v>
      </c>
      <c r="S242" s="22">
        <f>SUBTOTAL(9,S240:S241)</f>
        <v>0</v>
      </c>
      <c r="T242" s="22">
        <f>SUBTOTAL(9,T240:T241)</f>
        <v>0</v>
      </c>
      <c r="U242"/>
    </row>
    <row r="243" spans="1:21" ht="16" outlineLevel="5" x14ac:dyDescent="0.2">
      <c r="A243"/>
      <c r="B243" s="11" t="s">
        <v>205</v>
      </c>
      <c r="C243" s="11" t="s">
        <v>206</v>
      </c>
      <c r="D243" s="11" t="s">
        <v>244</v>
      </c>
      <c r="E243" s="11" t="s">
        <v>185</v>
      </c>
      <c r="F243" s="11" t="s">
        <v>185</v>
      </c>
      <c r="G243" s="12">
        <v>0</v>
      </c>
      <c r="H243" s="11" t="s">
        <v>186</v>
      </c>
      <c r="I243" s="11">
        <v>27065847</v>
      </c>
      <c r="J243" s="13">
        <v>43789</v>
      </c>
      <c r="K243" s="11" t="s">
        <v>223</v>
      </c>
      <c r="L243" s="11" t="s">
        <v>240</v>
      </c>
      <c r="M243" s="11" t="s">
        <v>241</v>
      </c>
      <c r="N243" s="11" t="s">
        <v>9</v>
      </c>
      <c r="O243" s="14" t="s">
        <v>242</v>
      </c>
      <c r="P243" s="11" t="s">
        <v>241</v>
      </c>
      <c r="Q243" s="11">
        <v>202001</v>
      </c>
      <c r="R243" s="15">
        <v>79.62</v>
      </c>
      <c r="S243" s="6">
        <v>0</v>
      </c>
      <c r="T243" s="6">
        <v>0</v>
      </c>
      <c r="U243"/>
    </row>
    <row r="244" spans="1:21" ht="16" hidden="1" outlineLevel="4" x14ac:dyDescent="0.2">
      <c r="A244"/>
      <c r="B244" s="16"/>
      <c r="C244" s="16"/>
      <c r="D244" s="16"/>
      <c r="E244" s="16" t="s">
        <v>187</v>
      </c>
      <c r="F244" s="16"/>
      <c r="G244" s="17"/>
      <c r="H244" s="16"/>
      <c r="I244" s="16"/>
      <c r="J244" s="18"/>
      <c r="K244" s="16"/>
      <c r="L244" s="16"/>
      <c r="M244" s="16"/>
      <c r="N244" s="19"/>
      <c r="O244" s="19"/>
      <c r="P244" s="16"/>
      <c r="Q244" s="20"/>
      <c r="R244" s="20">
        <f>SUBTOTAL(9,R243:R243)</f>
        <v>79.62</v>
      </c>
      <c r="S244" s="20">
        <f>SUBTOTAL(9,S243:S243)</f>
        <v>0</v>
      </c>
      <c r="T244" s="20">
        <f>SUBTOTAL(9,T243:T243)</f>
        <v>0</v>
      </c>
      <c r="U244"/>
    </row>
    <row r="245" spans="1:21" ht="16" hidden="1" outlineLevel="3" x14ac:dyDescent="0.2">
      <c r="A245"/>
      <c r="B245" s="21" t="s">
        <v>207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2"/>
      <c r="R245" s="22">
        <f>SUBTOTAL(9,R243:R244)</f>
        <v>79.62</v>
      </c>
      <c r="S245" s="22">
        <f>SUBTOTAL(9,S243:S244)</f>
        <v>0</v>
      </c>
      <c r="T245" s="22">
        <f>SUBTOTAL(9,T243:T244)</f>
        <v>0</v>
      </c>
      <c r="U245"/>
    </row>
    <row r="246" spans="1:21" ht="15" hidden="1" customHeight="1" outlineLevel="2" x14ac:dyDescent="0.2">
      <c r="A246"/>
      <c r="B246" s="23" t="s">
        <v>245</v>
      </c>
      <c r="C246" s="23"/>
      <c r="D246" s="23"/>
      <c r="E246" s="23"/>
      <c r="F246" s="23"/>
      <c r="G246" s="24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5">
        <f>SUBTOTAL(9,R232:R245)</f>
        <v>901.09</v>
      </c>
      <c r="S246" s="25">
        <f>SUBTOTAL(9,S232:S245)</f>
        <v>0</v>
      </c>
      <c r="T246" s="25">
        <f>SUBTOTAL(9,T232:T245)</f>
        <v>0</v>
      </c>
      <c r="U246"/>
    </row>
    <row r="247" spans="1:21" ht="16" outlineLevel="5" x14ac:dyDescent="0.2">
      <c r="A247"/>
      <c r="B247" s="11" t="s">
        <v>219</v>
      </c>
      <c r="C247" s="11" t="s">
        <v>220</v>
      </c>
      <c r="D247" s="11" t="s">
        <v>221</v>
      </c>
      <c r="E247" s="11" t="s">
        <v>32</v>
      </c>
      <c r="F247" s="11" t="s">
        <v>32</v>
      </c>
      <c r="G247" s="12">
        <v>0</v>
      </c>
      <c r="H247" s="11" t="s">
        <v>183</v>
      </c>
      <c r="I247" s="11">
        <v>20254323</v>
      </c>
      <c r="J247" s="13">
        <v>43756</v>
      </c>
      <c r="K247" s="11" t="s">
        <v>223</v>
      </c>
      <c r="L247" s="11" t="s">
        <v>225</v>
      </c>
      <c r="M247" s="11" t="s">
        <v>226</v>
      </c>
      <c r="N247" s="11" t="s">
        <v>9</v>
      </c>
      <c r="O247" s="14" t="s">
        <v>3</v>
      </c>
      <c r="P247" s="11" t="s">
        <v>4</v>
      </c>
      <c r="Q247" s="11">
        <v>202001</v>
      </c>
      <c r="R247" s="15">
        <v>50.54</v>
      </c>
      <c r="S247" s="6">
        <v>0</v>
      </c>
      <c r="T247" s="6">
        <v>0</v>
      </c>
      <c r="U247"/>
    </row>
    <row r="248" spans="1:21" ht="16" hidden="1" outlineLevel="4" x14ac:dyDescent="0.2">
      <c r="A248"/>
      <c r="B248" s="16"/>
      <c r="C248" s="16"/>
      <c r="D248" s="16"/>
      <c r="E248" s="16" t="s">
        <v>124</v>
      </c>
      <c r="F248" s="16"/>
      <c r="G248" s="17"/>
      <c r="H248" s="16"/>
      <c r="I248" s="16"/>
      <c r="J248" s="18"/>
      <c r="K248" s="16"/>
      <c r="L248" s="16"/>
      <c r="M248" s="16"/>
      <c r="N248" s="19"/>
      <c r="O248" s="19"/>
      <c r="P248" s="16"/>
      <c r="Q248" s="20"/>
      <c r="R248" s="20">
        <f>SUBTOTAL(9,R247:R247)</f>
        <v>50.54</v>
      </c>
      <c r="S248" s="20">
        <f>SUBTOTAL(9,S247:S247)</f>
        <v>0</v>
      </c>
      <c r="T248" s="20">
        <f>SUBTOTAL(9,T247:T247)</f>
        <v>0</v>
      </c>
      <c r="U248"/>
    </row>
    <row r="249" spans="1:21" ht="16" hidden="1" outlineLevel="3" x14ac:dyDescent="0.2">
      <c r="A249"/>
      <c r="B249" s="21" t="s">
        <v>222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2"/>
      <c r="R249" s="22">
        <f>SUBTOTAL(9,R247:R248)</f>
        <v>50.54</v>
      </c>
      <c r="S249" s="22">
        <f>SUBTOTAL(9,S247:S248)</f>
        <v>0</v>
      </c>
      <c r="T249" s="22">
        <f>SUBTOTAL(9,T247:T248)</f>
        <v>0</v>
      </c>
      <c r="U249"/>
    </row>
    <row r="250" spans="1:21" ht="16" outlineLevel="5" x14ac:dyDescent="0.2">
      <c r="A250"/>
      <c r="B250" s="11" t="s">
        <v>192</v>
      </c>
      <c r="C250" s="11" t="s">
        <v>193</v>
      </c>
      <c r="D250" s="11" t="s">
        <v>246</v>
      </c>
      <c r="E250" s="11" t="s">
        <v>185</v>
      </c>
      <c r="F250" s="11" t="s">
        <v>185</v>
      </c>
      <c r="G250" s="12">
        <v>0</v>
      </c>
      <c r="H250" s="11" t="s">
        <v>186</v>
      </c>
      <c r="I250" s="11">
        <v>27064527</v>
      </c>
      <c r="J250" s="13">
        <v>43747</v>
      </c>
      <c r="K250" s="11" t="s">
        <v>223</v>
      </c>
      <c r="L250" s="11" t="s">
        <v>227</v>
      </c>
      <c r="M250" s="11" t="s">
        <v>228</v>
      </c>
      <c r="N250" s="11" t="s">
        <v>9</v>
      </c>
      <c r="O250" s="14" t="s">
        <v>3</v>
      </c>
      <c r="P250" s="11" t="s">
        <v>4</v>
      </c>
      <c r="Q250" s="11">
        <v>201912</v>
      </c>
      <c r="R250" s="15">
        <v>500</v>
      </c>
      <c r="S250" s="6">
        <v>0</v>
      </c>
      <c r="T250" s="6">
        <v>0</v>
      </c>
      <c r="U250"/>
    </row>
    <row r="251" spans="1:21" ht="16" hidden="1" outlineLevel="4" x14ac:dyDescent="0.2">
      <c r="A251"/>
      <c r="B251" s="16"/>
      <c r="C251" s="16"/>
      <c r="D251" s="16"/>
      <c r="E251" s="16" t="s">
        <v>187</v>
      </c>
      <c r="F251" s="16"/>
      <c r="G251" s="17"/>
      <c r="H251" s="16"/>
      <c r="I251" s="16"/>
      <c r="J251" s="18"/>
      <c r="K251" s="16"/>
      <c r="L251" s="16"/>
      <c r="M251" s="16"/>
      <c r="N251" s="19"/>
      <c r="O251" s="19"/>
      <c r="P251" s="16"/>
      <c r="Q251" s="20"/>
      <c r="R251" s="20">
        <f>SUBTOTAL(9,R250:R250)</f>
        <v>500</v>
      </c>
      <c r="S251" s="20">
        <f>SUBTOTAL(9,S250:S250)</f>
        <v>0</v>
      </c>
      <c r="T251" s="20">
        <f>SUBTOTAL(9,T250:T250)</f>
        <v>0</v>
      </c>
      <c r="U251"/>
    </row>
    <row r="252" spans="1:21" ht="16" hidden="1" outlineLevel="3" x14ac:dyDescent="0.2">
      <c r="A252"/>
      <c r="B252" s="21" t="s">
        <v>194</v>
      </c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2"/>
      <c r="R252" s="22">
        <f>SUBTOTAL(9,R250:R251)</f>
        <v>500</v>
      </c>
      <c r="S252" s="22">
        <f>SUBTOTAL(9,S250:S251)</f>
        <v>0</v>
      </c>
      <c r="T252" s="22">
        <f>SUBTOTAL(9,T250:T251)</f>
        <v>0</v>
      </c>
      <c r="U252"/>
    </row>
    <row r="253" spans="1:21" ht="16" outlineLevel="5" x14ac:dyDescent="0.2">
      <c r="A253"/>
      <c r="B253" s="11" t="s">
        <v>198</v>
      </c>
      <c r="C253" s="11" t="s">
        <v>199</v>
      </c>
      <c r="D253" s="11" t="s">
        <v>247</v>
      </c>
      <c r="E253" s="11" t="s">
        <v>185</v>
      </c>
      <c r="F253" s="11" t="s">
        <v>185</v>
      </c>
      <c r="G253" s="12">
        <v>0</v>
      </c>
      <c r="H253" s="11" t="s">
        <v>186</v>
      </c>
      <c r="I253" s="11">
        <v>27071069</v>
      </c>
      <c r="J253" s="13">
        <v>44027</v>
      </c>
      <c r="K253" s="11" t="s">
        <v>223</v>
      </c>
      <c r="L253" s="11" t="s">
        <v>248</v>
      </c>
      <c r="M253" s="11" t="s">
        <v>249</v>
      </c>
      <c r="N253" s="11" t="s">
        <v>9</v>
      </c>
      <c r="O253" s="14" t="s">
        <v>3</v>
      </c>
      <c r="P253" s="11" t="s">
        <v>4</v>
      </c>
      <c r="Q253" s="11">
        <v>202009</v>
      </c>
      <c r="R253" s="15">
        <v>140</v>
      </c>
      <c r="S253" s="6">
        <v>0</v>
      </c>
      <c r="T253" s="6">
        <v>0</v>
      </c>
      <c r="U253"/>
    </row>
    <row r="254" spans="1:21" ht="16" outlineLevel="5" x14ac:dyDescent="0.2">
      <c r="A254"/>
      <c r="B254" s="11" t="s">
        <v>198</v>
      </c>
      <c r="C254" s="11" t="s">
        <v>199</v>
      </c>
      <c r="D254" s="11" t="s">
        <v>250</v>
      </c>
      <c r="E254" s="11" t="s">
        <v>185</v>
      </c>
      <c r="F254" s="11" t="s">
        <v>185</v>
      </c>
      <c r="G254" s="12">
        <v>0</v>
      </c>
      <c r="H254" s="11" t="s">
        <v>186</v>
      </c>
      <c r="I254" s="11">
        <v>27071069</v>
      </c>
      <c r="J254" s="13">
        <v>44027</v>
      </c>
      <c r="K254" s="11" t="s">
        <v>223</v>
      </c>
      <c r="L254" s="11" t="s">
        <v>248</v>
      </c>
      <c r="M254" s="11" t="s">
        <v>249</v>
      </c>
      <c r="N254" s="11" t="s">
        <v>9</v>
      </c>
      <c r="O254" s="14" t="s">
        <v>3</v>
      </c>
      <c r="P254" s="11" t="s">
        <v>4</v>
      </c>
      <c r="Q254" s="11">
        <v>202009</v>
      </c>
      <c r="R254" s="15">
        <v>550</v>
      </c>
      <c r="S254" s="6">
        <v>0</v>
      </c>
      <c r="T254" s="6">
        <v>0</v>
      </c>
      <c r="U254"/>
    </row>
    <row r="255" spans="1:21" ht="16" hidden="1" outlineLevel="4" x14ac:dyDescent="0.2">
      <c r="A255"/>
      <c r="B255" s="16"/>
      <c r="C255" s="16"/>
      <c r="D255" s="16"/>
      <c r="E255" s="16" t="s">
        <v>187</v>
      </c>
      <c r="F255" s="16"/>
      <c r="G255" s="17"/>
      <c r="H255" s="16"/>
      <c r="I255" s="16"/>
      <c r="J255" s="18"/>
      <c r="K255" s="16"/>
      <c r="L255" s="16"/>
      <c r="M255" s="16"/>
      <c r="N255" s="19"/>
      <c r="O255" s="19"/>
      <c r="P255" s="16"/>
      <c r="Q255" s="20"/>
      <c r="R255" s="20">
        <f>SUBTOTAL(9,R253:R254)</f>
        <v>690</v>
      </c>
      <c r="S255" s="20">
        <f>SUBTOTAL(9,S253:S254)</f>
        <v>0</v>
      </c>
      <c r="T255" s="20">
        <f>SUBTOTAL(9,T253:T254)</f>
        <v>0</v>
      </c>
      <c r="U255"/>
    </row>
    <row r="256" spans="1:21" ht="16" hidden="1" outlineLevel="3" x14ac:dyDescent="0.2">
      <c r="A256"/>
      <c r="B256" s="21" t="s">
        <v>200</v>
      </c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2"/>
      <c r="R256" s="22">
        <f>SUBTOTAL(9,R253:R255)</f>
        <v>690</v>
      </c>
      <c r="S256" s="22">
        <f>SUBTOTAL(9,S253:S255)</f>
        <v>0</v>
      </c>
      <c r="T256" s="22">
        <f>SUBTOTAL(9,T253:T255)</f>
        <v>0</v>
      </c>
      <c r="U256"/>
    </row>
    <row r="257" spans="1:21" ht="16" outlineLevel="5" x14ac:dyDescent="0.2">
      <c r="A257"/>
      <c r="B257" s="11" t="s">
        <v>171</v>
      </c>
      <c r="C257" s="11" t="s">
        <v>172</v>
      </c>
      <c r="D257" s="11" t="s">
        <v>251</v>
      </c>
      <c r="E257" s="11" t="s">
        <v>185</v>
      </c>
      <c r="F257" s="11" t="s">
        <v>185</v>
      </c>
      <c r="G257" s="12">
        <v>0</v>
      </c>
      <c r="H257" s="11" t="s">
        <v>186</v>
      </c>
      <c r="I257" s="11">
        <v>27071514</v>
      </c>
      <c r="J257" s="13">
        <v>44070</v>
      </c>
      <c r="K257" s="11" t="s">
        <v>223</v>
      </c>
      <c r="L257" s="11" t="s">
        <v>248</v>
      </c>
      <c r="M257" s="11" t="s">
        <v>249</v>
      </c>
      <c r="N257" s="11" t="s">
        <v>9</v>
      </c>
      <c r="O257" s="14" t="s">
        <v>3</v>
      </c>
      <c r="P257" s="11" t="s">
        <v>4</v>
      </c>
      <c r="Q257" s="11">
        <v>202010</v>
      </c>
      <c r="R257" s="15">
        <v>255</v>
      </c>
      <c r="S257" s="6">
        <v>0</v>
      </c>
      <c r="T257" s="6">
        <v>0</v>
      </c>
      <c r="U257"/>
    </row>
    <row r="258" spans="1:21" ht="16" outlineLevel="5" x14ac:dyDescent="0.2">
      <c r="A258"/>
      <c r="B258" s="11" t="s">
        <v>171</v>
      </c>
      <c r="C258" s="11" t="s">
        <v>172</v>
      </c>
      <c r="D258" s="11" t="s">
        <v>252</v>
      </c>
      <c r="E258" s="11" t="s">
        <v>185</v>
      </c>
      <c r="F258" s="11" t="s">
        <v>185</v>
      </c>
      <c r="G258" s="12">
        <v>0</v>
      </c>
      <c r="H258" s="11" t="s">
        <v>186</v>
      </c>
      <c r="I258" s="11">
        <v>27071514</v>
      </c>
      <c r="J258" s="13">
        <v>44070</v>
      </c>
      <c r="K258" s="11" t="s">
        <v>223</v>
      </c>
      <c r="L258" s="11" t="s">
        <v>248</v>
      </c>
      <c r="M258" s="11" t="s">
        <v>249</v>
      </c>
      <c r="N258" s="11" t="s">
        <v>9</v>
      </c>
      <c r="O258" s="14" t="s">
        <v>3</v>
      </c>
      <c r="P258" s="11" t="s">
        <v>4</v>
      </c>
      <c r="Q258" s="11">
        <v>202010</v>
      </c>
      <c r="R258" s="15">
        <v>159</v>
      </c>
      <c r="S258" s="6">
        <v>0</v>
      </c>
      <c r="T258" s="6">
        <v>0</v>
      </c>
      <c r="U258"/>
    </row>
    <row r="259" spans="1:21" ht="16" hidden="1" outlineLevel="4" x14ac:dyDescent="0.2">
      <c r="A259"/>
      <c r="B259" s="16"/>
      <c r="C259" s="16"/>
      <c r="D259" s="16"/>
      <c r="E259" s="16" t="s">
        <v>187</v>
      </c>
      <c r="F259" s="16"/>
      <c r="G259" s="17"/>
      <c r="H259" s="16"/>
      <c r="I259" s="16"/>
      <c r="J259" s="18"/>
      <c r="K259" s="16"/>
      <c r="L259" s="16"/>
      <c r="M259" s="16"/>
      <c r="N259" s="19"/>
      <c r="O259" s="19"/>
      <c r="P259" s="16"/>
      <c r="Q259" s="20"/>
      <c r="R259" s="20">
        <f>SUBTOTAL(9,R257:R258)</f>
        <v>414</v>
      </c>
      <c r="S259" s="20">
        <f>SUBTOTAL(9,S257:S258)</f>
        <v>0</v>
      </c>
      <c r="T259" s="20">
        <f>SUBTOTAL(9,T257:T258)</f>
        <v>0</v>
      </c>
      <c r="U259"/>
    </row>
    <row r="260" spans="1:21" ht="16" hidden="1" outlineLevel="3" x14ac:dyDescent="0.2">
      <c r="A260"/>
      <c r="B260" s="21" t="s">
        <v>173</v>
      </c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2"/>
      <c r="R260" s="22">
        <f>SUBTOTAL(9,R257:R259)</f>
        <v>414</v>
      </c>
      <c r="S260" s="22">
        <f>SUBTOTAL(9,S257:S259)</f>
        <v>0</v>
      </c>
      <c r="T260" s="22">
        <f>SUBTOTAL(9,T257:T259)</f>
        <v>0</v>
      </c>
      <c r="U260"/>
    </row>
    <row r="261" spans="1:21" ht="15" hidden="1" customHeight="1" outlineLevel="2" x14ac:dyDescent="0.2">
      <c r="A261"/>
      <c r="B261" s="23" t="s">
        <v>201</v>
      </c>
      <c r="C261" s="23"/>
      <c r="D261" s="23"/>
      <c r="E261" s="23"/>
      <c r="F261" s="23"/>
      <c r="G261" s="24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5">
        <f>SUBTOTAL(9,R247:R260)</f>
        <v>1654.54</v>
      </c>
      <c r="S261" s="25">
        <f>SUBTOTAL(9,S247:S260)</f>
        <v>0</v>
      </c>
      <c r="T261" s="25">
        <f>SUBTOTAL(9,T247:T260)</f>
        <v>0</v>
      </c>
      <c r="U261"/>
    </row>
    <row r="262" spans="1:21" ht="16" outlineLevel="5" x14ac:dyDescent="0.2">
      <c r="A262"/>
      <c r="B262" s="11" t="s">
        <v>32</v>
      </c>
      <c r="C262" s="11" t="s">
        <v>32</v>
      </c>
      <c r="D262" s="11" t="s">
        <v>235</v>
      </c>
      <c r="E262" s="11" t="s">
        <v>32</v>
      </c>
      <c r="F262" s="11" t="s">
        <v>32</v>
      </c>
      <c r="G262" s="12">
        <v>0</v>
      </c>
      <c r="H262" s="11" t="s">
        <v>67</v>
      </c>
      <c r="I262" s="11">
        <v>40032906</v>
      </c>
      <c r="J262" s="13">
        <v>43997</v>
      </c>
      <c r="K262" s="11" t="s">
        <v>223</v>
      </c>
      <c r="L262" s="11" t="s">
        <v>224</v>
      </c>
      <c r="M262" s="11" t="s">
        <v>10</v>
      </c>
      <c r="N262" s="11" t="s">
        <v>9</v>
      </c>
      <c r="O262" s="14" t="s">
        <v>202</v>
      </c>
      <c r="P262" s="11" t="s">
        <v>203</v>
      </c>
      <c r="Q262" s="11">
        <v>202008</v>
      </c>
      <c r="R262" s="15">
        <v>85.15</v>
      </c>
      <c r="S262" s="6">
        <v>0</v>
      </c>
      <c r="T262" s="6">
        <v>0</v>
      </c>
      <c r="U262"/>
    </row>
    <row r="263" spans="1:21" ht="16" outlineLevel="5" x14ac:dyDescent="0.2">
      <c r="A263"/>
      <c r="B263" s="11" t="s">
        <v>32</v>
      </c>
      <c r="C263" s="11" t="s">
        <v>32</v>
      </c>
      <c r="D263" s="11" t="s">
        <v>235</v>
      </c>
      <c r="E263" s="11" t="s">
        <v>32</v>
      </c>
      <c r="F263" s="11" t="s">
        <v>32</v>
      </c>
      <c r="G263" s="12">
        <v>0</v>
      </c>
      <c r="H263" s="11" t="s">
        <v>67</v>
      </c>
      <c r="I263" s="11">
        <v>40032906</v>
      </c>
      <c r="J263" s="13">
        <v>43997</v>
      </c>
      <c r="K263" s="11" t="s">
        <v>223</v>
      </c>
      <c r="L263" s="11" t="s">
        <v>224</v>
      </c>
      <c r="M263" s="11" t="s">
        <v>10</v>
      </c>
      <c r="N263" s="11" t="s">
        <v>9</v>
      </c>
      <c r="O263" s="14" t="s">
        <v>202</v>
      </c>
      <c r="P263" s="11" t="s">
        <v>203</v>
      </c>
      <c r="Q263" s="11">
        <v>202008</v>
      </c>
      <c r="R263" s="15">
        <v>85.15</v>
      </c>
      <c r="S263" s="6">
        <v>0</v>
      </c>
      <c r="T263" s="6">
        <v>0</v>
      </c>
      <c r="U263"/>
    </row>
    <row r="264" spans="1:21" ht="16" outlineLevel="5" x14ac:dyDescent="0.2">
      <c r="A264"/>
      <c r="B264" s="11" t="s">
        <v>32</v>
      </c>
      <c r="C264" s="11" t="s">
        <v>32</v>
      </c>
      <c r="D264" s="11" t="s">
        <v>235</v>
      </c>
      <c r="E264" s="11" t="s">
        <v>32</v>
      </c>
      <c r="F264" s="11" t="s">
        <v>32</v>
      </c>
      <c r="G264" s="12">
        <v>0</v>
      </c>
      <c r="H264" s="11" t="s">
        <v>67</v>
      </c>
      <c r="I264" s="11">
        <v>40032906</v>
      </c>
      <c r="J264" s="13">
        <v>43997</v>
      </c>
      <c r="K264" s="11" t="s">
        <v>223</v>
      </c>
      <c r="L264" s="11" t="s">
        <v>224</v>
      </c>
      <c r="M264" s="11" t="s">
        <v>10</v>
      </c>
      <c r="N264" s="11" t="s">
        <v>9</v>
      </c>
      <c r="O264" s="14" t="s">
        <v>202</v>
      </c>
      <c r="P264" s="11" t="s">
        <v>203</v>
      </c>
      <c r="Q264" s="11">
        <v>202008</v>
      </c>
      <c r="R264" s="15">
        <v>85.15</v>
      </c>
      <c r="S264" s="6">
        <v>0</v>
      </c>
      <c r="T264" s="6">
        <v>0</v>
      </c>
      <c r="U264"/>
    </row>
    <row r="265" spans="1:21" ht="16" outlineLevel="5" x14ac:dyDescent="0.2">
      <c r="A265"/>
      <c r="B265" s="11" t="s">
        <v>32</v>
      </c>
      <c r="C265" s="11" t="s">
        <v>32</v>
      </c>
      <c r="D265" s="11" t="s">
        <v>235</v>
      </c>
      <c r="E265" s="11" t="s">
        <v>32</v>
      </c>
      <c r="F265" s="11" t="s">
        <v>32</v>
      </c>
      <c r="G265" s="12">
        <v>0</v>
      </c>
      <c r="H265" s="11" t="s">
        <v>67</v>
      </c>
      <c r="I265" s="11">
        <v>40032906</v>
      </c>
      <c r="J265" s="13">
        <v>43997</v>
      </c>
      <c r="K265" s="11" t="s">
        <v>223</v>
      </c>
      <c r="L265" s="11" t="s">
        <v>224</v>
      </c>
      <c r="M265" s="11" t="s">
        <v>10</v>
      </c>
      <c r="N265" s="11" t="s">
        <v>9</v>
      </c>
      <c r="O265" s="14" t="s">
        <v>202</v>
      </c>
      <c r="P265" s="11" t="s">
        <v>203</v>
      </c>
      <c r="Q265" s="11">
        <v>202008</v>
      </c>
      <c r="R265" s="15">
        <v>85.15</v>
      </c>
      <c r="S265" s="6">
        <v>0</v>
      </c>
      <c r="T265" s="6">
        <v>0</v>
      </c>
      <c r="U265"/>
    </row>
    <row r="266" spans="1:21" ht="16" outlineLevel="5" x14ac:dyDescent="0.2">
      <c r="A266"/>
      <c r="B266" s="11" t="s">
        <v>32</v>
      </c>
      <c r="C266" s="11" t="s">
        <v>32</v>
      </c>
      <c r="D266" s="11" t="s">
        <v>235</v>
      </c>
      <c r="E266" s="11" t="s">
        <v>32</v>
      </c>
      <c r="F266" s="11" t="s">
        <v>32</v>
      </c>
      <c r="G266" s="12">
        <v>0</v>
      </c>
      <c r="H266" s="11" t="s">
        <v>67</v>
      </c>
      <c r="I266" s="11">
        <v>40032906</v>
      </c>
      <c r="J266" s="13">
        <v>43997</v>
      </c>
      <c r="K266" s="11" t="s">
        <v>223</v>
      </c>
      <c r="L266" s="11" t="s">
        <v>224</v>
      </c>
      <c r="M266" s="11" t="s">
        <v>10</v>
      </c>
      <c r="N266" s="11" t="s">
        <v>9</v>
      </c>
      <c r="O266" s="14" t="s">
        <v>202</v>
      </c>
      <c r="P266" s="11" t="s">
        <v>203</v>
      </c>
      <c r="Q266" s="11">
        <v>202008</v>
      </c>
      <c r="R266" s="15">
        <v>85.15</v>
      </c>
      <c r="S266" s="6">
        <v>0</v>
      </c>
      <c r="T266" s="6">
        <v>0</v>
      </c>
      <c r="U266"/>
    </row>
    <row r="267" spans="1:21" ht="16" outlineLevel="5" x14ac:dyDescent="0.2">
      <c r="A267"/>
      <c r="B267" s="11" t="s">
        <v>32</v>
      </c>
      <c r="C267" s="11" t="s">
        <v>32</v>
      </c>
      <c r="D267" s="11" t="s">
        <v>235</v>
      </c>
      <c r="E267" s="11" t="s">
        <v>32</v>
      </c>
      <c r="F267" s="11" t="s">
        <v>32</v>
      </c>
      <c r="G267" s="12">
        <v>0</v>
      </c>
      <c r="H267" s="11" t="s">
        <v>67</v>
      </c>
      <c r="I267" s="11">
        <v>40032906</v>
      </c>
      <c r="J267" s="13">
        <v>43997</v>
      </c>
      <c r="K267" s="11" t="s">
        <v>223</v>
      </c>
      <c r="L267" s="11" t="s">
        <v>224</v>
      </c>
      <c r="M267" s="11" t="s">
        <v>10</v>
      </c>
      <c r="N267" s="11" t="s">
        <v>9</v>
      </c>
      <c r="O267" s="14" t="s">
        <v>202</v>
      </c>
      <c r="P267" s="11" t="s">
        <v>203</v>
      </c>
      <c r="Q267" s="11">
        <v>202008</v>
      </c>
      <c r="R267" s="15">
        <v>85.15</v>
      </c>
      <c r="S267" s="6">
        <v>0</v>
      </c>
      <c r="T267" s="6">
        <v>0</v>
      </c>
      <c r="U267"/>
    </row>
    <row r="268" spans="1:21" ht="16" outlineLevel="5" x14ac:dyDescent="0.2">
      <c r="A268"/>
      <c r="B268" s="11" t="s">
        <v>32</v>
      </c>
      <c r="C268" s="11" t="s">
        <v>32</v>
      </c>
      <c r="D268" s="11" t="s">
        <v>235</v>
      </c>
      <c r="E268" s="11" t="s">
        <v>32</v>
      </c>
      <c r="F268" s="11" t="s">
        <v>32</v>
      </c>
      <c r="G268" s="12">
        <v>0</v>
      </c>
      <c r="H268" s="11" t="s">
        <v>67</v>
      </c>
      <c r="I268" s="11">
        <v>40032906</v>
      </c>
      <c r="J268" s="13">
        <v>43997</v>
      </c>
      <c r="K268" s="11" t="s">
        <v>223</v>
      </c>
      <c r="L268" s="11" t="s">
        <v>224</v>
      </c>
      <c r="M268" s="11" t="s">
        <v>10</v>
      </c>
      <c r="N268" s="11" t="s">
        <v>9</v>
      </c>
      <c r="O268" s="14" t="s">
        <v>202</v>
      </c>
      <c r="P268" s="11" t="s">
        <v>203</v>
      </c>
      <c r="Q268" s="11">
        <v>202008</v>
      </c>
      <c r="R268" s="15">
        <v>85.15</v>
      </c>
      <c r="S268" s="6">
        <v>0</v>
      </c>
      <c r="T268" s="6">
        <v>0</v>
      </c>
      <c r="U268"/>
    </row>
    <row r="269" spans="1:21" ht="16" outlineLevel="5" x14ac:dyDescent="0.2">
      <c r="A269"/>
      <c r="B269" s="11" t="s">
        <v>32</v>
      </c>
      <c r="C269" s="11" t="s">
        <v>32</v>
      </c>
      <c r="D269" s="11" t="s">
        <v>235</v>
      </c>
      <c r="E269" s="11" t="s">
        <v>32</v>
      </c>
      <c r="F269" s="11" t="s">
        <v>32</v>
      </c>
      <c r="G269" s="12">
        <v>0</v>
      </c>
      <c r="H269" s="11" t="s">
        <v>67</v>
      </c>
      <c r="I269" s="11">
        <v>40032906</v>
      </c>
      <c r="J269" s="13">
        <v>43997</v>
      </c>
      <c r="K269" s="11" t="s">
        <v>223</v>
      </c>
      <c r="L269" s="11" t="s">
        <v>224</v>
      </c>
      <c r="M269" s="11" t="s">
        <v>10</v>
      </c>
      <c r="N269" s="11" t="s">
        <v>9</v>
      </c>
      <c r="O269" s="14" t="s">
        <v>202</v>
      </c>
      <c r="P269" s="11" t="s">
        <v>203</v>
      </c>
      <c r="Q269" s="11">
        <v>202008</v>
      </c>
      <c r="R269" s="15">
        <v>85.15</v>
      </c>
      <c r="S269" s="6">
        <v>0</v>
      </c>
      <c r="T269" s="6">
        <v>0</v>
      </c>
      <c r="U269"/>
    </row>
    <row r="270" spans="1:21" ht="16" outlineLevel="5" x14ac:dyDescent="0.2">
      <c r="A270"/>
      <c r="B270" s="11" t="s">
        <v>32</v>
      </c>
      <c r="C270" s="11" t="s">
        <v>32</v>
      </c>
      <c r="D270" s="11" t="s">
        <v>235</v>
      </c>
      <c r="E270" s="11" t="s">
        <v>32</v>
      </c>
      <c r="F270" s="11" t="s">
        <v>32</v>
      </c>
      <c r="G270" s="12">
        <v>0</v>
      </c>
      <c r="H270" s="11" t="s">
        <v>67</v>
      </c>
      <c r="I270" s="11">
        <v>40032906</v>
      </c>
      <c r="J270" s="13">
        <v>43997</v>
      </c>
      <c r="K270" s="11" t="s">
        <v>223</v>
      </c>
      <c r="L270" s="11" t="s">
        <v>224</v>
      </c>
      <c r="M270" s="11" t="s">
        <v>10</v>
      </c>
      <c r="N270" s="11" t="s">
        <v>9</v>
      </c>
      <c r="O270" s="14" t="s">
        <v>202</v>
      </c>
      <c r="P270" s="11" t="s">
        <v>203</v>
      </c>
      <c r="Q270" s="11">
        <v>202008</v>
      </c>
      <c r="R270" s="15">
        <v>85.15</v>
      </c>
      <c r="S270" s="6">
        <v>0</v>
      </c>
      <c r="T270" s="6">
        <v>0</v>
      </c>
      <c r="U270"/>
    </row>
    <row r="271" spans="1:21" ht="16" outlineLevel="5" x14ac:dyDescent="0.2">
      <c r="A271"/>
      <c r="B271" s="11" t="s">
        <v>32</v>
      </c>
      <c r="C271" s="11" t="s">
        <v>32</v>
      </c>
      <c r="D271" s="11" t="s">
        <v>235</v>
      </c>
      <c r="E271" s="11" t="s">
        <v>32</v>
      </c>
      <c r="F271" s="11" t="s">
        <v>32</v>
      </c>
      <c r="G271" s="12">
        <v>0</v>
      </c>
      <c r="H271" s="11" t="s">
        <v>67</v>
      </c>
      <c r="I271" s="11">
        <v>40032906</v>
      </c>
      <c r="J271" s="13">
        <v>43997</v>
      </c>
      <c r="K271" s="11" t="s">
        <v>223</v>
      </c>
      <c r="L271" s="11" t="s">
        <v>224</v>
      </c>
      <c r="M271" s="11" t="s">
        <v>10</v>
      </c>
      <c r="N271" s="11" t="s">
        <v>9</v>
      </c>
      <c r="O271" s="14" t="s">
        <v>202</v>
      </c>
      <c r="P271" s="11" t="s">
        <v>203</v>
      </c>
      <c r="Q271" s="11">
        <v>202008</v>
      </c>
      <c r="R271" s="15">
        <v>340.6</v>
      </c>
      <c r="S271" s="6">
        <v>0</v>
      </c>
      <c r="T271" s="6">
        <v>0</v>
      </c>
      <c r="U271"/>
    </row>
    <row r="272" spans="1:21" ht="16" outlineLevel="5" x14ac:dyDescent="0.2">
      <c r="A272"/>
      <c r="B272" s="11" t="s">
        <v>32</v>
      </c>
      <c r="C272" s="11" t="s">
        <v>32</v>
      </c>
      <c r="D272" s="11" t="s">
        <v>235</v>
      </c>
      <c r="E272" s="11" t="s">
        <v>32</v>
      </c>
      <c r="F272" s="11" t="s">
        <v>32</v>
      </c>
      <c r="G272" s="12">
        <v>0</v>
      </c>
      <c r="H272" s="11" t="s">
        <v>67</v>
      </c>
      <c r="I272" s="11">
        <v>40032980</v>
      </c>
      <c r="J272" s="13">
        <v>44001</v>
      </c>
      <c r="K272" s="11" t="s">
        <v>223</v>
      </c>
      <c r="L272" s="11" t="s">
        <v>224</v>
      </c>
      <c r="M272" s="11" t="s">
        <v>10</v>
      </c>
      <c r="N272" s="11" t="s">
        <v>9</v>
      </c>
      <c r="O272" s="14" t="s">
        <v>202</v>
      </c>
      <c r="P272" s="11" t="s">
        <v>203</v>
      </c>
      <c r="Q272" s="11">
        <v>202008</v>
      </c>
      <c r="R272" s="15">
        <v>85.15</v>
      </c>
      <c r="S272" s="6">
        <v>0</v>
      </c>
      <c r="T272" s="6">
        <v>0</v>
      </c>
      <c r="U272"/>
    </row>
    <row r="273" spans="1:21" ht="16" outlineLevel="5" x14ac:dyDescent="0.2">
      <c r="A273"/>
      <c r="B273" s="11" t="s">
        <v>32</v>
      </c>
      <c r="C273" s="11" t="s">
        <v>32</v>
      </c>
      <c r="D273" s="11" t="s">
        <v>253</v>
      </c>
      <c r="E273" s="11" t="s">
        <v>32</v>
      </c>
      <c r="F273" s="11" t="s">
        <v>32</v>
      </c>
      <c r="G273" s="12">
        <v>0</v>
      </c>
      <c r="H273" s="11" t="s">
        <v>67</v>
      </c>
      <c r="I273" s="11">
        <v>40033511</v>
      </c>
      <c r="J273" s="13">
        <v>44027</v>
      </c>
      <c r="K273" s="11" t="s">
        <v>223</v>
      </c>
      <c r="L273" s="11" t="s">
        <v>224</v>
      </c>
      <c r="M273" s="11" t="s">
        <v>10</v>
      </c>
      <c r="N273" s="11" t="s">
        <v>9</v>
      </c>
      <c r="O273" s="14" t="s">
        <v>202</v>
      </c>
      <c r="P273" s="11" t="s">
        <v>203</v>
      </c>
      <c r="Q273" s="11">
        <v>202009</v>
      </c>
      <c r="R273" s="15">
        <v>16640</v>
      </c>
      <c r="S273" s="6">
        <v>0</v>
      </c>
      <c r="T273" s="6">
        <v>0</v>
      </c>
      <c r="U273"/>
    </row>
    <row r="274" spans="1:21" ht="16" outlineLevel="5" x14ac:dyDescent="0.2">
      <c r="A274"/>
      <c r="B274" s="11" t="s">
        <v>32</v>
      </c>
      <c r="C274" s="11" t="s">
        <v>32</v>
      </c>
      <c r="D274" s="11" t="s">
        <v>235</v>
      </c>
      <c r="E274" s="11" t="s">
        <v>32</v>
      </c>
      <c r="F274" s="11" t="s">
        <v>32</v>
      </c>
      <c r="G274" s="12">
        <v>0</v>
      </c>
      <c r="H274" s="11" t="s">
        <v>67</v>
      </c>
      <c r="I274" s="11">
        <v>40033511</v>
      </c>
      <c r="J274" s="13">
        <v>44027</v>
      </c>
      <c r="K274" s="11" t="s">
        <v>223</v>
      </c>
      <c r="L274" s="11" t="s">
        <v>224</v>
      </c>
      <c r="M274" s="11" t="s">
        <v>10</v>
      </c>
      <c r="N274" s="11" t="s">
        <v>9</v>
      </c>
      <c r="O274" s="14" t="s">
        <v>202</v>
      </c>
      <c r="P274" s="11" t="s">
        <v>203</v>
      </c>
      <c r="Q274" s="11">
        <v>202009</v>
      </c>
      <c r="R274" s="15">
        <v>85.15</v>
      </c>
      <c r="S274" s="6">
        <v>0</v>
      </c>
      <c r="T274" s="6">
        <v>0</v>
      </c>
      <c r="U274"/>
    </row>
    <row r="275" spans="1:21" ht="16" outlineLevel="5" x14ac:dyDescent="0.2">
      <c r="A275"/>
      <c r="B275" s="11" t="s">
        <v>32</v>
      </c>
      <c r="C275" s="11" t="s">
        <v>32</v>
      </c>
      <c r="D275" s="11" t="s">
        <v>235</v>
      </c>
      <c r="E275" s="11" t="s">
        <v>32</v>
      </c>
      <c r="F275" s="11" t="s">
        <v>32</v>
      </c>
      <c r="G275" s="12">
        <v>0</v>
      </c>
      <c r="H275" s="11" t="s">
        <v>67</v>
      </c>
      <c r="I275" s="11">
        <v>40033511</v>
      </c>
      <c r="J275" s="13">
        <v>44027</v>
      </c>
      <c r="K275" s="11" t="s">
        <v>223</v>
      </c>
      <c r="L275" s="11" t="s">
        <v>224</v>
      </c>
      <c r="M275" s="11" t="s">
        <v>10</v>
      </c>
      <c r="N275" s="11" t="s">
        <v>9</v>
      </c>
      <c r="O275" s="14" t="s">
        <v>202</v>
      </c>
      <c r="P275" s="11" t="s">
        <v>203</v>
      </c>
      <c r="Q275" s="11">
        <v>202009</v>
      </c>
      <c r="R275" s="15">
        <v>-85.15</v>
      </c>
      <c r="S275" s="6">
        <v>0</v>
      </c>
      <c r="T275" s="6">
        <v>0</v>
      </c>
      <c r="U275"/>
    </row>
    <row r="276" spans="1:21" ht="16" outlineLevel="5" x14ac:dyDescent="0.2">
      <c r="A276"/>
      <c r="B276" s="11" t="s">
        <v>32</v>
      </c>
      <c r="C276" s="11" t="s">
        <v>32</v>
      </c>
      <c r="D276" s="11" t="s">
        <v>235</v>
      </c>
      <c r="E276" s="11" t="s">
        <v>32</v>
      </c>
      <c r="F276" s="11" t="s">
        <v>32</v>
      </c>
      <c r="G276" s="12">
        <v>0</v>
      </c>
      <c r="H276" s="11" t="s">
        <v>67</v>
      </c>
      <c r="I276" s="11">
        <v>40032981</v>
      </c>
      <c r="J276" s="13">
        <v>44001</v>
      </c>
      <c r="K276" s="11" t="s">
        <v>223</v>
      </c>
      <c r="L276" s="11" t="s">
        <v>224</v>
      </c>
      <c r="M276" s="11" t="s">
        <v>10</v>
      </c>
      <c r="N276" s="11" t="s">
        <v>9</v>
      </c>
      <c r="O276" s="14" t="s">
        <v>202</v>
      </c>
      <c r="P276" s="11" t="s">
        <v>203</v>
      </c>
      <c r="Q276" s="11">
        <v>202009</v>
      </c>
      <c r="R276" s="15">
        <v>-85.15</v>
      </c>
      <c r="S276" s="6">
        <v>0</v>
      </c>
      <c r="T276" s="6">
        <v>0</v>
      </c>
      <c r="U276"/>
    </row>
    <row r="277" spans="1:21" ht="16" outlineLevel="5" x14ac:dyDescent="0.2">
      <c r="A277"/>
      <c r="B277" s="11" t="s">
        <v>32</v>
      </c>
      <c r="C277" s="11" t="s">
        <v>32</v>
      </c>
      <c r="D277" s="11" t="s">
        <v>253</v>
      </c>
      <c r="E277" s="11" t="s">
        <v>32</v>
      </c>
      <c r="F277" s="11" t="s">
        <v>32</v>
      </c>
      <c r="G277" s="12">
        <v>0</v>
      </c>
      <c r="H277" s="11" t="s">
        <v>67</v>
      </c>
      <c r="I277" s="11">
        <v>40033965</v>
      </c>
      <c r="J277" s="13">
        <v>44060</v>
      </c>
      <c r="K277" s="11" t="s">
        <v>223</v>
      </c>
      <c r="L277" s="11" t="s">
        <v>224</v>
      </c>
      <c r="M277" s="11" t="s">
        <v>10</v>
      </c>
      <c r="N277" s="11" t="s">
        <v>9</v>
      </c>
      <c r="O277" s="14" t="s">
        <v>202</v>
      </c>
      <c r="P277" s="11" t="s">
        <v>203</v>
      </c>
      <c r="Q277" s="11">
        <v>202010</v>
      </c>
      <c r="R277" s="15">
        <v>-13135.36</v>
      </c>
      <c r="S277" s="6">
        <v>0</v>
      </c>
      <c r="T277" s="6">
        <v>0</v>
      </c>
      <c r="U277"/>
    </row>
    <row r="278" spans="1:21" ht="16" outlineLevel="5" x14ac:dyDescent="0.2">
      <c r="A278"/>
      <c r="B278" s="11" t="s">
        <v>32</v>
      </c>
      <c r="C278" s="11" t="s">
        <v>32</v>
      </c>
      <c r="D278" s="11" t="s">
        <v>253</v>
      </c>
      <c r="E278" s="11" t="s">
        <v>32</v>
      </c>
      <c r="F278" s="11" t="s">
        <v>32</v>
      </c>
      <c r="G278" s="12">
        <v>0</v>
      </c>
      <c r="H278" s="11" t="s">
        <v>67</v>
      </c>
      <c r="I278" s="11">
        <v>40033965</v>
      </c>
      <c r="J278" s="13">
        <v>44060</v>
      </c>
      <c r="K278" s="11" t="s">
        <v>223</v>
      </c>
      <c r="L278" s="11" t="s">
        <v>224</v>
      </c>
      <c r="M278" s="11" t="s">
        <v>10</v>
      </c>
      <c r="N278" s="11" t="s">
        <v>9</v>
      </c>
      <c r="O278" s="14" t="s">
        <v>202</v>
      </c>
      <c r="P278" s="11" t="s">
        <v>203</v>
      </c>
      <c r="Q278" s="11">
        <v>202010</v>
      </c>
      <c r="R278" s="15">
        <v>13135.36</v>
      </c>
      <c r="S278" s="6">
        <v>0</v>
      </c>
      <c r="T278" s="6">
        <v>0</v>
      </c>
      <c r="U278"/>
    </row>
    <row r="279" spans="1:21" ht="16" hidden="1" outlineLevel="4" x14ac:dyDescent="0.2">
      <c r="A279"/>
      <c r="B279" s="16"/>
      <c r="C279" s="16"/>
      <c r="D279" s="16"/>
      <c r="E279" s="16" t="s">
        <v>124</v>
      </c>
      <c r="F279" s="16"/>
      <c r="G279" s="17"/>
      <c r="H279" s="16"/>
      <c r="I279" s="16"/>
      <c r="J279" s="18"/>
      <c r="K279" s="16"/>
      <c r="L279" s="16"/>
      <c r="M279" s="16"/>
      <c r="N279" s="19"/>
      <c r="O279" s="19"/>
      <c r="P279" s="16"/>
      <c r="Q279" s="20"/>
      <c r="R279" s="20">
        <f>SUBTOTAL(9,R262:R278)</f>
        <v>17746.949999999997</v>
      </c>
      <c r="S279" s="20">
        <f>SUBTOTAL(9,S262:S278)</f>
        <v>0</v>
      </c>
      <c r="T279" s="20">
        <f>SUBTOTAL(9,T262:T278)</f>
        <v>0</v>
      </c>
      <c r="U279"/>
    </row>
    <row r="280" spans="1:21" ht="16" hidden="1" outlineLevel="3" x14ac:dyDescent="0.2">
      <c r="A280"/>
      <c r="B280" s="21" t="s">
        <v>124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2"/>
      <c r="R280" s="22">
        <f>SUBTOTAL(9,R262:R279)</f>
        <v>17746.949999999997</v>
      </c>
      <c r="S280" s="22">
        <f>SUBTOTAL(9,S262:S279)</f>
        <v>0</v>
      </c>
      <c r="T280" s="22">
        <f>SUBTOTAL(9,T262:T279)</f>
        <v>0</v>
      </c>
      <c r="U280"/>
    </row>
    <row r="281" spans="1:21" ht="16" outlineLevel="5" x14ac:dyDescent="0.2">
      <c r="A281"/>
      <c r="B281" s="11" t="s">
        <v>198</v>
      </c>
      <c r="C281" s="11" t="s">
        <v>199</v>
      </c>
      <c r="D281" s="11" t="s">
        <v>230</v>
      </c>
      <c r="E281" s="11" t="s">
        <v>32</v>
      </c>
      <c r="F281" s="11" t="s">
        <v>32</v>
      </c>
      <c r="G281" s="12">
        <v>0</v>
      </c>
      <c r="H281" s="11" t="s">
        <v>184</v>
      </c>
      <c r="I281" s="11">
        <v>40033416</v>
      </c>
      <c r="J281" s="13">
        <v>44032</v>
      </c>
      <c r="K281" s="11" t="s">
        <v>223</v>
      </c>
      <c r="L281" s="11" t="s">
        <v>236</v>
      </c>
      <c r="M281" s="11" t="s">
        <v>7</v>
      </c>
      <c r="N281" s="11" t="s">
        <v>9</v>
      </c>
      <c r="O281" s="14" t="s">
        <v>202</v>
      </c>
      <c r="P281" s="11" t="s">
        <v>203</v>
      </c>
      <c r="Q281" s="11">
        <v>202009</v>
      </c>
      <c r="R281" s="15">
        <v>2258.0500000000002</v>
      </c>
      <c r="S281" s="6">
        <v>0</v>
      </c>
      <c r="T281" s="6">
        <v>0</v>
      </c>
      <c r="U281"/>
    </row>
    <row r="282" spans="1:21" ht="16" outlineLevel="5" x14ac:dyDescent="0.2">
      <c r="A282"/>
      <c r="B282" s="11" t="s">
        <v>198</v>
      </c>
      <c r="C282" s="11" t="s">
        <v>199</v>
      </c>
      <c r="D282" s="11" t="s">
        <v>229</v>
      </c>
      <c r="E282" s="11" t="s">
        <v>32</v>
      </c>
      <c r="F282" s="11" t="s">
        <v>32</v>
      </c>
      <c r="G282" s="12">
        <v>0</v>
      </c>
      <c r="H282" s="11" t="s">
        <v>184</v>
      </c>
      <c r="I282" s="11">
        <v>40033567</v>
      </c>
      <c r="J282" s="13">
        <v>44042</v>
      </c>
      <c r="K282" s="11" t="s">
        <v>223</v>
      </c>
      <c r="L282" s="11" t="s">
        <v>236</v>
      </c>
      <c r="M282" s="11" t="s">
        <v>7</v>
      </c>
      <c r="N282" s="11" t="s">
        <v>9</v>
      </c>
      <c r="O282" s="14" t="s">
        <v>202</v>
      </c>
      <c r="P282" s="11" t="s">
        <v>203</v>
      </c>
      <c r="Q282" s="11">
        <v>202009</v>
      </c>
      <c r="R282" s="15">
        <v>2258.0500000000002</v>
      </c>
      <c r="S282" s="6">
        <v>0</v>
      </c>
      <c r="T282" s="6">
        <v>0</v>
      </c>
      <c r="U282"/>
    </row>
    <row r="283" spans="1:21" ht="16" outlineLevel="5" x14ac:dyDescent="0.2">
      <c r="A283"/>
      <c r="B283" s="11" t="s">
        <v>198</v>
      </c>
      <c r="C283" s="11" t="s">
        <v>199</v>
      </c>
      <c r="D283" s="11" t="s">
        <v>229</v>
      </c>
      <c r="E283" s="11" t="s">
        <v>32</v>
      </c>
      <c r="F283" s="11" t="s">
        <v>32</v>
      </c>
      <c r="G283" s="12">
        <v>0</v>
      </c>
      <c r="H283" s="11" t="s">
        <v>184</v>
      </c>
      <c r="I283" s="11">
        <v>40033860</v>
      </c>
      <c r="J283" s="13">
        <v>44060</v>
      </c>
      <c r="K283" s="11" t="s">
        <v>223</v>
      </c>
      <c r="L283" s="11" t="s">
        <v>236</v>
      </c>
      <c r="M283" s="11" t="s">
        <v>7</v>
      </c>
      <c r="N283" s="11" t="s">
        <v>9</v>
      </c>
      <c r="O283" s="14" t="s">
        <v>202</v>
      </c>
      <c r="P283" s="11" t="s">
        <v>203</v>
      </c>
      <c r="Q283" s="11">
        <v>202010</v>
      </c>
      <c r="R283" s="15">
        <v>-2258.0500000000002</v>
      </c>
      <c r="S283" s="6">
        <v>0</v>
      </c>
      <c r="T283" s="6">
        <v>0</v>
      </c>
      <c r="U283"/>
    </row>
    <row r="284" spans="1:21" ht="16" outlineLevel="5" x14ac:dyDescent="0.2">
      <c r="A284"/>
      <c r="B284" s="11" t="s">
        <v>198</v>
      </c>
      <c r="C284" s="11" t="s">
        <v>199</v>
      </c>
      <c r="D284" s="11" t="s">
        <v>229</v>
      </c>
      <c r="E284" s="11" t="s">
        <v>32</v>
      </c>
      <c r="F284" s="11" t="s">
        <v>32</v>
      </c>
      <c r="G284" s="12">
        <v>0</v>
      </c>
      <c r="H284" s="11" t="s">
        <v>184</v>
      </c>
      <c r="I284" s="11">
        <v>40033864</v>
      </c>
      <c r="J284" s="13">
        <v>44060</v>
      </c>
      <c r="K284" s="11" t="s">
        <v>223</v>
      </c>
      <c r="L284" s="11" t="s">
        <v>236</v>
      </c>
      <c r="M284" s="11" t="s">
        <v>7</v>
      </c>
      <c r="N284" s="11" t="s">
        <v>9</v>
      </c>
      <c r="O284" s="14" t="s">
        <v>202</v>
      </c>
      <c r="P284" s="11" t="s">
        <v>203</v>
      </c>
      <c r="Q284" s="11">
        <v>202010</v>
      </c>
      <c r="R284" s="15">
        <v>2258.0500000000002</v>
      </c>
      <c r="S284" s="6">
        <v>0</v>
      </c>
      <c r="T284" s="6">
        <v>0</v>
      </c>
      <c r="U284"/>
    </row>
    <row r="285" spans="1:21" ht="16" outlineLevel="5" x14ac:dyDescent="0.2">
      <c r="A285"/>
      <c r="B285" s="11" t="s">
        <v>198</v>
      </c>
      <c r="C285" s="11" t="s">
        <v>199</v>
      </c>
      <c r="D285" s="11" t="s">
        <v>230</v>
      </c>
      <c r="E285" s="11" t="s">
        <v>32</v>
      </c>
      <c r="F285" s="11" t="s">
        <v>32</v>
      </c>
      <c r="G285" s="12">
        <v>0</v>
      </c>
      <c r="H285" s="11" t="s">
        <v>188</v>
      </c>
      <c r="I285" s="11">
        <v>40033738</v>
      </c>
      <c r="J285" s="13">
        <v>44048</v>
      </c>
      <c r="K285" s="11" t="s">
        <v>223</v>
      </c>
      <c r="L285" s="11" t="s">
        <v>236</v>
      </c>
      <c r="M285" s="11" t="s">
        <v>7</v>
      </c>
      <c r="N285" s="11" t="s">
        <v>9</v>
      </c>
      <c r="O285" s="14" t="s">
        <v>202</v>
      </c>
      <c r="P285" s="11" t="s">
        <v>203</v>
      </c>
      <c r="Q285" s="11">
        <v>202010</v>
      </c>
      <c r="R285" s="15">
        <v>-2258.0500000000002</v>
      </c>
      <c r="S285" s="6">
        <v>0</v>
      </c>
      <c r="T285" s="6">
        <v>0</v>
      </c>
      <c r="U285"/>
    </row>
    <row r="286" spans="1:21" ht="16" outlineLevel="5" x14ac:dyDescent="0.2">
      <c r="A286"/>
      <c r="B286" s="11" t="s">
        <v>198</v>
      </c>
      <c r="C286" s="11" t="s">
        <v>199</v>
      </c>
      <c r="D286" s="11" t="s">
        <v>229</v>
      </c>
      <c r="E286" s="11" t="s">
        <v>32</v>
      </c>
      <c r="F286" s="11" t="s">
        <v>32</v>
      </c>
      <c r="G286" s="12">
        <v>0</v>
      </c>
      <c r="H286" s="11" t="s">
        <v>188</v>
      </c>
      <c r="I286" s="11">
        <v>40033738</v>
      </c>
      <c r="J286" s="13">
        <v>44048</v>
      </c>
      <c r="K286" s="11" t="s">
        <v>223</v>
      </c>
      <c r="L286" s="11" t="s">
        <v>236</v>
      </c>
      <c r="M286" s="11" t="s">
        <v>7</v>
      </c>
      <c r="N286" s="11" t="s">
        <v>9</v>
      </c>
      <c r="O286" s="14" t="s">
        <v>202</v>
      </c>
      <c r="P286" s="11" t="s">
        <v>203</v>
      </c>
      <c r="Q286" s="11">
        <v>202010</v>
      </c>
      <c r="R286" s="15">
        <v>-2258.0500000000002</v>
      </c>
      <c r="S286" s="6">
        <v>0</v>
      </c>
      <c r="T286" s="6">
        <v>0</v>
      </c>
      <c r="U286"/>
    </row>
    <row r="287" spans="1:21" ht="16" hidden="1" outlineLevel="4" x14ac:dyDescent="0.2">
      <c r="A287"/>
      <c r="B287" s="16"/>
      <c r="C287" s="16"/>
      <c r="D287" s="16"/>
      <c r="E287" s="16" t="s">
        <v>124</v>
      </c>
      <c r="F287" s="16"/>
      <c r="G287" s="17"/>
      <c r="H287" s="16"/>
      <c r="I287" s="16"/>
      <c r="J287" s="18"/>
      <c r="K287" s="16"/>
      <c r="L287" s="16"/>
      <c r="M287" s="16"/>
      <c r="N287" s="19"/>
      <c r="O287" s="19"/>
      <c r="P287" s="16"/>
      <c r="Q287" s="20"/>
      <c r="R287" s="20">
        <f>SUBTOTAL(9,R281:R286)</f>
        <v>0</v>
      </c>
      <c r="S287" s="20">
        <f>SUBTOTAL(9,S281:S286)</f>
        <v>0</v>
      </c>
      <c r="T287" s="20">
        <f>SUBTOTAL(9,T281:T286)</f>
        <v>0</v>
      </c>
      <c r="U287"/>
    </row>
    <row r="288" spans="1:21" ht="16" hidden="1" outlineLevel="3" x14ac:dyDescent="0.2">
      <c r="A288"/>
      <c r="B288" s="21" t="s">
        <v>200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2"/>
      <c r="R288" s="22">
        <f>SUBTOTAL(9,R281:R287)</f>
        <v>0</v>
      </c>
      <c r="S288" s="22">
        <f>SUBTOTAL(9,S281:S287)</f>
        <v>0</v>
      </c>
      <c r="T288" s="22">
        <f>SUBTOTAL(9,T281:T287)</f>
        <v>0</v>
      </c>
      <c r="U288"/>
    </row>
    <row r="289" spans="1:21" ht="15" hidden="1" customHeight="1" outlineLevel="2" x14ac:dyDescent="0.2">
      <c r="A289"/>
      <c r="B289" s="23" t="s">
        <v>204</v>
      </c>
      <c r="C289" s="23"/>
      <c r="D289" s="23"/>
      <c r="E289" s="23"/>
      <c r="F289" s="23"/>
      <c r="G289" s="24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5">
        <f>SUBTOTAL(9,R262:R288)</f>
        <v>17746.949999999997</v>
      </c>
      <c r="S289" s="25">
        <f>SUBTOTAL(9,S262:S288)</f>
        <v>0</v>
      </c>
      <c r="T289" s="25">
        <f>SUBTOTAL(9,T262:T288)</f>
        <v>0</v>
      </c>
      <c r="U289"/>
    </row>
    <row r="290" spans="1:21" ht="16" outlineLevel="5" x14ac:dyDescent="0.2">
      <c r="A290"/>
      <c r="B290" s="11" t="s">
        <v>215</v>
      </c>
      <c r="C290" s="11" t="s">
        <v>216</v>
      </c>
      <c r="D290" s="11" t="s">
        <v>217</v>
      </c>
      <c r="E290" s="11" t="s">
        <v>32</v>
      </c>
      <c r="F290" s="11" t="s">
        <v>32</v>
      </c>
      <c r="G290" s="12">
        <v>7014527</v>
      </c>
      <c r="H290" s="11" t="s">
        <v>183</v>
      </c>
      <c r="I290" s="11">
        <v>20274321</v>
      </c>
      <c r="J290" s="13">
        <v>43888</v>
      </c>
      <c r="K290" s="11" t="s">
        <v>223</v>
      </c>
      <c r="L290" s="11" t="s">
        <v>225</v>
      </c>
      <c r="M290" s="11" t="s">
        <v>226</v>
      </c>
      <c r="N290" s="11" t="s">
        <v>9</v>
      </c>
      <c r="O290" s="14" t="s">
        <v>5</v>
      </c>
      <c r="P290" s="11" t="s">
        <v>6</v>
      </c>
      <c r="Q290" s="11">
        <v>202006</v>
      </c>
      <c r="R290" s="15">
        <v>1892.46</v>
      </c>
      <c r="S290" s="6">
        <v>0</v>
      </c>
      <c r="T290" s="6">
        <v>0</v>
      </c>
      <c r="U290"/>
    </row>
    <row r="291" spans="1:21" ht="16" hidden="1" outlineLevel="4" x14ac:dyDescent="0.2">
      <c r="A291"/>
      <c r="B291" s="16"/>
      <c r="C291" s="16"/>
      <c r="D291" s="16"/>
      <c r="E291" s="16" t="s">
        <v>124</v>
      </c>
      <c r="F291" s="16"/>
      <c r="G291" s="17"/>
      <c r="H291" s="16"/>
      <c r="I291" s="16"/>
      <c r="J291" s="18"/>
      <c r="K291" s="16"/>
      <c r="L291" s="16"/>
      <c r="M291" s="16"/>
      <c r="N291" s="19"/>
      <c r="O291" s="19"/>
      <c r="P291" s="16"/>
      <c r="Q291" s="20"/>
      <c r="R291" s="20">
        <f>SUBTOTAL(9,R290:R290)</f>
        <v>1892.46</v>
      </c>
      <c r="S291" s="20">
        <f>SUBTOTAL(9,S290:S290)</f>
        <v>0</v>
      </c>
      <c r="T291" s="20">
        <f>SUBTOTAL(9,T290:T290)</f>
        <v>0</v>
      </c>
      <c r="U291"/>
    </row>
    <row r="292" spans="1:21" ht="16" hidden="1" outlineLevel="3" x14ac:dyDescent="0.2">
      <c r="A292"/>
      <c r="B292" s="21" t="s">
        <v>218</v>
      </c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2"/>
      <c r="R292" s="22">
        <f>SUBTOTAL(9,R290:R291)</f>
        <v>1892.46</v>
      </c>
      <c r="S292" s="22">
        <f>SUBTOTAL(9,S290:S291)</f>
        <v>0</v>
      </c>
      <c r="T292" s="22">
        <f>SUBTOTAL(9,T290:T291)</f>
        <v>0</v>
      </c>
      <c r="U292"/>
    </row>
    <row r="293" spans="1:21" ht="15" hidden="1" customHeight="1" outlineLevel="2" x14ac:dyDescent="0.2">
      <c r="A293"/>
      <c r="B293" s="23" t="s">
        <v>213</v>
      </c>
      <c r="C293" s="23"/>
      <c r="D293" s="23"/>
      <c r="E293" s="23"/>
      <c r="F293" s="23"/>
      <c r="G293" s="24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5">
        <f>SUBTOTAL(9,R290:R292)</f>
        <v>1892.46</v>
      </c>
      <c r="S293" s="25">
        <f>SUBTOTAL(9,S290:S292)</f>
        <v>0</v>
      </c>
      <c r="T293" s="25">
        <f>SUBTOTAL(9,T290:T292)</f>
        <v>0</v>
      </c>
      <c r="U293"/>
    </row>
    <row r="294" spans="1:21" ht="15" hidden="1" customHeight="1" outlineLevel="1" x14ac:dyDescent="0.2">
      <c r="A294"/>
      <c r="B294" s="26" t="s">
        <v>223</v>
      </c>
      <c r="C294" s="26"/>
      <c r="D294" s="26"/>
      <c r="E294" s="26"/>
      <c r="F294" s="26"/>
      <c r="G294" s="2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8">
        <f>SUBTOTAL(9,R100:R293)</f>
        <v>90126.999999999942</v>
      </c>
      <c r="S294" s="28">
        <f>SUBTOTAL(9,S100:S293)</f>
        <v>0</v>
      </c>
      <c r="T294" s="28">
        <f>SUBTOTAL(9,T100:T293)</f>
        <v>0</v>
      </c>
      <c r="U294"/>
    </row>
    <row r="295" spans="1:21" ht="15" customHeight="1" outlineLevel="1" x14ac:dyDescent="0.2">
      <c r="A295"/>
      <c r="B295" s="11" t="s">
        <v>2</v>
      </c>
      <c r="C295" s="11" t="s">
        <v>2</v>
      </c>
      <c r="D295" s="11" t="s">
        <v>2</v>
      </c>
      <c r="E295" s="11" t="s">
        <v>2</v>
      </c>
      <c r="F295" s="11" t="s">
        <v>2</v>
      </c>
      <c r="G295" s="11" t="s">
        <v>2</v>
      </c>
      <c r="H295" s="11" t="s">
        <v>2</v>
      </c>
      <c r="I295" s="11" t="s">
        <v>2</v>
      </c>
      <c r="J295" s="11" t="s">
        <v>2</v>
      </c>
      <c r="K295" s="11" t="s">
        <v>2</v>
      </c>
      <c r="L295" s="11" t="s">
        <v>2</v>
      </c>
      <c r="M295" s="11" t="s">
        <v>2</v>
      </c>
      <c r="N295" s="11" t="s">
        <v>2</v>
      </c>
      <c r="O295" s="11" t="s">
        <v>2</v>
      </c>
      <c r="P295" s="11" t="s">
        <v>2</v>
      </c>
      <c r="Q295" s="11" t="s">
        <v>2</v>
      </c>
      <c r="R295" s="11" t="s">
        <v>2</v>
      </c>
      <c r="S295" s="11" t="s">
        <v>2</v>
      </c>
      <c r="T295" s="11" t="s">
        <v>2</v>
      </c>
      <c r="U295"/>
    </row>
    <row r="296" spans="1:21" ht="15" hidden="1" customHeight="1" x14ac:dyDescent="0.2">
      <c r="A296"/>
      <c r="B296" s="29"/>
      <c r="C296" s="7" t="s">
        <v>254</v>
      </c>
      <c r="D296" s="29"/>
      <c r="E296" s="29"/>
      <c r="F296" s="29"/>
      <c r="G296" s="30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31">
        <f>SUBTOTAL(9,R8:R295)</f>
        <v>191339.08999999994</v>
      </c>
      <c r="S296" s="31">
        <f>SUBTOTAL(9,S8:S295)</f>
        <v>3.0000000000000018</v>
      </c>
      <c r="T296" s="31">
        <f>SUBTOTAL(9,T8:T295)</f>
        <v>3483.25</v>
      </c>
      <c r="U296"/>
    </row>
    <row r="297" spans="1:21" x14ac:dyDescent="0.2">
      <c r="A297"/>
      <c r="B297" s="11" t="s">
        <v>2</v>
      </c>
      <c r="C297" s="11" t="s">
        <v>2</v>
      </c>
      <c r="D297" s="11" t="s">
        <v>2</v>
      </c>
      <c r="E297" s="11" t="s">
        <v>2</v>
      </c>
      <c r="F297" s="11" t="s">
        <v>2</v>
      </c>
      <c r="G297" s="11" t="s">
        <v>2</v>
      </c>
      <c r="H297" s="11" t="s">
        <v>2</v>
      </c>
      <c r="I297" s="11" t="s">
        <v>2</v>
      </c>
      <c r="J297" s="11" t="s">
        <v>2</v>
      </c>
      <c r="K297" s="11" t="s">
        <v>2</v>
      </c>
      <c r="L297" s="11" t="s">
        <v>2</v>
      </c>
      <c r="M297" s="11" t="s">
        <v>2</v>
      </c>
      <c r="N297" s="11" t="s">
        <v>2</v>
      </c>
      <c r="O297" s="11" t="s">
        <v>2</v>
      </c>
      <c r="P297" s="11" t="s">
        <v>2</v>
      </c>
      <c r="Q297" s="11" t="s">
        <v>2</v>
      </c>
      <c r="R297" s="11" t="s">
        <v>2</v>
      </c>
      <c r="S297" s="11" t="s">
        <v>2</v>
      </c>
      <c r="T297" s="11" t="s">
        <v>2</v>
      </c>
      <c r="U297"/>
    </row>
    <row r="298" spans="1:21" hidden="1" x14ac:dyDescent="0.2">
      <c r="A298"/>
      <c r="B298"/>
      <c r="C298"/>
      <c r="D298"/>
      <c r="E298"/>
      <c r="F298" s="8" t="s">
        <v>255</v>
      </c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9" t="e">
        <f>SUM(R7:R296)/6</f>
        <v>#REF!</v>
      </c>
      <c r="S298" s="9" t="e">
        <f>SUM(S7:S296)/6</f>
        <v>#REF!</v>
      </c>
      <c r="T298" s="9" t="e">
        <f>SUM(T7:T296)/6</f>
        <v>#REF!</v>
      </c>
      <c r="U298"/>
    </row>
    <row r="299" spans="1:21" x14ac:dyDescent="0.2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 s="15"/>
      <c r="S299"/>
      <c r="T299"/>
      <c r="U299"/>
    </row>
  </sheetData>
  <sheetProtection autoFilter="0"/>
  <autoFilter ref="B6:T298" xr:uid="{00000000-0009-0000-0000-00000D000000}">
    <filterColumn colId="16">
      <colorFilter dxfId="0"/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79bd47abe4c4dacb695eb57f2f13e3f xmlns="b5191903-e219-41cc-ab5a-e59ae8233be9">
      <Terms xmlns="http://schemas.microsoft.com/office/infopath/2007/PartnerControls">
        <TermInfo xmlns="http://schemas.microsoft.com/office/infopath/2007/PartnerControls">
          <TermName xmlns="http://schemas.microsoft.com/office/infopath/2007/PartnerControls">Onshore Wind</TermName>
          <TermId xmlns="http://schemas.microsoft.com/office/infopath/2007/PartnerControls">a763bd1f-dd17-4ac8-817b-3e01a062e801</TermId>
        </TermInfo>
      </Terms>
    </f79bd47abe4c4dacb695eb57f2f13e3f>
    <RESDescription xmlns="b5191903-e219-41cc-ab5a-e59ae8233be9" xsi:nil="true"/>
    <b9a688ed7e17480ca86d83800fb037ce xmlns="b5191903-e219-41cc-ab5a-e59ae8233be9">
      <Terms xmlns="http://schemas.microsoft.com/office/infopath/2007/PartnerControls">
        <TermInfo xmlns="http://schemas.microsoft.com/office/infopath/2007/PartnerControls">
          <TermName xmlns="http://schemas.microsoft.com/office/infopath/2007/PartnerControls">USA</TermName>
          <TermId xmlns="http://schemas.microsoft.com/office/infopath/2007/PartnerControls">5f92a42c-b3b4-4517-bff5-fce203509282</TermId>
        </TermInfo>
      </Terms>
    </b9a688ed7e17480ca86d83800fb037ce>
    <RESDocumentType xmlns="b5191903-e219-41cc-ab5a-e59ae8233be9">Document</RESDocumentType>
    <RESOpenTextID xmlns="b5191903-e219-41cc-ab5a-e59ae8233be9" xsi:nil="true"/>
    <TaxCatchAll xmlns="7ca197d6-7d1a-4b20-85f4-9ae0fe1fb715">
      <Value>3</Value>
      <Value>2</Value>
      <Value>1</Value>
    </TaxCatchAll>
    <Circulation xmlns="b5191903-e219-41cc-ab5a-e59ae8233be9">Internal only</Circulation>
    <TaxKeywordTaxHTField xmlns="7ca197d6-7d1a-4b20-85f4-9ae0fe1fb715">
      <Terms xmlns="http://schemas.microsoft.com/office/infopath/2007/PartnerControls"/>
    </TaxKeywordTaxHTField>
    <ebfef363d0284bfc857871dbbba9cc76 xmlns="b5191903-e219-41cc-ab5a-e59ae8233be9">
      <Terms xmlns="http://schemas.microsoft.com/office/infopath/2007/PartnerControls"/>
    </ebfef363d0284bfc857871dbbba9cc76>
    <RESOwnedBy xmlns="b5191903-e219-41cc-ab5a-e59ae8233be9">
      <UserInfo>
        <DisplayName/>
        <AccountId xsi:nil="true"/>
        <AccountType/>
      </UserInfo>
    </RESOwnedBy>
    <RESApprovedDate xmlns="b5191903-e219-41cc-ab5a-e59ae8233be9" xsi:nil="true"/>
    <a42b45ea441a453e914d1c1dc73694eb xmlns="b5191903-e219-41cc-ab5a-e59ae8233be9">
      <Terms xmlns="http://schemas.microsoft.com/office/infopath/2007/PartnerControls">
        <TermInfo xmlns="http://schemas.microsoft.com/office/infopath/2007/PartnerControls">
          <TermName xmlns="http://schemas.microsoft.com/office/infopath/2007/PartnerControls">Americas</TermName>
          <TermId xmlns="http://schemas.microsoft.com/office/infopath/2007/PartnerControls">aef917bd-e32e-4afd-8935-2215b6817329</TermId>
        </TermInfo>
      </Terms>
    </a42b45ea441a453e914d1c1dc73694eb>
    <a68f42611d4f4ddca081422db5629a50 xmlns="b5191903-e219-41cc-ab5a-e59ae8233be9">
      <Terms xmlns="http://schemas.microsoft.com/office/infopath/2007/PartnerControls"/>
    </a68f42611d4f4ddca081422db5629a50>
    <g09fcc29532d4b5490691015897be1fa xmlns="b5191903-e219-41cc-ab5a-e59ae8233be9">
      <Terms xmlns="http://schemas.microsoft.com/office/infopath/2007/PartnerControls"/>
    </g09fcc29532d4b5490691015897be1fa>
    <RESCheckedDate xmlns="b5191903-e219-41cc-ab5a-e59ae8233be9" xsi:nil="true"/>
    <wp_tag xmlns="abbeec68-b05e-4e2e-88e5-2ac3e13fe809">Project Entity</wp_tag>
    <wpItemSentToHistory xmlns="b5191903-e219-41cc-ab5a-e59ae8233be9" xsi:nil="true"/>
    <RESProjectNumber xmlns="b5191903-e219-41cc-ab5a-e59ae8233be9">23217</RESProjectNumber>
    <RESWorkflowStatus xmlns="b5191903-e219-41cc-ab5a-e59ae8233be9">Draft</RESWorkflowStatus>
    <wpItemlocation xmlns="14bfd2bb-3d4a-4549-9197-f3410a8da64b">d8e3c1b15436470c898dca2cbaf0d77c;deaff62622654168a7668a3cbbc049a5;371;</wpItemlocation>
    <RESRevision xmlns="http://schemas.microsoft.com/sharepoint/v3">1</RESRevision>
    <RESAgreementType xmlns="b5191903-e219-41cc-ab5a-e59ae8233be9" xsi:nil="true"/>
    <RESCommentsNotes xmlns="b5191903-e219-41cc-ab5a-e59ae8233be9" xsi:nil="true"/>
    <RESApprovedBy xmlns="b5191903-e219-41cc-ab5a-e59ae8233be9">
      <UserInfo>
        <DisplayName/>
        <AccountId xsi:nil="true"/>
        <AccountType/>
      </UserInfo>
    </RESApprovedBy>
    <RESDocumentNumber xmlns="b5191903-e219-41cc-ab5a-e59ae8233be9">23217-1567988</RESDocumentNumber>
    <RESThirdPartyRefNo xmlns="b5191903-e219-41cc-ab5a-e59ae8233be9" xsi:nil="true"/>
    <RESDocTypeDescription xmlns="b5191903-e219-41cc-ab5a-e59ae8233be9" xsi:nil="true"/>
    <RESSource xmlns="b5191903-e219-41cc-ab5a-e59ae8233be9">RES</RESSource>
    <RESCheckedBy xmlns="b5191903-e219-41cc-ab5a-e59ae8233be9">
      <UserInfo>
        <DisplayName/>
        <AccountId xsi:nil="true"/>
        <AccountType/>
      </UserInfo>
    </RESCheckedBy>
    <RESDiscipline xmlns="b5191903-e219-41cc-ab5a-e59ae8233b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D374AD321A584EA4A17CE05F3376715A0200B83E38EA8A3E874F85BEE6DFFFFC522C" ma:contentTypeVersion="37" ma:contentTypeDescription="Create a new document." ma:contentTypeScope="" ma:versionID="f5b20d11a85af59a142320b2f0b6d5ae">
  <xsd:schema xmlns:xsd="http://www.w3.org/2001/XMLSchema" xmlns:xs="http://www.w3.org/2001/XMLSchema" xmlns:p="http://schemas.microsoft.com/office/2006/metadata/properties" xmlns:ns1="http://schemas.microsoft.com/sharepoint/v3" xmlns:ns2="b5191903-e219-41cc-ab5a-e59ae8233be9" xmlns:ns3="7ca197d6-7d1a-4b20-85f4-9ae0fe1fb715" xmlns:ns4="14bfd2bb-3d4a-4549-9197-f3410a8da64b" xmlns:ns5="abbeec68-b05e-4e2e-88e5-2ac3e13fe809" xmlns:ns6="b24206cd-ccb6-47fd-b566-f3ae690c77c6" targetNamespace="http://schemas.microsoft.com/office/2006/metadata/properties" ma:root="true" ma:fieldsID="83c35c62cc6832d425e69d03dc70a837" ns1:_="" ns2:_="" ns3:_="" ns4:_="" ns5:_="" ns6:_="">
    <xsd:import namespace="http://schemas.microsoft.com/sharepoint/v3"/>
    <xsd:import namespace="b5191903-e219-41cc-ab5a-e59ae8233be9"/>
    <xsd:import namespace="7ca197d6-7d1a-4b20-85f4-9ae0fe1fb715"/>
    <xsd:import namespace="14bfd2bb-3d4a-4549-9197-f3410a8da64b"/>
    <xsd:import namespace="abbeec68-b05e-4e2e-88e5-2ac3e13fe809"/>
    <xsd:import namespace="b24206cd-ccb6-47fd-b566-f3ae690c77c6"/>
    <xsd:element name="properties">
      <xsd:complexType>
        <xsd:sequence>
          <xsd:element name="documentManagement">
            <xsd:complexType>
              <xsd:all>
                <xsd:element ref="ns2:RESDescription" minOccurs="0"/>
                <xsd:element ref="ns2:RESDocumentNumber" minOccurs="0"/>
                <xsd:element ref="ns2:RESDocumentType"/>
                <xsd:element ref="ns2:RESAgreementType" minOccurs="0"/>
                <xsd:element ref="ns2:RESDiscipline" minOccurs="0"/>
                <xsd:element ref="ns2:RESOwnedBy" minOccurs="0"/>
                <xsd:element ref="ns2:RESCommentsNotes" minOccurs="0"/>
                <xsd:element ref="ns3:TaxKeywordTaxHTField" minOccurs="0"/>
                <xsd:element ref="ns2:RESThirdPartyRefNo" minOccurs="0"/>
                <xsd:element ref="ns2:RESDocTypeDescription" minOccurs="0"/>
                <xsd:element ref="ns2:RESSource" minOccurs="0"/>
                <xsd:element ref="ns1:RESRevision" minOccurs="0"/>
                <xsd:element ref="ns2:RESWorkflowStatus" minOccurs="0"/>
                <xsd:element ref="ns2:RESApprovedBy" minOccurs="0"/>
                <xsd:element ref="ns2:RESApprovedDate" minOccurs="0"/>
                <xsd:element ref="ns2:RESCheckedBy" minOccurs="0"/>
                <xsd:element ref="ns2:RESCheckedDate" minOccurs="0"/>
                <xsd:element ref="ns2:RESOpenTextID" minOccurs="0"/>
                <xsd:element ref="ns2:ebfef363d0284bfc857871dbbba9cc76" minOccurs="0"/>
                <xsd:element ref="ns3:TaxCatchAll" minOccurs="0"/>
                <xsd:element ref="ns3:TaxCatchAllLabel" minOccurs="0"/>
                <xsd:element ref="ns2:RESProjectNumber" minOccurs="0"/>
                <xsd:element ref="ns4:wpItemlocation" minOccurs="0"/>
                <xsd:element ref="ns5:wp_tag" minOccurs="0"/>
                <xsd:element ref="ns2:wpItemSentToHistory" minOccurs="0"/>
                <xsd:element ref="ns2:Circulation" minOccurs="0"/>
                <xsd:element ref="ns2:g09fcc29532d4b5490691015897be1fa" minOccurs="0"/>
                <xsd:element ref="ns2:a42b45ea441a453e914d1c1dc73694eb" minOccurs="0"/>
                <xsd:element ref="ns2:a68f42611d4f4ddca081422db5629a50" minOccurs="0"/>
                <xsd:element ref="ns2:b9a688ed7e17480ca86d83800fb037ce" minOccurs="0"/>
                <xsd:element ref="ns2:f79bd47abe4c4dacb695eb57f2f13e3f" minOccurs="0"/>
                <xsd:element ref="ns6:MediaServiceLocation" minOccurs="0"/>
                <xsd:element ref="ns6:MediaServiceAutoKeyPoints" minOccurs="0"/>
                <xsd:element ref="ns6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ESRevision" ma:index="14" nillable="true" ma:displayName="Revision Internal" ma:decimals="1" ma:default="1" ma:internalName="RESRevision" ma:readOnly="false" ma:percentage="FALSE">
      <xsd:simpleType>
        <xsd:restriction base="dms:Number">
          <xsd:minInclusive value="0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191903-e219-41cc-ab5a-e59ae8233be9" elementFormDefault="qualified">
    <xsd:import namespace="http://schemas.microsoft.com/office/2006/documentManagement/types"/>
    <xsd:import namespace="http://schemas.microsoft.com/office/infopath/2007/PartnerControls"/>
    <xsd:element name="RESDescription" ma:index="2" nillable="true" ma:displayName="Description" ma:internalName="RESDescription" ma:readOnly="false">
      <xsd:simpleType>
        <xsd:restriction base="dms:Note">
          <xsd:maxLength value="255"/>
        </xsd:restriction>
      </xsd:simpleType>
    </xsd:element>
    <xsd:element name="RESDocumentNumber" ma:index="3" nillable="true" ma:displayName="Document Number" ma:indexed="true" ma:internalName="RESDocumentNumber" ma:readOnly="false">
      <xsd:simpleType>
        <xsd:restriction base="dms:Text">
          <xsd:maxLength value="255"/>
        </xsd:restriction>
      </xsd:simpleType>
    </xsd:element>
    <xsd:element name="RESDocumentType" ma:index="4" ma:displayName="Document Type" ma:default="Document" ma:format="Dropdown" ma:indexed="true" ma:internalName="RESDocumentType" ma:readOnly="false">
      <xsd:simpleType>
        <xsd:restriction base="dms:Choice">
          <xsd:enumeration value="Letter"/>
          <xsd:enumeration value="Fax"/>
          <xsd:enumeration value="Memo"/>
          <xsd:enumeration value="Report"/>
          <xsd:enumeration value="Calculation"/>
          <xsd:enumeration value="Specification"/>
          <xsd:enumeration value="Contract"/>
          <xsd:enumeration value="Drawing"/>
          <xsd:enumeration value="Development Approval"/>
          <xsd:enumeration value="Policy"/>
          <xsd:enumeration value="Procedure"/>
          <xsd:enumeration value="Work Instruction"/>
          <xsd:enumeration value="Template"/>
          <xsd:enumeration value="Schematic"/>
          <xsd:enumeration value="Document"/>
          <xsd:enumeration value="Bid"/>
          <xsd:enumeration value="Bid Evaluation"/>
          <xsd:enumeration value="Certificate"/>
          <xsd:enumeration value="CPAR"/>
          <xsd:enumeration value="Email"/>
          <xsd:enumeration value="Image"/>
          <xsd:enumeration value="Invoice"/>
          <xsd:enumeration value="Landowner Agreement"/>
          <xsd:enumeration value="Log"/>
          <xsd:enumeration value="Macro"/>
          <xsd:enumeration value="Meeting Notes or Minutes"/>
          <xsd:enumeration value="Pay Application"/>
          <xsd:enumeration value="Photo"/>
        </xsd:restriction>
      </xsd:simpleType>
    </xsd:element>
    <xsd:element name="RESAgreementType" ma:index="5" nillable="true" ma:displayName="Agreement Type" ma:format="Dropdown" ma:internalName="RESAgreementType" ma:readOnly="false">
      <xsd:simpleType>
        <xsd:restriction base="dms:Choice">
          <xsd:enumeration value="AIA"/>
          <xsd:enumeration value="APA"/>
          <xsd:enumeration value="BOP"/>
          <xsd:enumeration value="Consulting"/>
          <xsd:enumeration value="Easement"/>
          <xsd:enumeration value="Easement, Access"/>
          <xsd:enumeration value="Easement, Transmission"/>
          <xsd:enumeration value="EPC"/>
          <xsd:enumeration value="Estopple"/>
          <xsd:enumeration value="Exclusivity"/>
          <xsd:enumeration value="JV"/>
          <xsd:enumeration value="Lease"/>
          <xsd:enumeration value="License"/>
          <xsd:enumeration value="LOI"/>
          <xsd:enumeration value="Miscellaneous"/>
          <xsd:enumeration value="MOL"/>
          <xsd:enumeration value="MOU"/>
          <xsd:enumeration value="NDA"/>
          <xsd:enumeration value="Option"/>
          <xsd:enumeration value="Title"/>
          <xsd:enumeration value="NA"/>
        </xsd:restriction>
      </xsd:simpleType>
    </xsd:element>
    <xsd:element name="RESDiscipline" ma:index="6" nillable="true" ma:displayName="Discipline" ma:format="Dropdown" ma:internalName="RESDiscipline" ma:readOnly="false">
      <xsd:simpleType>
        <xsd:restriction base="dms:Choice">
          <xsd:enumeration value="Civil / Structural"/>
          <xsd:enumeration value="Development"/>
          <xsd:enumeration value="Electrical"/>
          <xsd:enumeration value="Environmental"/>
          <xsd:enumeration value="Legal"/>
          <xsd:enumeration value="Mechanical"/>
          <xsd:enumeration value="Procurement"/>
          <xsd:enumeration value="Project Controls"/>
          <xsd:enumeration value="Project Management"/>
          <xsd:enumeration value="Quality"/>
          <xsd:enumeration value="Safety"/>
          <xsd:enumeration value="Technical"/>
        </xsd:restriction>
      </xsd:simpleType>
    </xsd:element>
    <xsd:element name="RESOwnedBy" ma:index="7" nillable="true" ma:displayName="Owned By" ma:indexed="true" ma:internalName="RESOwnedB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SCommentsNotes" ma:index="8" nillable="true" ma:displayName="Comments / Notes" ma:internalName="RESCommentsNotes" ma:readOnly="false">
      <xsd:simpleType>
        <xsd:restriction base="dms:Note">
          <xsd:maxLength value="255"/>
        </xsd:restriction>
      </xsd:simpleType>
    </xsd:element>
    <xsd:element name="RESThirdPartyRefNo" ma:index="11" nillable="true" ma:displayName="3rd Party Ref Number" ma:internalName="RESThirdPartyRefNo" ma:readOnly="false">
      <xsd:simpleType>
        <xsd:restriction base="dms:Text">
          <xsd:maxLength value="255"/>
        </xsd:restriction>
      </xsd:simpleType>
    </xsd:element>
    <xsd:element name="RESDocTypeDescription" ma:index="12" nillable="true" ma:displayName="DocType Description" ma:internalName="RESDocTypeDescription" ma:readOnly="false">
      <xsd:simpleType>
        <xsd:restriction base="dms:Text">
          <xsd:maxLength value="255"/>
        </xsd:restriction>
      </xsd:simpleType>
    </xsd:element>
    <xsd:element name="RESSource" ma:index="13" nillable="true" ma:displayName="Source" ma:default="RES" ma:format="Dropdown" ma:internalName="RESSource" ma:readOnly="false">
      <xsd:simpleType>
        <xsd:restriction base="dms:Choice">
          <xsd:enumeration value="RES"/>
          <xsd:enumeration value="Governmental"/>
          <xsd:enumeration value="Third Party"/>
          <xsd:enumeration value="Public"/>
        </xsd:restriction>
      </xsd:simpleType>
    </xsd:element>
    <xsd:element name="RESWorkflowStatus" ma:index="15" nillable="true" ma:displayName="Workflow Status" ma:default="Draft" ma:format="Dropdown" ma:indexed="true" ma:internalName="RESWorkflowStatus" ma:readOnly="false">
      <xsd:simpleType>
        <xsd:restriction base="dms:Choice">
          <xsd:enumeration value="Draft"/>
          <xsd:enumeration value="In Progress"/>
          <xsd:enumeration value="Approved"/>
          <xsd:enumeration value="Approved (draft)"/>
          <xsd:enumeration value="Issued"/>
          <xsd:enumeration value="Released"/>
          <xsd:enumeration value="Checked"/>
          <xsd:enumeration value="Superseded"/>
        </xsd:restriction>
      </xsd:simpleType>
    </xsd:element>
    <xsd:element name="RESApprovedBy" ma:index="16" nillable="true" ma:displayName="Approved By" ma:internalName="RESApprovedB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SApprovedDate" ma:index="17" nillable="true" ma:displayName="Approved Date" ma:internalName="RESApprovedDate" ma:readOnly="false">
      <xsd:simpleType>
        <xsd:restriction base="dms:DateTime"/>
      </xsd:simpleType>
    </xsd:element>
    <xsd:element name="RESCheckedBy" ma:index="18" nillable="true" ma:displayName="Checked By" ma:internalName="RESCheckedBy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SCheckedDate" ma:index="19" nillable="true" ma:displayName="Checked Date" ma:internalName="RESCheckedDate" ma:readOnly="false">
      <xsd:simpleType>
        <xsd:restriction base="dms:DateTime"/>
      </xsd:simpleType>
    </xsd:element>
    <xsd:element name="RESOpenTextID" ma:index="20" nillable="true" ma:displayName="OpenText ID" ma:internalName="RESOpenTextID" ma:readOnly="false">
      <xsd:simpleType>
        <xsd:restriction base="dms:Text">
          <xsd:maxLength value="255"/>
        </xsd:restriction>
      </xsd:simpleType>
    </xsd:element>
    <xsd:element name="ebfef363d0284bfc857871dbbba9cc76" ma:index="21" nillable="true" ma:taxonomy="true" ma:internalName="ebfef363d0284bfc857871dbbba9cc76" ma:taxonomyFieldName="RESDepartment" ma:displayName="Department" ma:readOnly="false" ma:fieldId="{ebfef363-d028-4bfc-8578-71dbbba9cc76}" ma:taxonomyMulti="true" ma:sspId="8203df22-eee6-4f01-92f6-9ce365af7d75" ma:termSetId="b309cd9c-6027-472a-9cbd-44b4e19268e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RESProjectNumber" ma:index="32" nillable="true" ma:displayName="Project Number" ma:default="23217" ma:indexed="true" ma:internalName="RESProjectNumber" ma:readOnly="false">
      <xsd:simpleType>
        <xsd:restriction base="dms:Text">
          <xsd:maxLength value="255"/>
        </xsd:restriction>
      </xsd:simpleType>
    </xsd:element>
    <xsd:element name="wpItemSentToHistory" ma:index="36" nillable="true" ma:displayName="Sent to History" ma:description="Shows an entry for each time the the item has been sent" ma:internalName="wpItemSentToHistory" ma:readOnly="false">
      <xsd:simpleType>
        <xsd:restriction base="dms:Note"/>
      </xsd:simpleType>
    </xsd:element>
    <xsd:element name="Circulation" ma:index="37" nillable="true" ma:displayName="Circulation" ma:default="Internal only" ma:format="Dropdown" ma:internalName="Circulation" ma:readOnly="false">
      <xsd:simpleType>
        <xsd:restriction base="dms:Choice">
          <xsd:enumeration value="Internal only"/>
          <xsd:enumeration value="External"/>
        </xsd:restriction>
      </xsd:simpleType>
    </xsd:element>
    <xsd:element name="g09fcc29532d4b5490691015897be1fa" ma:index="38" nillable="true" ma:taxonomy="true" ma:internalName="g09fcc29532d4b5490691015897be1fa" ma:taxonomyFieldName="Source_x0020_Organisation" ma:displayName="Source Organisation" ma:readOnly="false" ma:default="" ma:fieldId="{009fcc29-532d-4b54-9069-1015897be1fa}" ma:sspId="8203df22-eee6-4f01-92f6-9ce365af7d75" ma:termSetId="aaf95c95-433d-4027-9608-6191b3ebce9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a42b45ea441a453e914d1c1dc73694eb" ma:index="40" nillable="true" ma:taxonomy="true" ma:internalName="e7a6ebaf7ecb4e1883c460812ec543f0" ma:taxonomyFieldName="RESMarket" ma:displayName="Market" ma:indexed="true" ma:readOnly="false" ma:default="1;#Americas|aef917bd-e32e-4afd-8935-2215b6817329" ma:fieldId="{e7a6ebaf-7ecb-4e18-83c4-60812ec543f0}" ma:sspId="8203df22-eee6-4f01-92f6-9ce365af7d75" ma:termSetId="2435b5fe-7cf9-4a5b-b52f-b0f2afdd9f6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68f42611d4f4ddca081422db5629a50" ma:index="41" nillable="true" ma:taxonomy="true" ma:internalName="ha6165b6cbec4572b6a618f4d3cb7ddc" ma:taxonomyFieldName="RESClient" ma:displayName="Client" ma:readOnly="false" ma:default="" ma:fieldId="{1a6165b6-cbec-4572-b6a6-18f4d3cb7ddc}" ma:sspId="8203df22-eee6-4f01-92f6-9ce365af7d75" ma:termSetId="99ffa070-85ed-464e-89f7-81c3d5dff28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9a688ed7e17480ca86d83800fb037ce" ma:index="44" nillable="true" ma:taxonomy="true" ma:internalName="a10961e18af4438c96ffb84f4b08b91a" ma:taxonomyFieldName="RESCountry" ma:displayName="Country" ma:indexed="true" ma:readOnly="false" ma:default="2;#USA|5f92a42c-b3b4-4517-bff5-fce203509282" ma:fieldId="{a10961e1-8af4-438c-96ff-b84f4b08b91a}" ma:sspId="8203df22-eee6-4f01-92f6-9ce365af7d75" ma:termSetId="91568036-e4de-4693-931a-9816b679a3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79bd47abe4c4dacb695eb57f2f13e3f" ma:index="46" nillable="true" ma:taxonomy="true" ma:internalName="ha2d39ece8f44428a2b352114876e707" ma:taxonomyFieldName="RESProjectType" ma:displayName="Project Type" ma:readOnly="false" ma:default="3;#Onshore Wind|a763bd1f-dd17-4ac8-817b-3e01a062e801" ma:fieldId="{1a2d39ec-e8f4-4428-a2b3-52114876e707}" ma:taxonomyMulti="true" ma:sspId="8203df22-eee6-4f01-92f6-9ce365af7d75" ma:termSetId="52ab9d7a-d67f-48fe-9a17-3fc5f05e9325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a197d6-7d1a-4b20-85f4-9ae0fe1fb715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9" nillable="true" ma:taxonomy="true" ma:internalName="TaxKeywordTaxHTField" ma:taxonomyFieldName="TaxKeyword" ma:displayName="Enterprise Keywords" ma:readOnly="false" ma:fieldId="{23f27201-bee3-471e-b2e7-b64fd8b7ca38}" ma:taxonomyMulti="true" ma:sspId="8203df22-eee6-4f01-92f6-9ce365af7d7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24" nillable="true" ma:displayName="Taxonomy Catch All Column" ma:hidden="true" ma:list="{f74408e3-dcf0-4550-bb47-6e5e0000908e}" ma:internalName="TaxCatchAll" ma:showField="CatchAllData" ma:web="7ca197d6-7d1a-4b20-85f4-9ae0fe1fb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5" nillable="true" ma:displayName="Taxonomy Catch All Column1" ma:hidden="true" ma:list="{f74408e3-dcf0-4550-bb47-6e5e0000908e}" ma:internalName="TaxCatchAllLabel" ma:readOnly="true" ma:showField="CatchAllDataLabel" ma:web="7ca197d6-7d1a-4b20-85f4-9ae0fe1fb7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fd2bb-3d4a-4549-9197-f3410a8da64b" elementFormDefault="qualified">
    <xsd:import namespace="http://schemas.microsoft.com/office/2006/documentManagement/types"/>
    <xsd:import namespace="http://schemas.microsoft.com/office/infopath/2007/PartnerControls"/>
    <xsd:element name="wpItemlocation" ma:index="33" nillable="true" ma:displayName="wpItemLocation" ma:default="d8e3c1b15436470c898dca2cbaf0d77c;deaff62622654168a7668a3cbbc049a5;371;" ma:internalName="wpItemLoca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eec68-b05e-4e2e-88e5-2ac3e13fe809" elementFormDefault="qualified">
    <xsd:import namespace="http://schemas.microsoft.com/office/2006/documentManagement/types"/>
    <xsd:import namespace="http://schemas.microsoft.com/office/infopath/2007/PartnerControls"/>
    <xsd:element name="wp_tag" ma:index="35" nillable="true" ma:displayName="Stage tag" ma:default="Project Entity" ma:internalName="wp_tag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4206cd-ccb6-47fd-b566-f3ae690c77c6" elementFormDefault="qualified">
    <xsd:import namespace="http://schemas.microsoft.com/office/2006/documentManagement/types"/>
    <xsd:import namespace="http://schemas.microsoft.com/office/infopath/2007/PartnerControls"/>
    <xsd:element name="MediaServiceLocation" ma:index="47" nillable="true" ma:displayName="Location" ma:internalName="MediaServiceLocation" ma:readOnly="true">
      <xsd:simpleType>
        <xsd:restriction base="dms:Text"/>
      </xsd:simpleType>
    </xsd:element>
    <xsd:element name="MediaServiceAutoKeyPoints" ma:index="4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7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8EA9A0-A6D6-4F58-B5E0-3C0B4ACAF817}">
  <ds:schemaRefs>
    <ds:schemaRef ds:uri="http://schemas.microsoft.com/sharepoint/v3"/>
    <ds:schemaRef ds:uri="b5191903-e219-41cc-ab5a-e59ae8233be9"/>
    <ds:schemaRef ds:uri="http://purl.org/dc/terms/"/>
    <ds:schemaRef ds:uri="14bfd2bb-3d4a-4549-9197-f3410a8da64b"/>
    <ds:schemaRef ds:uri="abbeec68-b05e-4e2e-88e5-2ac3e13fe80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24206cd-ccb6-47fd-b566-f3ae690c77c6"/>
    <ds:schemaRef ds:uri="7ca197d6-7d1a-4b20-85f4-9ae0fe1fb71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2191157-7CC3-4802-96BE-98F051C0B0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AF8C89-527D-4D67-8F0A-EB690645D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5191903-e219-41cc-ab5a-e59ae8233be9"/>
    <ds:schemaRef ds:uri="7ca197d6-7d1a-4b20-85f4-9ae0fe1fb715"/>
    <ds:schemaRef ds:uri="14bfd2bb-3d4a-4549-9197-f3410a8da64b"/>
    <ds:schemaRef ds:uri="abbeec68-b05e-4e2e-88e5-2ac3e13fe809"/>
    <ds:schemaRef ds:uri="b24206cd-ccb6-47fd-b566-f3ae690c77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Mark Zarandi</cp:lastModifiedBy>
  <dcterms:created xsi:type="dcterms:W3CDTF">2020-09-18T17:40:10Z</dcterms:created>
  <dcterms:modified xsi:type="dcterms:W3CDTF">2020-09-26T04:53:36Z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0x010100D374AD321A584EA4A17CE05F3376715A0200B83E38EA8A3E874F85BEE6DFFFFC522C</vt:lpwstr>
  </property>
  <property fmtid="{D5CDD505-2E9C-101B-9397-08002B2CF9AE}" pid="3" name="TaxKeyword">
    <vt:lpwstr/>
  </property>
  <property fmtid="{D5CDD505-2E9C-101B-9397-08002B2CF9AE}" pid="4" name="RESMarket">
    <vt:lpwstr>1;#Americas|aef917bd-e32e-4afd-8935-2215b6817329</vt:lpwstr>
  </property>
  <property fmtid="{D5CDD505-2E9C-101B-9397-08002B2CF9AE}" pid="5" name="RESCompany">
    <vt:lpwstr/>
  </property>
  <property fmtid="{D5CDD505-2E9C-101B-9397-08002B2CF9AE}" pid="6" name="RESDepartment">
    <vt:lpwstr/>
  </property>
  <property fmtid="{D5CDD505-2E9C-101B-9397-08002B2CF9AE}" pid="7" name="RESCountry">
    <vt:lpwstr>2;#USA|5f92a42c-b3b4-4517-bff5-fce203509282</vt:lpwstr>
  </property>
  <property fmtid="{D5CDD505-2E9C-101B-9397-08002B2CF9AE}" pid="8" name="a7b62655042e40b2ae47f301aa143b10">
    <vt:lpwstr/>
  </property>
  <property fmtid="{D5CDD505-2E9C-101B-9397-08002B2CF9AE}" pid="9" name="Source Organisation">
    <vt:lpwstr/>
  </property>
  <property fmtid="{D5CDD505-2E9C-101B-9397-08002B2CF9AE}" pid="10" name="RESClient">
    <vt:lpwstr/>
  </property>
  <property fmtid="{D5CDD505-2E9C-101B-9397-08002B2CF9AE}" pid="11" name="RESProjectType">
    <vt:lpwstr>3;#Onshore Wind|a763bd1f-dd17-4ac8-817b-3e01a062e801</vt:lpwstr>
  </property>
</Properties>
</file>