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mitrii.Semenok\Dropbox\2019_BaH\Thermodynamics\"/>
    </mc:Choice>
  </mc:AlternateContent>
  <bookViews>
    <workbookView xWindow="-108" yWindow="-108" windowWidth="23256" windowHeight="12576" tabRatio="780" activeTab="4"/>
  </bookViews>
  <sheets>
    <sheet name="Лист1" sheetId="1" r:id="rId1"/>
    <sheet name="PD" sheetId="2" r:id="rId2"/>
    <sheet name="Лист1 (2)" sheetId="3" r:id="rId3"/>
    <sheet name="Лист2" sheetId="4" r:id="rId4"/>
    <sheet name="Sheet2" sheetId="6" r:id="rId5"/>
    <sheet name="Sheet1" sheetId="5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43" i="1" l="1"/>
  <c r="AO43" i="1"/>
  <c r="AP43" i="1"/>
  <c r="AQ43" i="1"/>
  <c r="AR43" i="1"/>
  <c r="AS43" i="1"/>
  <c r="AT43" i="1"/>
  <c r="AU43" i="1"/>
  <c r="AV43" i="1"/>
  <c r="AW43" i="1"/>
  <c r="AX43" i="1"/>
  <c r="AY43" i="1"/>
  <c r="AZ43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AM44" i="1"/>
  <c r="AM45" i="1"/>
  <c r="AM46" i="1"/>
  <c r="AM43" i="1"/>
  <c r="AL44" i="1"/>
  <c r="AL45" i="1"/>
  <c r="AL46" i="1"/>
  <c r="AL43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AM40" i="1"/>
  <c r="AM41" i="1"/>
  <c r="AM42" i="1"/>
  <c r="AM39" i="1"/>
  <c r="AL40" i="1"/>
  <c r="AL41" i="1"/>
  <c r="AL42" i="1"/>
  <c r="AL39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AM36" i="1"/>
  <c r="AM37" i="1"/>
  <c r="AM38" i="1"/>
  <c r="AM35" i="1"/>
  <c r="AL36" i="1"/>
  <c r="AL37" i="1"/>
  <c r="AL38" i="1"/>
  <c r="AL35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I30" i="1"/>
  <c r="J30" i="1"/>
  <c r="G30" i="1"/>
  <c r="E30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J19" i="1"/>
  <c r="I19" i="1"/>
  <c r="G19" i="1"/>
  <c r="E19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I8" i="1"/>
  <c r="J8" i="1" s="1"/>
  <c r="G8" i="1"/>
  <c r="E8" i="1"/>
  <c r="G7" i="1" l="1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1" i="4"/>
  <c r="G32" i="1" l="1"/>
  <c r="I32" i="1" s="1"/>
  <c r="G10" i="1"/>
  <c r="I10" i="1" s="1"/>
  <c r="G21" i="1"/>
  <c r="I21" i="1" s="1"/>
  <c r="AA10" i="1" l="1"/>
  <c r="AI10" i="1"/>
  <c r="AB10" i="1"/>
  <c r="AJ10" i="1"/>
  <c r="AL10" i="1"/>
  <c r="AC10" i="1"/>
  <c r="AK10" i="1"/>
  <c r="AD10" i="1"/>
  <c r="Y10" i="1"/>
  <c r="AH10" i="1"/>
  <c r="AG10" i="1"/>
  <c r="AE10" i="1"/>
  <c r="AF10" i="1"/>
  <c r="Z10" i="1"/>
  <c r="Z32" i="1"/>
  <c r="AH32" i="1"/>
  <c r="AJ32" i="1"/>
  <c r="AE32" i="1"/>
  <c r="AA32" i="1"/>
  <c r="AI32" i="1"/>
  <c r="AB32" i="1"/>
  <c r="AG32" i="1"/>
  <c r="AF32" i="1"/>
  <c r="Y32" i="1"/>
  <c r="AC32" i="1"/>
  <c r="AK32" i="1"/>
  <c r="AD32" i="1"/>
  <c r="AL32" i="1"/>
  <c r="AF21" i="1"/>
  <c r="Y21" i="1"/>
  <c r="AH21" i="1"/>
  <c r="AC21" i="1"/>
  <c r="AL21" i="1"/>
  <c r="AE21" i="1"/>
  <c r="AG21" i="1"/>
  <c r="AD21" i="1"/>
  <c r="Z21" i="1"/>
  <c r="AA21" i="1"/>
  <c r="AI21" i="1"/>
  <c r="AB21" i="1"/>
  <c r="AJ21" i="1"/>
  <c r="AK21" i="1"/>
  <c r="E32" i="1"/>
  <c r="E21" i="1"/>
  <c r="E10" i="1"/>
  <c r="G31" i="1" l="1"/>
  <c r="I31" i="1" s="1"/>
  <c r="G20" i="1"/>
  <c r="I20" i="1" s="1"/>
  <c r="G14" i="1"/>
  <c r="AF31" i="1" l="1"/>
  <c r="Z31" i="1"/>
  <c r="AC31" i="1"/>
  <c r="AD31" i="1"/>
  <c r="AE31" i="1"/>
  <c r="Y31" i="1"/>
  <c r="AG31" i="1"/>
  <c r="AL31" i="1"/>
  <c r="AH31" i="1"/>
  <c r="AA31" i="1"/>
  <c r="AI31" i="1"/>
  <c r="AB31" i="1"/>
  <c r="AJ31" i="1"/>
  <c r="AK31" i="1"/>
  <c r="AB20" i="1"/>
  <c r="AJ20" i="1"/>
  <c r="AD20" i="1"/>
  <c r="AC20" i="1"/>
  <c r="AK20" i="1"/>
  <c r="AL20" i="1"/>
  <c r="AE20" i="1"/>
  <c r="AF20" i="1"/>
  <c r="AG20" i="1"/>
  <c r="AA20" i="1"/>
  <c r="AH20" i="1"/>
  <c r="AI20" i="1"/>
  <c r="Y20" i="1"/>
  <c r="Z20" i="1"/>
  <c r="G9" i="1"/>
  <c r="I9" i="1" s="1"/>
  <c r="AB9" i="1" l="1"/>
  <c r="AJ9" i="1"/>
  <c r="Y9" i="1"/>
  <c r="AD9" i="1"/>
  <c r="AC9" i="1"/>
  <c r="AK9" i="1"/>
  <c r="AL9" i="1"/>
  <c r="Z9" i="1"/>
  <c r="AE9" i="1"/>
  <c r="AF9" i="1"/>
  <c r="AG9" i="1"/>
  <c r="AI9" i="1"/>
  <c r="AA9" i="1"/>
  <c r="AH9" i="1"/>
  <c r="G33" i="1"/>
  <c r="I33" i="1" s="1"/>
  <c r="E33" i="1"/>
  <c r="E31" i="1"/>
  <c r="G29" i="1"/>
  <c r="I29" i="1" s="1"/>
  <c r="E29" i="1"/>
  <c r="G28" i="1"/>
  <c r="I28" i="1" s="1"/>
  <c r="E28" i="1"/>
  <c r="G27" i="1"/>
  <c r="I27" i="1" s="1"/>
  <c r="E27" i="1"/>
  <c r="G26" i="1"/>
  <c r="I26" i="1" s="1"/>
  <c r="E26" i="1"/>
  <c r="G25" i="1"/>
  <c r="I25" i="1" s="1"/>
  <c r="E25" i="1"/>
  <c r="G22" i="1"/>
  <c r="I22" i="1" s="1"/>
  <c r="E22" i="1"/>
  <c r="E20" i="1"/>
  <c r="G18" i="1"/>
  <c r="I18" i="1" s="1"/>
  <c r="E18" i="1"/>
  <c r="G17" i="1"/>
  <c r="I17" i="1" s="1"/>
  <c r="E17" i="1"/>
  <c r="G16" i="1"/>
  <c r="I16" i="1" s="1"/>
  <c r="E16" i="1"/>
  <c r="G15" i="1"/>
  <c r="I15" i="1" s="1"/>
  <c r="E15" i="1"/>
  <c r="I14" i="1"/>
  <c r="E14" i="1"/>
  <c r="E9" i="1"/>
  <c r="G4" i="1"/>
  <c r="G5" i="1"/>
  <c r="G6" i="1"/>
  <c r="G11" i="1"/>
  <c r="G3" i="1"/>
  <c r="I3" i="1" s="1"/>
  <c r="E11" i="1"/>
  <c r="E4" i="1"/>
  <c r="E5" i="1"/>
  <c r="E6" i="1"/>
  <c r="E7" i="1"/>
  <c r="E3" i="1"/>
  <c r="AH29" i="1" l="1"/>
  <c r="AL29" i="1"/>
  <c r="AI29" i="1"/>
  <c r="AJ29" i="1"/>
  <c r="Y29" i="1"/>
  <c r="AK29" i="1"/>
  <c r="Z29" i="1"/>
  <c r="AA29" i="1"/>
  <c r="AC29" i="1"/>
  <c r="AD29" i="1"/>
  <c r="AE29" i="1"/>
  <c r="AF29" i="1"/>
  <c r="AB29" i="1"/>
  <c r="AG29" i="1"/>
  <c r="AC22" i="1"/>
  <c r="AK22" i="1"/>
  <c r="AD22" i="1"/>
  <c r="AL22" i="1"/>
  <c r="AH22" i="1"/>
  <c r="AE22" i="1"/>
  <c r="AF22" i="1"/>
  <c r="AG22" i="1"/>
  <c r="Y22" i="1"/>
  <c r="AJ22" i="1"/>
  <c r="AI22" i="1"/>
  <c r="Z22" i="1"/>
  <c r="AB22" i="1"/>
  <c r="AA22" i="1"/>
  <c r="AC16" i="1"/>
  <c r="AK16" i="1"/>
  <c r="AD16" i="1"/>
  <c r="AL16" i="1"/>
  <c r="Y16" i="1"/>
  <c r="AE16" i="1"/>
  <c r="AF16" i="1"/>
  <c r="Z16" i="1"/>
  <c r="AH16" i="1"/>
  <c r="AG16" i="1"/>
  <c r="AB16" i="1"/>
  <c r="AI16" i="1"/>
  <c r="AJ16" i="1"/>
  <c r="AA16" i="1"/>
  <c r="AG25" i="1"/>
  <c r="Z25" i="1"/>
  <c r="AH25" i="1"/>
  <c r="AA25" i="1"/>
  <c r="AI25" i="1"/>
  <c r="AB25" i="1"/>
  <c r="AJ25" i="1"/>
  <c r="AE25" i="1"/>
  <c r="AC25" i="1"/>
  <c r="AK25" i="1"/>
  <c r="AD25" i="1"/>
  <c r="AL25" i="1"/>
  <c r="AF25" i="1"/>
  <c r="J32" i="1"/>
  <c r="J29" i="1"/>
  <c r="AG17" i="1"/>
  <c r="AH17" i="1"/>
  <c r="AA17" i="1"/>
  <c r="AI17" i="1"/>
  <c r="Y17" i="1"/>
  <c r="AL17" i="1"/>
  <c r="AB17" i="1"/>
  <c r="AP17" i="1" s="1"/>
  <c r="AJ17" i="1"/>
  <c r="AC17" i="1"/>
  <c r="AK17" i="1"/>
  <c r="Z17" i="1"/>
  <c r="AD17" i="1"/>
  <c r="AE17" i="1"/>
  <c r="AF17" i="1"/>
  <c r="AB26" i="1"/>
  <c r="AJ26" i="1"/>
  <c r="AC26" i="1"/>
  <c r="AK26" i="1"/>
  <c r="AD26" i="1"/>
  <c r="AL26" i="1"/>
  <c r="AE26" i="1"/>
  <c r="AH26" i="1"/>
  <c r="AF26" i="1"/>
  <c r="AG26" i="1"/>
  <c r="AI26" i="1"/>
  <c r="Y26" i="1"/>
  <c r="Z26" i="1"/>
  <c r="AA26" i="1"/>
  <c r="Z28" i="1"/>
  <c r="AH28" i="1"/>
  <c r="AA28" i="1"/>
  <c r="AI28" i="1"/>
  <c r="Y28" i="1"/>
  <c r="AB28" i="1"/>
  <c r="AJ28" i="1"/>
  <c r="AC28" i="1"/>
  <c r="AK28" i="1"/>
  <c r="AY28" i="1" s="1"/>
  <c r="AD28" i="1"/>
  <c r="AL28" i="1"/>
  <c r="AE28" i="1"/>
  <c r="AG28" i="1"/>
  <c r="AF28" i="1"/>
  <c r="AB3" i="1"/>
  <c r="AJ3" i="1"/>
  <c r="AC3" i="1"/>
  <c r="AK3" i="1"/>
  <c r="AD3" i="1"/>
  <c r="AL3" i="1"/>
  <c r="AE3" i="1"/>
  <c r="AF3" i="1"/>
  <c r="Z3" i="1"/>
  <c r="AG3" i="1"/>
  <c r="Y3" i="1"/>
  <c r="AA3" i="1"/>
  <c r="AH3" i="1"/>
  <c r="AI3" i="1"/>
  <c r="AC14" i="1"/>
  <c r="AK14" i="1"/>
  <c r="AE14" i="1"/>
  <c r="AD14" i="1"/>
  <c r="AL14" i="1"/>
  <c r="AZ14" i="1" s="1"/>
  <c r="Y14" i="1"/>
  <c r="AM14" i="1" s="1"/>
  <c r="AF14" i="1"/>
  <c r="AG14" i="1"/>
  <c r="AH14" i="1"/>
  <c r="AB14" i="1"/>
  <c r="AP14" i="1" s="1"/>
  <c r="AA14" i="1"/>
  <c r="Z14" i="1"/>
  <c r="AN14" i="1" s="1"/>
  <c r="AI14" i="1"/>
  <c r="AW14" i="1" s="1"/>
  <c r="AJ14" i="1"/>
  <c r="J21" i="1"/>
  <c r="AF33" i="1"/>
  <c r="AG33" i="1"/>
  <c r="AC33" i="1"/>
  <c r="Z33" i="1"/>
  <c r="AH33" i="1"/>
  <c r="AA33" i="1"/>
  <c r="AI33" i="1"/>
  <c r="Y33" i="1"/>
  <c r="AK33" i="1"/>
  <c r="AB33" i="1"/>
  <c r="AJ33" i="1"/>
  <c r="AD33" i="1"/>
  <c r="AE33" i="1"/>
  <c r="AL33" i="1"/>
  <c r="AE27" i="1"/>
  <c r="Y27" i="1"/>
  <c r="AF27" i="1"/>
  <c r="AG27" i="1"/>
  <c r="Z27" i="1"/>
  <c r="AH27" i="1"/>
  <c r="AB27" i="1"/>
  <c r="AA27" i="1"/>
  <c r="AI27" i="1"/>
  <c r="AW27" i="1" s="1"/>
  <c r="AJ27" i="1"/>
  <c r="AX27" i="1" s="1"/>
  <c r="AC27" i="1"/>
  <c r="AD27" i="1"/>
  <c r="AK27" i="1"/>
  <c r="AL27" i="1"/>
  <c r="AG15" i="1"/>
  <c r="Y15" i="1"/>
  <c r="AH15" i="1"/>
  <c r="AI15" i="1"/>
  <c r="AL15" i="1"/>
  <c r="AA15" i="1"/>
  <c r="Z15" i="1"/>
  <c r="AB15" i="1"/>
  <c r="AJ15" i="1"/>
  <c r="AD15" i="1"/>
  <c r="AC15" i="1"/>
  <c r="AQ15" i="1" s="1"/>
  <c r="AK15" i="1"/>
  <c r="AY15" i="1" s="1"/>
  <c r="AF15" i="1"/>
  <c r="AE15" i="1"/>
  <c r="AE18" i="1"/>
  <c r="AF18" i="1"/>
  <c r="AG18" i="1"/>
  <c r="AH18" i="1"/>
  <c r="AI18" i="1"/>
  <c r="AJ18" i="1"/>
  <c r="AC18" i="1"/>
  <c r="AK18" i="1"/>
  <c r="Y18" i="1"/>
  <c r="AD18" i="1"/>
  <c r="AL18" i="1"/>
  <c r="Z18" i="1"/>
  <c r="AN18" i="1" s="1"/>
  <c r="AA18" i="1"/>
  <c r="AB18" i="1"/>
  <c r="J18" i="1"/>
  <c r="J33" i="1"/>
  <c r="J16" i="1"/>
  <c r="J14" i="1"/>
  <c r="J20" i="1"/>
  <c r="J15" i="1"/>
  <c r="J22" i="1"/>
  <c r="J17" i="1"/>
  <c r="J25" i="1"/>
  <c r="J31" i="1"/>
  <c r="J27" i="1"/>
  <c r="J28" i="1"/>
  <c r="J26" i="1"/>
  <c r="Y25" i="1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F16" i="2"/>
  <c r="G16" i="2"/>
  <c r="H16" i="2"/>
  <c r="I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F24" i="2"/>
  <c r="G24" i="2"/>
  <c r="H24" i="2"/>
  <c r="I24" i="2"/>
  <c r="J24" i="2"/>
  <c r="K24" i="2"/>
  <c r="L24" i="2"/>
  <c r="M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F26" i="2"/>
  <c r="G26" i="2"/>
  <c r="H26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F9" i="2"/>
  <c r="AV15" i="1" l="1"/>
  <c r="AR15" i="1"/>
  <c r="AV14" i="1"/>
  <c r="AM25" i="1"/>
  <c r="AX14" i="1"/>
  <c r="AU18" i="1"/>
  <c r="AR28" i="1"/>
  <c r="AV28" i="1"/>
  <c r="AV26" i="1"/>
  <c r="AN29" i="1"/>
  <c r="AN28" i="1"/>
  <c r="AS26" i="1"/>
  <c r="AU29" i="1"/>
  <c r="AY29" i="1"/>
  <c r="AX18" i="1"/>
  <c r="AW15" i="1"/>
  <c r="AM27" i="1"/>
  <c r="AM33" i="1"/>
  <c r="AM32" i="1"/>
  <c r="AM31" i="1"/>
  <c r="AO29" i="1"/>
  <c r="AW33" i="1"/>
  <c r="AW32" i="1"/>
  <c r="AW31" i="1"/>
  <c r="AW25" i="1"/>
  <c r="AM15" i="1"/>
  <c r="AZ33" i="1"/>
  <c r="AZ32" i="1"/>
  <c r="AZ31" i="1"/>
  <c r="AO33" i="1"/>
  <c r="AO32" i="1"/>
  <c r="AO31" i="1"/>
  <c r="AZ18" i="1"/>
  <c r="AX15" i="1"/>
  <c r="AS33" i="1"/>
  <c r="AS32" i="1"/>
  <c r="AS31" i="1"/>
  <c r="AV33" i="1"/>
  <c r="AV32" i="1"/>
  <c r="AV31" i="1"/>
  <c r="AR17" i="1"/>
  <c r="AP29" i="1"/>
  <c r="AM29" i="1"/>
  <c r="AR18" i="1"/>
  <c r="AV27" i="1"/>
  <c r="AR33" i="1"/>
  <c r="AR32" i="1"/>
  <c r="AR31" i="1"/>
  <c r="AN33" i="1"/>
  <c r="AN32" i="1"/>
  <c r="AN31" i="1"/>
  <c r="AN25" i="1"/>
  <c r="AN16" i="1"/>
  <c r="AT29" i="1"/>
  <c r="AX29" i="1"/>
  <c r="AM18" i="1"/>
  <c r="AN15" i="1"/>
  <c r="AX33" i="1"/>
  <c r="AX32" i="1"/>
  <c r="AX31" i="1"/>
  <c r="AQ33" i="1"/>
  <c r="AQ32" i="1"/>
  <c r="AQ31" i="1"/>
  <c r="AY14" i="1"/>
  <c r="AQ25" i="1"/>
  <c r="AS29" i="1"/>
  <c r="AW29" i="1"/>
  <c r="AR27" i="1"/>
  <c r="AP33" i="1"/>
  <c r="AP32" i="1"/>
  <c r="AP31" i="1"/>
  <c r="AU33" i="1"/>
  <c r="AU32" i="1"/>
  <c r="AU31" i="1"/>
  <c r="AQ14" i="1"/>
  <c r="AS25" i="1"/>
  <c r="AR29" i="1"/>
  <c r="AZ29" i="1"/>
  <c r="AQ27" i="1"/>
  <c r="AT27" i="1"/>
  <c r="AY33" i="1"/>
  <c r="AY32" i="1"/>
  <c r="AY31" i="1"/>
  <c r="AT33" i="1"/>
  <c r="AT32" i="1"/>
  <c r="AT31" i="1"/>
  <c r="AU14" i="1"/>
  <c r="AX17" i="1"/>
  <c r="AQ29" i="1"/>
  <c r="AV29" i="1"/>
  <c r="AV18" i="1"/>
  <c r="AU27" i="1"/>
  <c r="AT26" i="1"/>
  <c r="AP26" i="1"/>
  <c r="AQ17" i="1"/>
  <c r="AU17" i="1"/>
  <c r="AY25" i="1"/>
  <c r="AV16" i="1"/>
  <c r="AQ16" i="1"/>
  <c r="AU22" i="1"/>
  <c r="AU21" i="1"/>
  <c r="AU20" i="1"/>
  <c r="AU25" i="1"/>
  <c r="AT22" i="1"/>
  <c r="AT21" i="1"/>
  <c r="AT20" i="1"/>
  <c r="AT18" i="1"/>
  <c r="AQ28" i="1"/>
  <c r="AT16" i="1"/>
  <c r="AO22" i="1"/>
  <c r="AO21" i="1"/>
  <c r="AO20" i="1"/>
  <c r="AS22" i="1"/>
  <c r="AS21" i="1"/>
  <c r="AS20" i="1"/>
  <c r="AS18" i="1"/>
  <c r="AU15" i="1"/>
  <c r="AS27" i="1"/>
  <c r="AT14" i="1"/>
  <c r="AX28" i="1"/>
  <c r="AO26" i="1"/>
  <c r="AZ26" i="1"/>
  <c r="AT17" i="1"/>
  <c r="AZ17" i="1"/>
  <c r="AX25" i="1"/>
  <c r="AO16" i="1"/>
  <c r="AS16" i="1"/>
  <c r="AP22" i="1"/>
  <c r="AP21" i="1"/>
  <c r="AP20" i="1"/>
  <c r="AV22" i="1"/>
  <c r="AV21" i="1"/>
  <c r="AV20" i="1"/>
  <c r="AY18" i="1"/>
  <c r="AP15" i="1"/>
  <c r="AO27" i="1"/>
  <c r="AT28" i="1"/>
  <c r="AP28" i="1"/>
  <c r="AN26" i="1"/>
  <c r="AR26" i="1"/>
  <c r="AS17" i="1"/>
  <c r="AM17" i="1"/>
  <c r="AP25" i="1"/>
  <c r="AX16" i="1"/>
  <c r="AM16" i="1"/>
  <c r="AN22" i="1"/>
  <c r="AN21" i="1"/>
  <c r="AN20" i="1"/>
  <c r="AZ22" i="1"/>
  <c r="AZ21" i="1"/>
  <c r="AZ20" i="1"/>
  <c r="AQ18" i="1"/>
  <c r="AP27" i="1"/>
  <c r="AU28" i="1"/>
  <c r="AM28" i="1"/>
  <c r="AM26" i="1"/>
  <c r="AY26" i="1"/>
  <c r="AW17" i="1"/>
  <c r="AT25" i="1"/>
  <c r="AW16" i="1"/>
  <c r="AZ16" i="1"/>
  <c r="AW22" i="1"/>
  <c r="AW21" i="1"/>
  <c r="AW20" i="1"/>
  <c r="AR22" i="1"/>
  <c r="AR21" i="1"/>
  <c r="AR20" i="1"/>
  <c r="AP18" i="1"/>
  <c r="AS15" i="1"/>
  <c r="AO15" i="1"/>
  <c r="AZ27" i="1"/>
  <c r="AR14" i="1"/>
  <c r="AS28" i="1"/>
  <c r="AW28" i="1"/>
  <c r="AW26" i="1"/>
  <c r="AQ26" i="1"/>
  <c r="AN17" i="1"/>
  <c r="AO17" i="1"/>
  <c r="AZ25" i="1"/>
  <c r="AO25" i="1"/>
  <c r="AP16" i="1"/>
  <c r="AR16" i="1"/>
  <c r="AX22" i="1"/>
  <c r="AX21" i="1"/>
  <c r="AX20" i="1"/>
  <c r="AY22" i="1"/>
  <c r="AY21" i="1"/>
  <c r="AY20" i="1"/>
  <c r="AO18" i="1"/>
  <c r="AW18" i="1"/>
  <c r="AT15" i="1"/>
  <c r="AZ15" i="1"/>
  <c r="AY27" i="1"/>
  <c r="AN27" i="1"/>
  <c r="AO14" i="1"/>
  <c r="AS14" i="1"/>
  <c r="AZ28" i="1"/>
  <c r="AO28" i="1"/>
  <c r="AU26" i="1"/>
  <c r="AX26" i="1"/>
  <c r="AY17" i="1"/>
  <c r="AV17" i="1"/>
  <c r="AR25" i="1"/>
  <c r="AV25" i="1"/>
  <c r="AU16" i="1"/>
  <c r="AY16" i="1"/>
  <c r="AM22" i="1"/>
  <c r="AM21" i="1"/>
  <c r="AM20" i="1"/>
  <c r="AQ22" i="1"/>
  <c r="AQ21" i="1"/>
  <c r="AQ20" i="1"/>
  <c r="AR7" i="3"/>
  <c r="AD8" i="3"/>
  <c r="AN10" i="3"/>
  <c r="AL15" i="3"/>
  <c r="AN17" i="3"/>
  <c r="M17" i="3"/>
  <c r="AG17" i="3" s="1"/>
  <c r="M18" i="3"/>
  <c r="AD18" i="3" s="1"/>
  <c r="M19" i="3"/>
  <c r="M20" i="3"/>
  <c r="AE20" i="3" s="1"/>
  <c r="J18" i="3"/>
  <c r="J19" i="3"/>
  <c r="J20" i="3"/>
  <c r="J17" i="3"/>
  <c r="J16" i="3"/>
  <c r="M16" i="3"/>
  <c r="AF16" i="3" s="1"/>
  <c r="M4" i="3"/>
  <c r="AH4" i="3" s="1"/>
  <c r="M5" i="3"/>
  <c r="AQ5" i="3" s="1"/>
  <c r="M6" i="3"/>
  <c r="AJ6" i="3" s="1"/>
  <c r="M7" i="3"/>
  <c r="AE7" i="3" s="1"/>
  <c r="M8" i="3"/>
  <c r="AF8" i="3" s="1"/>
  <c r="M9" i="3"/>
  <c r="AG9" i="3" s="1"/>
  <c r="M10" i="3"/>
  <c r="AH10" i="3" s="1"/>
  <c r="M11" i="3"/>
  <c r="AI11" i="3" s="1"/>
  <c r="M12" i="3"/>
  <c r="AP12" i="3" s="1"/>
  <c r="M13" i="3"/>
  <c r="AI13" i="3" s="1"/>
  <c r="M14" i="3"/>
  <c r="AJ14" i="3" s="1"/>
  <c r="M15" i="3"/>
  <c r="AE15" i="3" s="1"/>
  <c r="M3" i="3"/>
  <c r="J4" i="3"/>
  <c r="J5" i="3"/>
  <c r="J6" i="3"/>
  <c r="J7" i="3"/>
  <c r="J8" i="3"/>
  <c r="J9" i="3"/>
  <c r="J10" i="3"/>
  <c r="J11" i="3"/>
  <c r="J12" i="3"/>
  <c r="J13" i="3"/>
  <c r="J14" i="3"/>
  <c r="J15" i="3"/>
  <c r="J3" i="3"/>
  <c r="AK15" i="3" l="1"/>
  <c r="AI12" i="3"/>
  <c r="AR5" i="3"/>
  <c r="AH12" i="3"/>
  <c r="AI4" i="3"/>
  <c r="AQ17" i="3"/>
  <c r="BF17" i="3" s="1"/>
  <c r="AO10" i="3"/>
  <c r="AP16" i="3"/>
  <c r="AL9" i="3"/>
  <c r="AM16" i="3"/>
  <c r="AF9" i="3"/>
  <c r="AM17" i="3"/>
  <c r="AL16" i="3"/>
  <c r="AJ15" i="3"/>
  <c r="AP11" i="3"/>
  <c r="AM10" i="3"/>
  <c r="AE9" i="3"/>
  <c r="AL7" i="3"/>
  <c r="AL17" i="3"/>
  <c r="AK16" i="3"/>
  <c r="AD15" i="3"/>
  <c r="AO11" i="3"/>
  <c r="AG10" i="3"/>
  <c r="AD9" i="3"/>
  <c r="AK7" i="3"/>
  <c r="AR18" i="3"/>
  <c r="AI17" i="3"/>
  <c r="AH16" i="3"/>
  <c r="AR14" i="3"/>
  <c r="AN11" i="3"/>
  <c r="BC11" i="3" s="1"/>
  <c r="AF10" i="3"/>
  <c r="AU10" i="3" s="1"/>
  <c r="AM8" i="3"/>
  <c r="AJ7" i="3"/>
  <c r="AQ18" i="3"/>
  <c r="AM20" i="3"/>
  <c r="AF17" i="3"/>
  <c r="AE16" i="3"/>
  <c r="AK14" i="3"/>
  <c r="AH11" i="3"/>
  <c r="AE10" i="3"/>
  <c r="AL8" i="3"/>
  <c r="AD7" i="3"/>
  <c r="AK18" i="3"/>
  <c r="AG20" i="3"/>
  <c r="AE17" i="3"/>
  <c r="AD16" i="3"/>
  <c r="AG11" i="3"/>
  <c r="AN9" i="3"/>
  <c r="AK8" i="3"/>
  <c r="AK6" i="3"/>
  <c r="AJ18" i="3"/>
  <c r="AF20" i="3"/>
  <c r="AD17" i="3"/>
  <c r="AR15" i="3"/>
  <c r="AF11" i="3"/>
  <c r="AU16" i="3" s="1"/>
  <c r="AM9" i="3"/>
  <c r="AE8" i="3"/>
  <c r="AI18" i="3"/>
  <c r="AD14" i="3"/>
  <c r="AL14" i="3"/>
  <c r="AQ14" i="3"/>
  <c r="AE14" i="3"/>
  <c r="AM14" i="3"/>
  <c r="AF14" i="3"/>
  <c r="AN14" i="3"/>
  <c r="AI14" i="3"/>
  <c r="AG14" i="3"/>
  <c r="AO14" i="3"/>
  <c r="AH14" i="3"/>
  <c r="AP14" i="3"/>
  <c r="AD6" i="3"/>
  <c r="AL6" i="3"/>
  <c r="AE6" i="3"/>
  <c r="AM6" i="3"/>
  <c r="AQ6" i="3"/>
  <c r="AF6" i="3"/>
  <c r="AN6" i="3"/>
  <c r="AI6" i="3"/>
  <c r="AG6" i="3"/>
  <c r="AV17" i="3" s="1"/>
  <c r="AO6" i="3"/>
  <c r="AH6" i="3"/>
  <c r="AP6" i="3"/>
  <c r="AR13" i="3"/>
  <c r="N3" i="3"/>
  <c r="AK5" i="3"/>
  <c r="AP5" i="3"/>
  <c r="AD5" i="3"/>
  <c r="AL5" i="3"/>
  <c r="AE5" i="3"/>
  <c r="AM5" i="3"/>
  <c r="AF5" i="3"/>
  <c r="AN5" i="3"/>
  <c r="AG5" i="3"/>
  <c r="AO5" i="3"/>
  <c r="AH5" i="3"/>
  <c r="AW16" i="3" s="1"/>
  <c r="AQ13" i="3"/>
  <c r="AJ5" i="3"/>
  <c r="AH20" i="3"/>
  <c r="AP20" i="3"/>
  <c r="AR20" i="3"/>
  <c r="AI20" i="3"/>
  <c r="AQ20" i="3"/>
  <c r="AJ20" i="3"/>
  <c r="AK20" i="3"/>
  <c r="AD20" i="3"/>
  <c r="AL20" i="3"/>
  <c r="AD19" i="3"/>
  <c r="AL19" i="3"/>
  <c r="AE19" i="3"/>
  <c r="AM19" i="3"/>
  <c r="AF19" i="3"/>
  <c r="AU19" i="3" s="1"/>
  <c r="AN19" i="3"/>
  <c r="AG19" i="3"/>
  <c r="AO19" i="3"/>
  <c r="AH19" i="3"/>
  <c r="AP19" i="3"/>
  <c r="AI19" i="3"/>
  <c r="AQ19" i="3"/>
  <c r="AJ13" i="3"/>
  <c r="AI5" i="3"/>
  <c r="AX4" i="3" s="1"/>
  <c r="AR19" i="3"/>
  <c r="AJ4" i="3"/>
  <c r="AR4" i="3"/>
  <c r="AK4" i="3"/>
  <c r="AD4" i="3"/>
  <c r="AL4" i="3"/>
  <c r="AE4" i="3"/>
  <c r="AM4" i="3"/>
  <c r="AO4" i="3"/>
  <c r="AF4" i="3"/>
  <c r="AN4" i="3"/>
  <c r="AG4" i="3"/>
  <c r="AO20" i="3"/>
  <c r="AQ4" i="3"/>
  <c r="AK19" i="3"/>
  <c r="AK13" i="3"/>
  <c r="AD13" i="3"/>
  <c r="AL13" i="3"/>
  <c r="AP13" i="3"/>
  <c r="AE13" i="3"/>
  <c r="AM13" i="3"/>
  <c r="AF13" i="3"/>
  <c r="AN13" i="3"/>
  <c r="AG13" i="3"/>
  <c r="AO13" i="3"/>
  <c r="AH13" i="3"/>
  <c r="AJ12" i="3"/>
  <c r="AR12" i="3"/>
  <c r="AK12" i="3"/>
  <c r="AO12" i="3"/>
  <c r="AD12" i="3"/>
  <c r="AL12" i="3"/>
  <c r="AG12" i="3"/>
  <c r="AE12" i="3"/>
  <c r="AM12" i="3"/>
  <c r="AF12" i="3"/>
  <c r="AN12" i="3"/>
  <c r="AN20" i="3"/>
  <c r="AQ12" i="3"/>
  <c r="AR6" i="3"/>
  <c r="AP4" i="3"/>
  <c r="AJ19" i="3"/>
  <c r="AK17" i="3"/>
  <c r="AR16" i="3"/>
  <c r="AJ16" i="3"/>
  <c r="AQ15" i="3"/>
  <c r="AI15" i="3"/>
  <c r="AM11" i="3"/>
  <c r="BB11" i="3" s="1"/>
  <c r="AE11" i="3"/>
  <c r="AT20" i="3" s="1"/>
  <c r="AL10" i="3"/>
  <c r="AD10" i="3"/>
  <c r="AK9" i="3"/>
  <c r="AR8" i="3"/>
  <c r="AJ8" i="3"/>
  <c r="AQ7" i="3"/>
  <c r="AI7" i="3"/>
  <c r="AP18" i="3"/>
  <c r="AH18" i="3"/>
  <c r="AR17" i="3"/>
  <c r="AJ17" i="3"/>
  <c r="AQ16" i="3"/>
  <c r="AI16" i="3"/>
  <c r="AP15" i="3"/>
  <c r="AH15" i="3"/>
  <c r="AL11" i="3"/>
  <c r="AD11" i="3"/>
  <c r="AK10" i="3"/>
  <c r="AR9" i="3"/>
  <c r="AJ9" i="3"/>
  <c r="AQ8" i="3"/>
  <c r="AI8" i="3"/>
  <c r="AP7" i="3"/>
  <c r="AH7" i="3"/>
  <c r="AO18" i="3"/>
  <c r="AG18" i="3"/>
  <c r="AO15" i="3"/>
  <c r="AG15" i="3"/>
  <c r="AK11" i="3"/>
  <c r="AZ6" i="3" s="1"/>
  <c r="AR10" i="3"/>
  <c r="AJ10" i="3"/>
  <c r="AQ9" i="3"/>
  <c r="AI9" i="3"/>
  <c r="AP8" i="3"/>
  <c r="AH8" i="3"/>
  <c r="AO7" i="3"/>
  <c r="AG7" i="3"/>
  <c r="AN18" i="3"/>
  <c r="AF18" i="3"/>
  <c r="AP17" i="3"/>
  <c r="AH17" i="3"/>
  <c r="AO16" i="3"/>
  <c r="AG16" i="3"/>
  <c r="AN15" i="3"/>
  <c r="AF15" i="3"/>
  <c r="AR11" i="3"/>
  <c r="AJ11" i="3"/>
  <c r="AQ10" i="3"/>
  <c r="AI10" i="3"/>
  <c r="AP9" i="3"/>
  <c r="AH9" i="3"/>
  <c r="AO8" i="3"/>
  <c r="AG8" i="3"/>
  <c r="AN7" i="3"/>
  <c r="AF7" i="3"/>
  <c r="AM18" i="3"/>
  <c r="AE18" i="3"/>
  <c r="AO17" i="3"/>
  <c r="AN16" i="3"/>
  <c r="BC16" i="3" s="1"/>
  <c r="AM15" i="3"/>
  <c r="AQ11" i="3"/>
  <c r="AP10" i="3"/>
  <c r="AO9" i="3"/>
  <c r="AN8" i="3"/>
  <c r="AM7" i="3"/>
  <c r="AL18" i="3"/>
  <c r="N9" i="3"/>
  <c r="N10" i="3"/>
  <c r="N6" i="3"/>
  <c r="N15" i="3"/>
  <c r="N16" i="3"/>
  <c r="N13" i="3"/>
  <c r="N14" i="3"/>
  <c r="N5" i="3"/>
  <c r="N19" i="3"/>
  <c r="N12" i="3"/>
  <c r="N4" i="3"/>
  <c r="N18" i="3"/>
  <c r="N7" i="3"/>
  <c r="N11" i="3"/>
  <c r="N8" i="3"/>
  <c r="N20" i="3"/>
  <c r="N17" i="3"/>
  <c r="BD20" i="3" l="1"/>
  <c r="BE5" i="3"/>
  <c r="BC8" i="3"/>
  <c r="BB18" i="3"/>
  <c r="BE17" i="3"/>
  <c r="BE18" i="3"/>
  <c r="BE4" i="3"/>
  <c r="BE13" i="3"/>
  <c r="BC17" i="3"/>
  <c r="AU7" i="3"/>
  <c r="AU18" i="3"/>
  <c r="BC7" i="3"/>
  <c r="BC18" i="3"/>
  <c r="BE20" i="3"/>
  <c r="AU4" i="3"/>
  <c r="BC15" i="3"/>
  <c r="BC13" i="3"/>
  <c r="AW13" i="3"/>
  <c r="BF12" i="3"/>
  <c r="AZ14" i="3"/>
  <c r="AS6" i="3"/>
  <c r="BD5" i="3"/>
  <c r="AU11" i="3"/>
  <c r="BF11" i="3"/>
  <c r="AU15" i="3"/>
  <c r="BC5" i="3"/>
  <c r="AW8" i="3"/>
  <c r="AU13" i="3"/>
  <c r="AW9" i="3"/>
  <c r="AZ15" i="3"/>
  <c r="BA7" i="3"/>
  <c r="AX12" i="3"/>
  <c r="AX6" i="3"/>
  <c r="BE14" i="3"/>
  <c r="AT14" i="3"/>
  <c r="BD9" i="3"/>
  <c r="BE7" i="3"/>
  <c r="BB14" i="3"/>
  <c r="BD13" i="3"/>
  <c r="AZ7" i="3"/>
  <c r="BC20" i="3"/>
  <c r="BE12" i="3"/>
  <c r="AU5" i="3"/>
  <c r="AT4" i="3"/>
  <c r="BD12" i="3"/>
  <c r="AY20" i="3"/>
  <c r="BB10" i="3"/>
  <c r="BE10" i="3"/>
  <c r="BE15" i="3"/>
  <c r="BB15" i="3"/>
  <c r="BG8" i="3"/>
  <c r="BD15" i="3"/>
  <c r="AZ9" i="3"/>
  <c r="BG16" i="3"/>
  <c r="BF19" i="3"/>
  <c r="BB19" i="3"/>
  <c r="BF20" i="3"/>
  <c r="AT12" i="3"/>
  <c r="AY18" i="3"/>
  <c r="BD8" i="3"/>
  <c r="AY16" i="3"/>
  <c r="BG9" i="3"/>
  <c r="BC12" i="3"/>
  <c r="BD17" i="3"/>
  <c r="BE9" i="3"/>
  <c r="BD16" i="3"/>
  <c r="BE8" i="3"/>
  <c r="AZ10" i="3"/>
  <c r="BG17" i="3"/>
  <c r="AZ17" i="3"/>
  <c r="AU12" i="3"/>
  <c r="AU20" i="3"/>
  <c r="BE16" i="3"/>
  <c r="BA5" i="3"/>
  <c r="BG15" i="3"/>
  <c r="BD7" i="3"/>
  <c r="AV16" i="3"/>
  <c r="AY17" i="3"/>
  <c r="BB7" i="3"/>
  <c r="BD18" i="3"/>
  <c r="BB4" i="3"/>
  <c r="AU8" i="3"/>
  <c r="AW5" i="3"/>
  <c r="AV12" i="3"/>
  <c r="AT18" i="3"/>
  <c r="AW17" i="3"/>
  <c r="AX9" i="3"/>
  <c r="AS11" i="3"/>
  <c r="AS7" i="3"/>
  <c r="AS15" i="3"/>
  <c r="AS16" i="3"/>
  <c r="AS18" i="3"/>
  <c r="BF18" i="3"/>
  <c r="BA12" i="3"/>
  <c r="AS13" i="3"/>
  <c r="AV9" i="3"/>
  <c r="BA4" i="3"/>
  <c r="BG14" i="3"/>
  <c r="AX19" i="3"/>
  <c r="AT19" i="3"/>
  <c r="AX20" i="3"/>
  <c r="AY5" i="3"/>
  <c r="BE11" i="3"/>
  <c r="BC6" i="3"/>
  <c r="BC9" i="3"/>
  <c r="AW14" i="3"/>
  <c r="BF14" i="3"/>
  <c r="AX17" i="3"/>
  <c r="AV20" i="3"/>
  <c r="BA13" i="3"/>
  <c r="AX13" i="3"/>
  <c r="AX10" i="3"/>
  <c r="AS10" i="3"/>
  <c r="BF10" i="3"/>
  <c r="BF9" i="3"/>
  <c r="AW7" i="3"/>
  <c r="BA11" i="3"/>
  <c r="BA16" i="3"/>
  <c r="AW18" i="3"/>
  <c r="BA10" i="3"/>
  <c r="AX18" i="3"/>
  <c r="AS12" i="3"/>
  <c r="AV13" i="3"/>
  <c r="AZ13" i="3"/>
  <c r="BB16" i="3"/>
  <c r="AS4" i="3"/>
  <c r="AZ18" i="3"/>
  <c r="BE19" i="3"/>
  <c r="BA19" i="3"/>
  <c r="BG20" i="3"/>
  <c r="AV5" i="3"/>
  <c r="AZ5" i="3"/>
  <c r="BG13" i="3"/>
  <c r="AU6" i="3"/>
  <c r="AU17" i="3"/>
  <c r="BD14" i="3"/>
  <c r="BA14" i="3"/>
  <c r="BB9" i="3"/>
  <c r="AY19" i="3"/>
  <c r="AW12" i="3"/>
  <c r="AZ19" i="3"/>
  <c r="AV4" i="3"/>
  <c r="AZ4" i="3"/>
  <c r="BG19" i="3"/>
  <c r="AW19" i="3"/>
  <c r="AS19" i="3"/>
  <c r="AS9" i="3"/>
  <c r="AS17" i="3"/>
  <c r="BF6" i="3"/>
  <c r="AV14" i="3"/>
  <c r="AS14" i="3"/>
  <c r="BF5" i="3"/>
  <c r="AY15" i="3"/>
  <c r="AY11" i="3"/>
  <c r="AY7" i="3"/>
  <c r="AY10" i="3"/>
  <c r="AW15" i="3"/>
  <c r="AT11" i="3"/>
  <c r="AT17" i="3"/>
  <c r="AT9" i="3"/>
  <c r="BG11" i="3"/>
  <c r="BG7" i="3"/>
  <c r="BG18" i="3"/>
  <c r="BG10" i="3"/>
  <c r="AX8" i="3"/>
  <c r="AX7" i="3"/>
  <c r="AZ12" i="3"/>
  <c r="AT7" i="3"/>
  <c r="BF4" i="3"/>
  <c r="BC4" i="3"/>
  <c r="BG4" i="3"/>
  <c r="AX5" i="3"/>
  <c r="BD19" i="3"/>
  <c r="BA20" i="3"/>
  <c r="AW20" i="3"/>
  <c r="BD11" i="3"/>
  <c r="BA9" i="3"/>
  <c r="BE6" i="3"/>
  <c r="BB6" i="3"/>
  <c r="AX14" i="3"/>
  <c r="BG5" i="3"/>
  <c r="BA8" i="3"/>
  <c r="AU9" i="3"/>
  <c r="AV6" i="3"/>
  <c r="AV10" i="3"/>
  <c r="BA17" i="3"/>
  <c r="AS5" i="3"/>
  <c r="AV7" i="3"/>
  <c r="AZ11" i="3"/>
  <c r="AZ8" i="3"/>
  <c r="AZ16" i="3"/>
  <c r="BF8" i="3"/>
  <c r="AX16" i="3"/>
  <c r="BF7" i="3"/>
  <c r="AX15" i="3"/>
  <c r="BG6" i="3"/>
  <c r="BG12" i="3"/>
  <c r="BB13" i="3"/>
  <c r="AW4" i="3"/>
  <c r="AT10" i="3"/>
  <c r="AY4" i="3"/>
  <c r="BB8" i="3"/>
  <c r="AV19" i="3"/>
  <c r="AS20" i="3"/>
  <c r="BC10" i="3"/>
  <c r="BF13" i="3"/>
  <c r="BB5" i="3"/>
  <c r="AT8" i="3"/>
  <c r="AW6" i="3"/>
  <c r="AW10" i="3"/>
  <c r="AT6" i="3"/>
  <c r="BC14" i="3"/>
  <c r="AY14" i="3"/>
  <c r="AX11" i="3"/>
  <c r="AS8" i="3"/>
  <c r="BA18" i="3"/>
  <c r="AV18" i="3"/>
  <c r="AV8" i="3"/>
  <c r="AV15" i="3"/>
  <c r="AY9" i="3"/>
  <c r="BF16" i="3"/>
  <c r="AY8" i="3"/>
  <c r="BF15" i="3"/>
  <c r="AV11" i="3"/>
  <c r="BB12" i="3"/>
  <c r="AY12" i="3"/>
  <c r="AT13" i="3"/>
  <c r="AT16" i="3"/>
  <c r="AW11" i="3"/>
  <c r="BD4" i="3"/>
  <c r="AY13" i="3"/>
  <c r="BC19" i="3"/>
  <c r="AZ20" i="3"/>
  <c r="AT15" i="3"/>
  <c r="BA15" i="3"/>
  <c r="AT5" i="3"/>
  <c r="BB20" i="3"/>
  <c r="BD6" i="3"/>
  <c r="BA6" i="3"/>
  <c r="AU14" i="3"/>
  <c r="AY6" i="3"/>
  <c r="BB17" i="3"/>
  <c r="BD10" i="3"/>
  <c r="AJ3" i="3"/>
  <c r="AY3" i="3" s="1"/>
  <c r="AF3" i="3" l="1"/>
  <c r="AU3" i="3" s="1"/>
  <c r="AP3" i="3"/>
  <c r="BE3" i="3" s="1"/>
  <c r="AO3" i="3"/>
  <c r="BD3" i="3" s="1"/>
  <c r="AN3" i="3"/>
  <c r="BC3" i="3" s="1"/>
  <c r="AM3" i="3"/>
  <c r="BB3" i="3" s="1"/>
  <c r="AK3" i="3"/>
  <c r="AZ3" i="3" s="1"/>
  <c r="AI3" i="3"/>
  <c r="AX3" i="3" s="1"/>
  <c r="AH3" i="3"/>
  <c r="AW3" i="3" s="1"/>
  <c r="AR3" i="3"/>
  <c r="BG3" i="3" s="1"/>
  <c r="AQ3" i="3"/>
  <c r="BF3" i="3" s="1"/>
  <c r="AL3" i="3"/>
  <c r="BA3" i="3" s="1"/>
  <c r="AD3" i="3"/>
  <c r="AS3" i="3" s="1"/>
  <c r="AG3" i="3"/>
  <c r="AV3" i="3" s="1"/>
  <c r="AE3" i="3"/>
  <c r="AT3" i="3" s="1"/>
  <c r="I4" i="1" l="1"/>
  <c r="I5" i="1"/>
  <c r="I6" i="1"/>
  <c r="I11" i="1"/>
  <c r="I7" i="1"/>
  <c r="J7" i="1" l="1"/>
  <c r="AD7" i="1"/>
  <c r="AL7" i="1"/>
  <c r="AF7" i="1"/>
  <c r="AE7" i="1"/>
  <c r="AS7" i="1" s="1"/>
  <c r="AJ7" i="1"/>
  <c r="AK7" i="1"/>
  <c r="AB7" i="1"/>
  <c r="Y7" i="1"/>
  <c r="AG7" i="1"/>
  <c r="Z7" i="1"/>
  <c r="AH7" i="1"/>
  <c r="AA7" i="1"/>
  <c r="AI7" i="1"/>
  <c r="AC7" i="1"/>
  <c r="AQ7" i="1" s="1"/>
  <c r="AB5" i="1"/>
  <c r="AJ5" i="1"/>
  <c r="Z5" i="1"/>
  <c r="AL5" i="1"/>
  <c r="AC5" i="1"/>
  <c r="AQ5" i="1" s="1"/>
  <c r="AK5" i="1"/>
  <c r="AD5" i="1"/>
  <c r="AR5" i="1" s="1"/>
  <c r="AG5" i="1"/>
  <c r="AE5" i="1"/>
  <c r="AF5" i="1"/>
  <c r="AA5" i="1"/>
  <c r="AI5" i="1"/>
  <c r="AH5" i="1"/>
  <c r="AV5" i="1" s="1"/>
  <c r="Y5" i="1"/>
  <c r="AF11" i="1"/>
  <c r="AT10" i="1" s="1"/>
  <c r="AG11" i="1"/>
  <c r="AU10" i="1" s="1"/>
  <c r="Y11" i="1"/>
  <c r="AM10" i="1" s="1"/>
  <c r="AC11" i="1"/>
  <c r="AQ10" i="1" s="1"/>
  <c r="AH11" i="1"/>
  <c r="AV10" i="1" s="1"/>
  <c r="AA11" i="1"/>
  <c r="AO10" i="1" s="1"/>
  <c r="AI11" i="1"/>
  <c r="AW10" i="1" s="1"/>
  <c r="Z11" i="1"/>
  <c r="AN10" i="1" s="1"/>
  <c r="AK11" i="1"/>
  <c r="AY10" i="1" s="1"/>
  <c r="AB11" i="1"/>
  <c r="AP10" i="1" s="1"/>
  <c r="AJ11" i="1"/>
  <c r="AX10" i="1" s="1"/>
  <c r="AD11" i="1"/>
  <c r="AR10" i="1" s="1"/>
  <c r="AE11" i="1"/>
  <c r="AS10" i="1" s="1"/>
  <c r="AL11" i="1"/>
  <c r="AZ10" i="1" s="1"/>
  <c r="J3" i="1"/>
  <c r="J10" i="1"/>
  <c r="AF6" i="1"/>
  <c r="AT6" i="1" s="1"/>
  <c r="AG6" i="1"/>
  <c r="AU6" i="1" s="1"/>
  <c r="Z6" i="1"/>
  <c r="AH6" i="1"/>
  <c r="AC6" i="1"/>
  <c r="AQ6" i="1" s="1"/>
  <c r="AA6" i="1"/>
  <c r="AO6" i="1" s="1"/>
  <c r="AI6" i="1"/>
  <c r="AW6" i="1" s="1"/>
  <c r="AK6" i="1"/>
  <c r="AB6" i="1"/>
  <c r="AJ6" i="1"/>
  <c r="AD6" i="1"/>
  <c r="AR6" i="1" s="1"/>
  <c r="Y6" i="1"/>
  <c r="AE6" i="1"/>
  <c r="AS6" i="1" s="1"/>
  <c r="AL6" i="1"/>
  <c r="AZ6" i="1" s="1"/>
  <c r="AF4" i="1"/>
  <c r="AH4" i="1"/>
  <c r="AV4" i="1" s="1"/>
  <c r="AG4" i="1"/>
  <c r="AK4" i="1"/>
  <c r="AY4" i="1" s="1"/>
  <c r="Y4" i="1"/>
  <c r="AM4" i="1" s="1"/>
  <c r="AA4" i="1"/>
  <c r="AI4" i="1"/>
  <c r="AC4" i="1"/>
  <c r="AQ4" i="1" s="1"/>
  <c r="AB4" i="1"/>
  <c r="AJ4" i="1"/>
  <c r="AE4" i="1"/>
  <c r="AS4" i="1" s="1"/>
  <c r="AL4" i="1"/>
  <c r="AZ4" i="1" s="1"/>
  <c r="AD4" i="1"/>
  <c r="AR4" i="1" s="1"/>
  <c r="Z4" i="1"/>
  <c r="J9" i="1"/>
  <c r="J4" i="1"/>
  <c r="J6" i="1"/>
  <c r="J11" i="1"/>
  <c r="J5" i="1"/>
  <c r="AO7" i="1" l="1"/>
  <c r="AX6" i="1"/>
  <c r="AM5" i="1"/>
  <c r="AX4" i="1"/>
  <c r="AU5" i="1"/>
  <c r="AY7" i="1"/>
  <c r="AW7" i="1"/>
  <c r="AX7" i="1"/>
  <c r="AR7" i="1"/>
  <c r="AP7" i="1"/>
  <c r="AV7" i="1"/>
  <c r="AT7" i="1"/>
  <c r="AZ7" i="1"/>
  <c r="AN7" i="1"/>
  <c r="AW4" i="1"/>
  <c r="AO5" i="1"/>
  <c r="AU7" i="1"/>
  <c r="AM7" i="1"/>
  <c r="AN11" i="1"/>
  <c r="AN9" i="1"/>
  <c r="AN3" i="1"/>
  <c r="AP4" i="1"/>
  <c r="AW11" i="1"/>
  <c r="AW9" i="1"/>
  <c r="AW3" i="1"/>
  <c r="AP6" i="1"/>
  <c r="AY11" i="1"/>
  <c r="AY9" i="1"/>
  <c r="AY3" i="1"/>
  <c r="AT11" i="1"/>
  <c r="AT9" i="1"/>
  <c r="AT3" i="1"/>
  <c r="AZ11" i="1"/>
  <c r="AZ9" i="1"/>
  <c r="AZ3" i="1"/>
  <c r="AO11" i="1"/>
  <c r="AO9" i="1"/>
  <c r="AO3" i="1"/>
  <c r="AW5" i="1"/>
  <c r="AZ5" i="1"/>
  <c r="AP11" i="1"/>
  <c r="AP9" i="1"/>
  <c r="AP3" i="1"/>
  <c r="AU4" i="1"/>
  <c r="AV11" i="1"/>
  <c r="AV9" i="1"/>
  <c r="AV3" i="1"/>
  <c r="AU11" i="1"/>
  <c r="AU9" i="1"/>
  <c r="AU3" i="1"/>
  <c r="AY6" i="1"/>
  <c r="AY5" i="1"/>
  <c r="AS11" i="1"/>
  <c r="AS9" i="1"/>
  <c r="AS3" i="1"/>
  <c r="AN5" i="1"/>
  <c r="AN4" i="1"/>
  <c r="AO4" i="1"/>
  <c r="AM6" i="1"/>
  <c r="AV6" i="1"/>
  <c r="AR11" i="1"/>
  <c r="AR9" i="1"/>
  <c r="AR3" i="1"/>
  <c r="AQ11" i="1"/>
  <c r="AQ9" i="1"/>
  <c r="AQ3" i="1"/>
  <c r="AT5" i="1"/>
  <c r="AX5" i="1"/>
  <c r="AT4" i="1"/>
  <c r="AN6" i="1"/>
  <c r="AX11" i="1"/>
  <c r="AX9" i="1"/>
  <c r="AX3" i="1"/>
  <c r="AM11" i="1"/>
  <c r="AM9" i="1"/>
  <c r="AM3" i="1"/>
  <c r="AS5" i="1"/>
  <c r="AP5" i="1"/>
</calcChain>
</file>

<file path=xl/sharedStrings.xml><?xml version="1.0" encoding="utf-8"?>
<sst xmlns="http://schemas.openxmlformats.org/spreadsheetml/2006/main" count="146" uniqueCount="45">
  <si>
    <t>#ID</t>
  </si>
  <si>
    <t>Fitness</t>
  </si>
  <si>
    <t>x1</t>
  </si>
  <si>
    <t>x2</t>
  </si>
  <si>
    <t>y</t>
  </si>
  <si>
    <t>B</t>
  </si>
  <si>
    <t>E</t>
  </si>
  <si>
    <t>E/atom</t>
  </si>
  <si>
    <t>ZPE, eV/atom</t>
  </si>
  <si>
    <t>E+ZPE, eV/atom</t>
  </si>
  <si>
    <t>E+ZPE+Fvib, eV/atom</t>
  </si>
  <si>
    <t>Fvib, eV/atom</t>
  </si>
  <si>
    <t>Hform, eV/atom</t>
  </si>
  <si>
    <t>W</t>
  </si>
  <si>
    <t>Mo</t>
  </si>
  <si>
    <t>aMoB</t>
  </si>
  <si>
    <t>aWB</t>
  </si>
  <si>
    <t>MoB2</t>
  </si>
  <si>
    <t>MoB3</t>
  </si>
  <si>
    <t>MoB5</t>
  </si>
  <si>
    <t>nWB</t>
  </si>
  <si>
    <t>W2B</t>
  </si>
  <si>
    <t>WB2</t>
  </si>
  <si>
    <t>WB3</t>
  </si>
  <si>
    <t>WB5</t>
  </si>
  <si>
    <t>W5MoB14</t>
  </si>
  <si>
    <t>WMo2B11</t>
  </si>
  <si>
    <t>WMo2B3</t>
  </si>
  <si>
    <t>WMo5B6</t>
  </si>
  <si>
    <t>W4Mo4B15</t>
  </si>
  <si>
    <t>Ba</t>
  </si>
  <si>
    <t>H</t>
  </si>
  <si>
    <t>BaH2</t>
  </si>
  <si>
    <t>BaH6</t>
  </si>
  <si>
    <t>BaH10</t>
  </si>
  <si>
    <t>100GPa</t>
  </si>
  <si>
    <t>BaH12_P21</t>
  </si>
  <si>
    <t>150GPa</t>
  </si>
  <si>
    <t>200GPa</t>
  </si>
  <si>
    <t>Ba8H96</t>
  </si>
  <si>
    <t>150 GPa</t>
  </si>
  <si>
    <t>200 GPa</t>
  </si>
  <si>
    <t>100 GPa</t>
  </si>
  <si>
    <t>Cmc2-BaH12</t>
  </si>
  <si>
    <t>Immm-BaH12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</si>
</sst>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3" fillId="4" borderId="0" xfId="3" applyBorder="1"/>
    <xf numFmtId="0" fontId="3" fillId="4" borderId="2" xfId="3" applyBorder="1"/>
    <xf numFmtId="0" fontId="2" fillId="3" borderId="0" xfId="2" applyBorder="1"/>
    <xf numFmtId="0" fontId="2" fillId="3" borderId="2" xfId="2" applyBorder="1"/>
    <xf numFmtId="0" fontId="3" fillId="4" borderId="1" xfId="3" applyBorder="1"/>
    <xf numFmtId="0" fontId="2" fillId="3" borderId="1" xfId="2" applyBorder="1"/>
    <xf numFmtId="0" fontId="0" fillId="0" borderId="0" xfId="0" applyFill="1" applyBorder="1"/>
    <xf numFmtId="11" fontId="0" fillId="0" borderId="0" xfId="0" applyNumberFormat="1"/>
    <xf numFmtId="0" fontId="1" fillId="5" borderId="0" xfId="1" applyFill="1"/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39E064FF-1E11-49AE-8AE0-EBBCD26A15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9F2-44C7-A735-42DA2C857178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C8CFE13-1CA0-4658-A375-E071BABA42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9F2-44C7-A735-42DA2C857178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31C76F4-481C-4475-9254-4B20966635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9F2-44C7-A735-42DA2C857178}"/>
                </c:ext>
              </c:extLst>
            </c:dLbl>
            <c:dLbl>
              <c:idx val="3"/>
              <c:layout>
                <c:manualLayout>
                  <c:x val="-0.12994859403997353"/>
                  <c:y val="-4.1272944498750949E-2"/>
                </c:manualLayout>
              </c:layout>
              <c:tx>
                <c:rich>
                  <a:bodyPr/>
                  <a:lstStyle/>
                  <a:p>
                    <a:fld id="{7E48912C-8F1D-40DB-AC7A-5EEDD4849C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9F2-44C7-A735-42DA2C857178}"/>
                </c:ext>
              </c:extLst>
            </c:dLbl>
            <c:dLbl>
              <c:idx val="4"/>
              <c:layout>
                <c:manualLayout>
                  <c:x val="-0.12568789980526709"/>
                  <c:y val="-8.471814923427827E-2"/>
                </c:manualLayout>
              </c:layout>
              <c:tx>
                <c:rich>
                  <a:bodyPr/>
                  <a:lstStyle/>
                  <a:p>
                    <a:fld id="{B2110483-6A96-4E19-9138-0C68653E40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9F2-44C7-A735-42DA2C857178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9BA58A21-31F4-495A-9571-08075653F0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9F2-44C7-A735-42DA2C857178}"/>
                </c:ext>
              </c:extLst>
            </c:dLbl>
            <c:dLbl>
              <c:idx val="6"/>
              <c:layout>
                <c:manualLayout>
                  <c:x val="2.7641032730889681E-3"/>
                  <c:y val="-5.647876615618555E-2"/>
                </c:manualLayout>
              </c:layout>
              <c:tx>
                <c:rich>
                  <a:bodyPr/>
                  <a:lstStyle/>
                  <a:p>
                    <a:fld id="{B90D53E6-8AC7-467F-9A9F-73CFEB82F2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9F2-44C7-A735-42DA2C857178}"/>
                </c:ext>
              </c:extLst>
            </c:dLbl>
            <c:dLbl>
              <c:idx val="7"/>
              <c:layout>
                <c:manualLayout>
                  <c:x val="5.992507949509944E-3"/>
                  <c:y val="5.6478766156185509E-2"/>
                </c:manualLayout>
              </c:layout>
              <c:tx>
                <c:rich>
                  <a:bodyPr/>
                  <a:lstStyle/>
                  <a:p>
                    <a:fld id="{65F8BDEE-C32D-4E90-A646-73C01693D3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21C-4E76-9EB2-69AA2390357A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D030C9EB-73E5-46C7-B80F-E90EA32130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6DE-4BB1-8C02-2F9A25A43E7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xVal>
            <c:numRef>
              <c:f>Лист1!$E$3:$E$11</c:f>
              <c:numCache>
                <c:formatCode>General</c:formatCode>
                <c:ptCount val="9"/>
                <c:pt idx="0">
                  <c:v>0</c:v>
                </c:pt>
                <c:pt idx="1">
                  <c:v>0.66666666666666663</c:v>
                </c:pt>
                <c:pt idx="2">
                  <c:v>0.8571428571428571</c:v>
                </c:pt>
                <c:pt idx="3">
                  <c:v>0.90909090909090906</c:v>
                </c:pt>
                <c:pt idx="4">
                  <c:v>0.92307692307692313</c:v>
                </c:pt>
                <c:pt idx="5">
                  <c:v>0.92307692307692313</c:v>
                </c:pt>
                <c:pt idx="6">
                  <c:v>0.92307692307692313</c:v>
                </c:pt>
                <c:pt idx="7">
                  <c:v>0.92307692307692313</c:v>
                </c:pt>
                <c:pt idx="8">
                  <c:v>1</c:v>
                </c:pt>
              </c:numCache>
            </c:numRef>
          </c:xVal>
          <c:yVal>
            <c:numRef>
              <c:f>Лист1!$J$3:$J$11</c:f>
              <c:numCache>
                <c:formatCode>General</c:formatCode>
                <c:ptCount val="9"/>
                <c:pt idx="0">
                  <c:v>0</c:v>
                </c:pt>
                <c:pt idx="1">
                  <c:v>-0.69371821226779884</c:v>
                </c:pt>
                <c:pt idx="2">
                  <c:v>-0.34645259524131322</c:v>
                </c:pt>
                <c:pt idx="3">
                  <c:v>-0.23934026926491453</c:v>
                </c:pt>
                <c:pt idx="4">
                  <c:v>-0.168454921592634</c:v>
                </c:pt>
                <c:pt idx="5">
                  <c:v>-0.22051673864365434</c:v>
                </c:pt>
                <c:pt idx="6">
                  <c:v>-0.23851698906438151</c:v>
                </c:pt>
                <c:pt idx="7">
                  <c:v>-0.20911456319756924</c:v>
                </c:pt>
                <c:pt idx="8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Лист1!$A$3:$A$11</c15:f>
                <c15:dlblRangeCache>
                  <c:ptCount val="9"/>
                  <c:pt idx="0">
                    <c:v>Ba</c:v>
                  </c:pt>
                  <c:pt idx="1">
                    <c:v>BaH2</c:v>
                  </c:pt>
                  <c:pt idx="2">
                    <c:v>BaH6</c:v>
                  </c:pt>
                  <c:pt idx="3">
                    <c:v>BaH10</c:v>
                  </c:pt>
                  <c:pt idx="4">
                    <c:v>Cmc2-BaH12</c:v>
                  </c:pt>
                  <c:pt idx="5">
                    <c:v>Immm-BaH12</c:v>
                  </c:pt>
                  <c:pt idx="6">
                    <c:v>BaH12_P21</c:v>
                  </c:pt>
                  <c:pt idx="7">
                    <c:v>Ba8H96</c:v>
                  </c:pt>
                  <c:pt idx="8">
                    <c:v>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059-4958-ABB0-C80775AE8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53688"/>
        <c:axId val="473054016"/>
      </c:scatterChart>
      <c:valAx>
        <c:axId val="473053688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54016"/>
        <c:crosses val="autoZero"/>
        <c:crossBetween val="midCat"/>
      </c:valAx>
      <c:valAx>
        <c:axId val="4730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5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Ba4H96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Лист2!$B$1:$B$201</c:f>
              <c:numCache>
                <c:formatCode>General</c:formatCode>
                <c:ptCount val="201"/>
                <c:pt idx="0">
                  <c:v>-2.4339271192999998</c:v>
                </c:pt>
                <c:pt idx="1">
                  <c:v>-1.8201869554000001</c:v>
                </c:pt>
                <c:pt idx="2">
                  <c:v>-1.2064467914000001</c:v>
                </c:pt>
                <c:pt idx="3">
                  <c:v>-0.59270662750000003</c:v>
                </c:pt>
                <c:pt idx="4">
                  <c:v>2.1033536500000002E-2</c:v>
                </c:pt>
                <c:pt idx="5">
                  <c:v>0.63477370040000003</c:v>
                </c:pt>
                <c:pt idx="6">
                  <c:v>1.2485138644</c:v>
                </c:pt>
                <c:pt idx="7">
                  <c:v>1.8622540283</c:v>
                </c:pt>
                <c:pt idx="8">
                  <c:v>2.4759941921999999</c:v>
                </c:pt>
                <c:pt idx="9">
                  <c:v>3.0897343562000001</c:v>
                </c:pt>
                <c:pt idx="10">
                  <c:v>3.7034745200999999</c:v>
                </c:pt>
                <c:pt idx="11">
                  <c:v>4.3172146840999996</c:v>
                </c:pt>
                <c:pt idx="12">
                  <c:v>4.9309548479999998</c:v>
                </c:pt>
                <c:pt idx="13">
                  <c:v>5.544695012</c:v>
                </c:pt>
                <c:pt idx="14">
                  <c:v>6.1584351759000002</c:v>
                </c:pt>
                <c:pt idx="15">
                  <c:v>6.7721753399000004</c:v>
                </c:pt>
                <c:pt idx="16">
                  <c:v>7.3859155037999997</c:v>
                </c:pt>
                <c:pt idx="17">
                  <c:v>7.9996556677999999</c:v>
                </c:pt>
                <c:pt idx="18">
                  <c:v>8.6133958317000001</c:v>
                </c:pt>
                <c:pt idx="19">
                  <c:v>9.2271359956999994</c:v>
                </c:pt>
                <c:pt idx="20">
                  <c:v>9.8408761596000005</c:v>
                </c:pt>
                <c:pt idx="21">
                  <c:v>10.4546163235</c:v>
                </c:pt>
                <c:pt idx="22">
                  <c:v>11.068356487499999</c:v>
                </c:pt>
                <c:pt idx="23">
                  <c:v>11.6820966514</c:v>
                </c:pt>
                <c:pt idx="24">
                  <c:v>12.2958368154</c:v>
                </c:pt>
                <c:pt idx="25">
                  <c:v>12.909576979300001</c:v>
                </c:pt>
                <c:pt idx="26">
                  <c:v>13.5233171433</c:v>
                </c:pt>
                <c:pt idx="27">
                  <c:v>14.137057307199999</c:v>
                </c:pt>
                <c:pt idx="28">
                  <c:v>14.7507974712</c:v>
                </c:pt>
                <c:pt idx="29">
                  <c:v>15.3645376351</c:v>
                </c:pt>
                <c:pt idx="30">
                  <c:v>15.978277799100001</c:v>
                </c:pt>
                <c:pt idx="31">
                  <c:v>16.592017963</c:v>
                </c:pt>
                <c:pt idx="32">
                  <c:v>17.205758126900001</c:v>
                </c:pt>
                <c:pt idx="33">
                  <c:v>17.8194982909</c:v>
                </c:pt>
                <c:pt idx="34">
                  <c:v>18.433238454800001</c:v>
                </c:pt>
                <c:pt idx="35">
                  <c:v>19.046978618800001</c:v>
                </c:pt>
                <c:pt idx="36">
                  <c:v>19.660718782699998</c:v>
                </c:pt>
                <c:pt idx="37">
                  <c:v>20.274458946700001</c:v>
                </c:pt>
                <c:pt idx="38">
                  <c:v>20.888199110599999</c:v>
                </c:pt>
                <c:pt idx="39">
                  <c:v>21.501939274600002</c:v>
                </c:pt>
                <c:pt idx="40">
                  <c:v>22.115679438499999</c:v>
                </c:pt>
                <c:pt idx="41">
                  <c:v>22.729419602499998</c:v>
                </c:pt>
                <c:pt idx="42">
                  <c:v>23.343159766399999</c:v>
                </c:pt>
                <c:pt idx="43">
                  <c:v>23.956899930399999</c:v>
                </c:pt>
                <c:pt idx="44">
                  <c:v>24.5706400943</c:v>
                </c:pt>
                <c:pt idx="45">
                  <c:v>25.184380258200001</c:v>
                </c:pt>
                <c:pt idx="46">
                  <c:v>25.7981204222</c:v>
                </c:pt>
                <c:pt idx="47">
                  <c:v>26.411860586100001</c:v>
                </c:pt>
                <c:pt idx="48">
                  <c:v>27.025600750100001</c:v>
                </c:pt>
                <c:pt idx="49">
                  <c:v>27.639340914000002</c:v>
                </c:pt>
                <c:pt idx="50">
                  <c:v>28.253081078000001</c:v>
                </c:pt>
                <c:pt idx="51">
                  <c:v>28.866821241899999</c:v>
                </c:pt>
                <c:pt idx="52">
                  <c:v>29.480561405900001</c:v>
                </c:pt>
                <c:pt idx="53">
                  <c:v>30.094301569799999</c:v>
                </c:pt>
                <c:pt idx="54">
                  <c:v>30.708041733799998</c:v>
                </c:pt>
                <c:pt idx="55">
                  <c:v>31.321781897699999</c:v>
                </c:pt>
                <c:pt idx="56">
                  <c:v>31.9355220616</c:v>
                </c:pt>
                <c:pt idx="57">
                  <c:v>32.549262225600003</c:v>
                </c:pt>
                <c:pt idx="58">
                  <c:v>33.163002389500001</c:v>
                </c:pt>
                <c:pt idx="59">
                  <c:v>33.7767425535</c:v>
                </c:pt>
                <c:pt idx="60">
                  <c:v>34.390482717399998</c:v>
                </c:pt>
                <c:pt idx="61">
                  <c:v>35.004222881399997</c:v>
                </c:pt>
                <c:pt idx="62">
                  <c:v>35.617963045300002</c:v>
                </c:pt>
                <c:pt idx="63">
                  <c:v>36.231703209300001</c:v>
                </c:pt>
                <c:pt idx="64">
                  <c:v>36.845443373199998</c:v>
                </c:pt>
                <c:pt idx="65">
                  <c:v>37.459183537199998</c:v>
                </c:pt>
                <c:pt idx="66">
                  <c:v>38.072923701100002</c:v>
                </c:pt>
                <c:pt idx="67">
                  <c:v>38.686663865100002</c:v>
                </c:pt>
                <c:pt idx="68">
                  <c:v>39.300404028999999</c:v>
                </c:pt>
                <c:pt idx="69">
                  <c:v>39.914144192899997</c:v>
                </c:pt>
                <c:pt idx="70">
                  <c:v>40.527884356900003</c:v>
                </c:pt>
                <c:pt idx="71">
                  <c:v>41.141624520800001</c:v>
                </c:pt>
                <c:pt idx="72">
                  <c:v>41.7553646848</c:v>
                </c:pt>
                <c:pt idx="73">
                  <c:v>42.369104848699997</c:v>
                </c:pt>
                <c:pt idx="74">
                  <c:v>42.982845012699997</c:v>
                </c:pt>
                <c:pt idx="75">
                  <c:v>43.596585176600001</c:v>
                </c:pt>
                <c:pt idx="76">
                  <c:v>44.210325340600001</c:v>
                </c:pt>
                <c:pt idx="77">
                  <c:v>44.824065504499998</c:v>
                </c:pt>
                <c:pt idx="78">
                  <c:v>45.437805668499998</c:v>
                </c:pt>
                <c:pt idx="79">
                  <c:v>46.051545832400002</c:v>
                </c:pt>
                <c:pt idx="80">
                  <c:v>46.6652859963</c:v>
                </c:pt>
                <c:pt idx="81">
                  <c:v>47.279026160299999</c:v>
                </c:pt>
                <c:pt idx="82">
                  <c:v>47.892766324199997</c:v>
                </c:pt>
                <c:pt idx="83">
                  <c:v>48.506506488200003</c:v>
                </c:pt>
                <c:pt idx="84">
                  <c:v>49.120246652100001</c:v>
                </c:pt>
                <c:pt idx="85">
                  <c:v>49.7339868161</c:v>
                </c:pt>
                <c:pt idx="86">
                  <c:v>50.347726979999997</c:v>
                </c:pt>
                <c:pt idx="87">
                  <c:v>50.961467143999997</c:v>
                </c:pt>
                <c:pt idx="88">
                  <c:v>51.575207307900001</c:v>
                </c:pt>
                <c:pt idx="89">
                  <c:v>52.188947471900001</c:v>
                </c:pt>
                <c:pt idx="90">
                  <c:v>52.802687635799998</c:v>
                </c:pt>
                <c:pt idx="91">
                  <c:v>53.416427799799997</c:v>
                </c:pt>
                <c:pt idx="92">
                  <c:v>54.030167963700002</c:v>
                </c:pt>
                <c:pt idx="93">
                  <c:v>54.6439081276</c:v>
                </c:pt>
                <c:pt idx="94">
                  <c:v>55.257648291599999</c:v>
                </c:pt>
                <c:pt idx="95">
                  <c:v>55.871388455500004</c:v>
                </c:pt>
                <c:pt idx="96">
                  <c:v>56.485128619500003</c:v>
                </c:pt>
                <c:pt idx="97">
                  <c:v>57.0988687834</c:v>
                </c:pt>
                <c:pt idx="98">
                  <c:v>57.7126089474</c:v>
                </c:pt>
                <c:pt idx="99">
                  <c:v>58.326349111299997</c:v>
                </c:pt>
                <c:pt idx="100">
                  <c:v>58.940089275299997</c:v>
                </c:pt>
                <c:pt idx="101">
                  <c:v>59.553829439200001</c:v>
                </c:pt>
                <c:pt idx="102">
                  <c:v>60.1675696032</c:v>
                </c:pt>
                <c:pt idx="103">
                  <c:v>60.781309767099998</c:v>
                </c:pt>
                <c:pt idx="104">
                  <c:v>61.395049931000003</c:v>
                </c:pt>
                <c:pt idx="105">
                  <c:v>62.008790095000002</c:v>
                </c:pt>
                <c:pt idx="106">
                  <c:v>62.622530258899999</c:v>
                </c:pt>
                <c:pt idx="107">
                  <c:v>63.236270422899999</c:v>
                </c:pt>
                <c:pt idx="108">
                  <c:v>63.850010586800003</c:v>
                </c:pt>
                <c:pt idx="109">
                  <c:v>64.463750750800003</c:v>
                </c:pt>
                <c:pt idx="110">
                  <c:v>65.077490914699993</c:v>
                </c:pt>
                <c:pt idx="111">
                  <c:v>65.6912310787</c:v>
                </c:pt>
                <c:pt idx="112">
                  <c:v>66.304971242600004</c:v>
                </c:pt>
                <c:pt idx="113">
                  <c:v>66.918711406599996</c:v>
                </c:pt>
                <c:pt idx="114">
                  <c:v>67.532451570500001</c:v>
                </c:pt>
                <c:pt idx="115">
                  <c:v>68.146191734499993</c:v>
                </c:pt>
                <c:pt idx="116">
                  <c:v>68.759931898399998</c:v>
                </c:pt>
                <c:pt idx="117">
                  <c:v>69.373672062300002</c:v>
                </c:pt>
                <c:pt idx="118">
                  <c:v>69.987412226299995</c:v>
                </c:pt>
                <c:pt idx="119">
                  <c:v>70.601152390199999</c:v>
                </c:pt>
                <c:pt idx="120">
                  <c:v>71.214892554200006</c:v>
                </c:pt>
                <c:pt idx="121">
                  <c:v>71.828632718099996</c:v>
                </c:pt>
                <c:pt idx="122">
                  <c:v>72.442372882100003</c:v>
                </c:pt>
                <c:pt idx="123">
                  <c:v>73.056113045999993</c:v>
                </c:pt>
                <c:pt idx="124">
                  <c:v>73.669853209999999</c:v>
                </c:pt>
                <c:pt idx="125">
                  <c:v>74.283593373900004</c:v>
                </c:pt>
                <c:pt idx="126">
                  <c:v>74.897333537899996</c:v>
                </c:pt>
                <c:pt idx="127">
                  <c:v>75.511073701800001</c:v>
                </c:pt>
                <c:pt idx="128">
                  <c:v>76.124813865700006</c:v>
                </c:pt>
                <c:pt idx="129">
                  <c:v>76.738554029699998</c:v>
                </c:pt>
                <c:pt idx="130">
                  <c:v>77.352294193600002</c:v>
                </c:pt>
                <c:pt idx="131">
                  <c:v>77.966034357599995</c:v>
                </c:pt>
                <c:pt idx="132">
                  <c:v>78.579774521499999</c:v>
                </c:pt>
                <c:pt idx="133">
                  <c:v>79.193514685500006</c:v>
                </c:pt>
                <c:pt idx="134">
                  <c:v>79.807254849399996</c:v>
                </c:pt>
                <c:pt idx="135">
                  <c:v>80.420995013400002</c:v>
                </c:pt>
                <c:pt idx="136">
                  <c:v>81.034735177300007</c:v>
                </c:pt>
                <c:pt idx="137">
                  <c:v>81.648475341299999</c:v>
                </c:pt>
                <c:pt idx="138">
                  <c:v>82.262215505200004</c:v>
                </c:pt>
                <c:pt idx="139">
                  <c:v>82.875955669099994</c:v>
                </c:pt>
                <c:pt idx="140">
                  <c:v>83.489695833100001</c:v>
                </c:pt>
                <c:pt idx="141">
                  <c:v>84.103435997000005</c:v>
                </c:pt>
                <c:pt idx="142">
                  <c:v>84.717176160999998</c:v>
                </c:pt>
                <c:pt idx="143">
                  <c:v>85.330916324900002</c:v>
                </c:pt>
                <c:pt idx="144">
                  <c:v>85.944656488899994</c:v>
                </c:pt>
                <c:pt idx="145">
                  <c:v>86.558396652799999</c:v>
                </c:pt>
                <c:pt idx="146">
                  <c:v>87.172136816800005</c:v>
                </c:pt>
                <c:pt idx="147">
                  <c:v>87.785876980699996</c:v>
                </c:pt>
                <c:pt idx="148">
                  <c:v>88.399617144700002</c:v>
                </c:pt>
                <c:pt idx="149">
                  <c:v>89.013357308600007</c:v>
                </c:pt>
                <c:pt idx="150">
                  <c:v>89.627097472599999</c:v>
                </c:pt>
                <c:pt idx="151">
                  <c:v>90.240837636500004</c:v>
                </c:pt>
                <c:pt idx="152">
                  <c:v>90.854577800399994</c:v>
                </c:pt>
                <c:pt idx="153">
                  <c:v>91.468317964400001</c:v>
                </c:pt>
                <c:pt idx="154">
                  <c:v>92.082058128300005</c:v>
                </c:pt>
                <c:pt idx="155">
                  <c:v>92.695798292299997</c:v>
                </c:pt>
                <c:pt idx="156">
                  <c:v>93.309538456200002</c:v>
                </c:pt>
                <c:pt idx="157">
                  <c:v>93.923278620199994</c:v>
                </c:pt>
                <c:pt idx="158">
                  <c:v>94.537018784099999</c:v>
                </c:pt>
                <c:pt idx="159">
                  <c:v>95.150758948100005</c:v>
                </c:pt>
                <c:pt idx="160">
                  <c:v>95.764499111999996</c:v>
                </c:pt>
                <c:pt idx="161">
                  <c:v>96.378239276000002</c:v>
                </c:pt>
                <c:pt idx="162">
                  <c:v>96.991979439900007</c:v>
                </c:pt>
                <c:pt idx="163">
                  <c:v>97.605719603799997</c:v>
                </c:pt>
                <c:pt idx="164">
                  <c:v>98.219459767800004</c:v>
                </c:pt>
                <c:pt idx="165">
                  <c:v>98.833199931699994</c:v>
                </c:pt>
                <c:pt idx="166">
                  <c:v>99.4469400957</c:v>
                </c:pt>
                <c:pt idx="167">
                  <c:v>100.06068025960001</c:v>
                </c:pt>
                <c:pt idx="168">
                  <c:v>100.6744204236</c:v>
                </c:pt>
                <c:pt idx="169">
                  <c:v>101.2881605875</c:v>
                </c:pt>
                <c:pt idx="170">
                  <c:v>101.90190075149999</c:v>
                </c:pt>
                <c:pt idx="171">
                  <c:v>102.5156409154</c:v>
                </c:pt>
                <c:pt idx="172">
                  <c:v>103.12938107940001</c:v>
                </c:pt>
                <c:pt idx="173">
                  <c:v>103.7431212433</c:v>
                </c:pt>
                <c:pt idx="174">
                  <c:v>104.3568614073</c:v>
                </c:pt>
                <c:pt idx="175">
                  <c:v>104.97060157120001</c:v>
                </c:pt>
                <c:pt idx="176">
                  <c:v>105.5843417351</c:v>
                </c:pt>
                <c:pt idx="177">
                  <c:v>106.1980818991</c:v>
                </c:pt>
                <c:pt idx="178">
                  <c:v>106.81182206299999</c:v>
                </c:pt>
                <c:pt idx="179">
                  <c:v>107.425562227</c:v>
                </c:pt>
                <c:pt idx="180">
                  <c:v>108.0393023909</c:v>
                </c:pt>
                <c:pt idx="181">
                  <c:v>108.6530425549</c:v>
                </c:pt>
                <c:pt idx="182">
                  <c:v>109.2667827188</c:v>
                </c:pt>
                <c:pt idx="183">
                  <c:v>109.88052288279999</c:v>
                </c:pt>
                <c:pt idx="184">
                  <c:v>110.4942630467</c:v>
                </c:pt>
                <c:pt idx="185">
                  <c:v>111.10800321070001</c:v>
                </c:pt>
                <c:pt idx="186">
                  <c:v>111.7217433746</c:v>
                </c:pt>
                <c:pt idx="187">
                  <c:v>112.3354835385</c:v>
                </c:pt>
                <c:pt idx="188">
                  <c:v>112.94922370250001</c:v>
                </c:pt>
                <c:pt idx="189">
                  <c:v>113.5629638664</c:v>
                </c:pt>
                <c:pt idx="190">
                  <c:v>114.1767040304</c:v>
                </c:pt>
                <c:pt idx="191">
                  <c:v>114.79044419429999</c:v>
                </c:pt>
                <c:pt idx="192">
                  <c:v>115.4041843583</c:v>
                </c:pt>
                <c:pt idx="193">
                  <c:v>116.0179245222</c:v>
                </c:pt>
                <c:pt idx="194">
                  <c:v>116.6316646862</c:v>
                </c:pt>
                <c:pt idx="195">
                  <c:v>117.2454048501</c:v>
                </c:pt>
                <c:pt idx="196">
                  <c:v>117.85914501409999</c:v>
                </c:pt>
                <c:pt idx="197">
                  <c:v>118.472885178</c:v>
                </c:pt>
                <c:pt idx="198">
                  <c:v>119.086625342</c:v>
                </c:pt>
                <c:pt idx="199">
                  <c:v>119.7003655059</c:v>
                </c:pt>
                <c:pt idx="200">
                  <c:v>120.3141056698</c:v>
                </c:pt>
              </c:numCache>
            </c:numRef>
          </c:xVal>
          <c:yVal>
            <c:numRef>
              <c:f>Лист2!$D$1:$D$201</c:f>
              <c:numCache>
                <c:formatCode>General</c:formatCode>
                <c:ptCount val="201"/>
                <c:pt idx="0">
                  <c:v>0</c:v>
                </c:pt>
                <c:pt idx="1">
                  <c:v>3.8506760750000001E-2</c:v>
                </c:pt>
                <c:pt idx="2">
                  <c:v>0.1058255681</c:v>
                </c:pt>
                <c:pt idx="3">
                  <c:v>5.7515490449999998E-2</c:v>
                </c:pt>
                <c:pt idx="4">
                  <c:v>3.2707014499999999E-3</c:v>
                </c:pt>
                <c:pt idx="5">
                  <c:v>0.1140854602</c:v>
                </c:pt>
                <c:pt idx="6">
                  <c:v>0.17816709615000001</c:v>
                </c:pt>
                <c:pt idx="7">
                  <c:v>0.27921370145000002</c:v>
                </c:pt>
                <c:pt idx="8">
                  <c:v>0.64025953854999995</c:v>
                </c:pt>
                <c:pt idx="9">
                  <c:v>1.2640425159499999</c:v>
                </c:pt>
                <c:pt idx="10">
                  <c:v>3.0888386952500002</c:v>
                </c:pt>
                <c:pt idx="11">
                  <c:v>3.7941960887500001</c:v>
                </c:pt>
                <c:pt idx="12">
                  <c:v>3.2383423078</c:v>
                </c:pt>
                <c:pt idx="13">
                  <c:v>2.1926404442499998</c:v>
                </c:pt>
                <c:pt idx="14">
                  <c:v>3.1445235374</c:v>
                </c:pt>
                <c:pt idx="15">
                  <c:v>1.6370674760999999</c:v>
                </c:pt>
                <c:pt idx="16">
                  <c:v>0.44869651399999999</c:v>
                </c:pt>
                <c:pt idx="17">
                  <c:v>0.45588181290000002</c:v>
                </c:pt>
                <c:pt idx="18">
                  <c:v>1.3671228682500001</c:v>
                </c:pt>
                <c:pt idx="19">
                  <c:v>0.43270645164999999</c:v>
                </c:pt>
                <c:pt idx="20">
                  <c:v>0.5304277422</c:v>
                </c:pt>
                <c:pt idx="21">
                  <c:v>0.50967656539999995</c:v>
                </c:pt>
                <c:pt idx="22">
                  <c:v>0.78917507860000002</c:v>
                </c:pt>
                <c:pt idx="23">
                  <c:v>0.83821818380000002</c:v>
                </c:pt>
                <c:pt idx="24">
                  <c:v>0.76930562594999996</c:v>
                </c:pt>
                <c:pt idx="25">
                  <c:v>0.81899880984999995</c:v>
                </c:pt>
                <c:pt idx="26">
                  <c:v>1.29735934715</c:v>
                </c:pt>
                <c:pt idx="27">
                  <c:v>0.90061183855000004</c:v>
                </c:pt>
                <c:pt idx="28">
                  <c:v>0.88151188739999997</c:v>
                </c:pt>
                <c:pt idx="29">
                  <c:v>1.6531968024000001</c:v>
                </c:pt>
                <c:pt idx="30">
                  <c:v>2.3272319850000001</c:v>
                </c:pt>
                <c:pt idx="31">
                  <c:v>1.44702948465</c:v>
                </c:pt>
                <c:pt idx="32">
                  <c:v>1.9668375890000001</c:v>
                </c:pt>
                <c:pt idx="33">
                  <c:v>1.15180283175</c:v>
                </c:pt>
                <c:pt idx="34">
                  <c:v>1.8608250947</c:v>
                </c:pt>
                <c:pt idx="35">
                  <c:v>1.1234036157</c:v>
                </c:pt>
                <c:pt idx="36">
                  <c:v>1.3846304679999999</c:v>
                </c:pt>
                <c:pt idx="37">
                  <c:v>0.64082851320000001</c:v>
                </c:pt>
                <c:pt idx="38">
                  <c:v>1.3735644255499999</c:v>
                </c:pt>
                <c:pt idx="39">
                  <c:v>1.1596675198999999</c:v>
                </c:pt>
                <c:pt idx="40">
                  <c:v>2.2154267022999998</c:v>
                </c:pt>
                <c:pt idx="41">
                  <c:v>2.0607696723000002</c:v>
                </c:pt>
                <c:pt idx="42">
                  <c:v>1.7518155916</c:v>
                </c:pt>
                <c:pt idx="43">
                  <c:v>2.43844231895</c:v>
                </c:pt>
                <c:pt idx="44">
                  <c:v>1.69559799325</c:v>
                </c:pt>
                <c:pt idx="45">
                  <c:v>1.69340187265</c:v>
                </c:pt>
                <c:pt idx="46">
                  <c:v>1.90568713755</c:v>
                </c:pt>
                <c:pt idx="47">
                  <c:v>2.30251267525</c:v>
                </c:pt>
                <c:pt idx="48">
                  <c:v>3.5654366899999999</c:v>
                </c:pt>
                <c:pt idx="49">
                  <c:v>3.1228598270500001</c:v>
                </c:pt>
                <c:pt idx="50">
                  <c:v>2.64554464255</c:v>
                </c:pt>
                <c:pt idx="51">
                  <c:v>1.88104539065</c:v>
                </c:pt>
                <c:pt idx="52">
                  <c:v>2.5053291903499999</c:v>
                </c:pt>
                <c:pt idx="53">
                  <c:v>2.3547663653500002</c:v>
                </c:pt>
                <c:pt idx="54">
                  <c:v>3.14708345835</c:v>
                </c:pt>
                <c:pt idx="55">
                  <c:v>2.7934831807</c:v>
                </c:pt>
                <c:pt idx="56">
                  <c:v>3.4797520326</c:v>
                </c:pt>
                <c:pt idx="57">
                  <c:v>2.42786729505</c:v>
                </c:pt>
                <c:pt idx="58">
                  <c:v>3.6402101060500001</c:v>
                </c:pt>
                <c:pt idx="59">
                  <c:v>3.5757418486499999</c:v>
                </c:pt>
                <c:pt idx="60">
                  <c:v>3.1466871833000001</c:v>
                </c:pt>
                <c:pt idx="61">
                  <c:v>3.2215687917500002</c:v>
                </c:pt>
                <c:pt idx="62">
                  <c:v>4.2551658784999997</c:v>
                </c:pt>
                <c:pt idx="63">
                  <c:v>5.0733547313000003</c:v>
                </c:pt>
                <c:pt idx="64">
                  <c:v>3.6042934780500002</c:v>
                </c:pt>
                <c:pt idx="65">
                  <c:v>3.9069767766500001</c:v>
                </c:pt>
                <c:pt idx="66">
                  <c:v>3.00755642225</c:v>
                </c:pt>
                <c:pt idx="67">
                  <c:v>4.47768523435</c:v>
                </c:pt>
                <c:pt idx="68">
                  <c:v>4.2480909121000003</c:v>
                </c:pt>
                <c:pt idx="69">
                  <c:v>4.6876438411499999</c:v>
                </c:pt>
                <c:pt idx="70">
                  <c:v>4.51848242325</c:v>
                </c:pt>
                <c:pt idx="71">
                  <c:v>5.0199788921500001</c:v>
                </c:pt>
                <c:pt idx="72">
                  <c:v>3.4087990761000002</c:v>
                </c:pt>
                <c:pt idx="73">
                  <c:v>2.4829146873000001</c:v>
                </c:pt>
                <c:pt idx="74">
                  <c:v>4.4449257582000001</c:v>
                </c:pt>
                <c:pt idx="75">
                  <c:v>4.9512460037999997</c:v>
                </c:pt>
                <c:pt idx="76">
                  <c:v>4.1918001078499998</c:v>
                </c:pt>
                <c:pt idx="77">
                  <c:v>3.1302553419999999</c:v>
                </c:pt>
                <c:pt idx="78">
                  <c:v>3.2885522035000001</c:v>
                </c:pt>
                <c:pt idx="79">
                  <c:v>4.6712762538500003</c:v>
                </c:pt>
                <c:pt idx="80">
                  <c:v>2.9218474375999999</c:v>
                </c:pt>
                <c:pt idx="81">
                  <c:v>3.2693735624000002</c:v>
                </c:pt>
                <c:pt idx="82">
                  <c:v>2.35436014165</c:v>
                </c:pt>
                <c:pt idx="83">
                  <c:v>3.3471109218000001</c:v>
                </c:pt>
                <c:pt idx="84">
                  <c:v>1.7848062109</c:v>
                </c:pt>
                <c:pt idx="85">
                  <c:v>3.4216471427999999</c:v>
                </c:pt>
                <c:pt idx="86">
                  <c:v>2.2412694047500001</c:v>
                </c:pt>
                <c:pt idx="87">
                  <c:v>3.06927968355</c:v>
                </c:pt>
                <c:pt idx="88">
                  <c:v>0.66903192845000004</c:v>
                </c:pt>
                <c:pt idx="89">
                  <c:v>3.3203147750999999</c:v>
                </c:pt>
                <c:pt idx="90">
                  <c:v>5.9887572430000002</c:v>
                </c:pt>
                <c:pt idx="91">
                  <c:v>1.7717997746</c:v>
                </c:pt>
                <c:pt idx="92">
                  <c:v>2.1356550522000002</c:v>
                </c:pt>
                <c:pt idx="93">
                  <c:v>2.3828462446500001</c:v>
                </c:pt>
                <c:pt idx="94">
                  <c:v>3.1932425029</c:v>
                </c:pt>
                <c:pt idx="95">
                  <c:v>0</c:v>
                </c:pt>
                <c:pt idx="96">
                  <c:v>0</c:v>
                </c:pt>
                <c:pt idx="97">
                  <c:v>1.2400912631000001</c:v>
                </c:pt>
                <c:pt idx="98">
                  <c:v>1.9526359356</c:v>
                </c:pt>
                <c:pt idx="99">
                  <c:v>2.8012932693999999</c:v>
                </c:pt>
                <c:pt idx="100">
                  <c:v>2.8445538930000001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0.9999701715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0.42964509039999998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2.78461916435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5.0732E-6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9.1037733689000007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10.957683091450001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7.7045927700000003E-2</c:v>
                </c:pt>
                <c:pt idx="169">
                  <c:v>0</c:v>
                </c:pt>
                <c:pt idx="170">
                  <c:v>0.24473773774999999</c:v>
                </c:pt>
                <c:pt idx="171">
                  <c:v>0.22876278935</c:v>
                </c:pt>
                <c:pt idx="172">
                  <c:v>0</c:v>
                </c:pt>
                <c:pt idx="173">
                  <c:v>0</c:v>
                </c:pt>
                <c:pt idx="174">
                  <c:v>5.5866150013000002</c:v>
                </c:pt>
                <c:pt idx="175">
                  <c:v>0</c:v>
                </c:pt>
                <c:pt idx="176">
                  <c:v>0.28522815325</c:v>
                </c:pt>
                <c:pt idx="177">
                  <c:v>0.1044180109</c:v>
                </c:pt>
                <c:pt idx="178">
                  <c:v>2.5002943376500002</c:v>
                </c:pt>
                <c:pt idx="179">
                  <c:v>0</c:v>
                </c:pt>
                <c:pt idx="180">
                  <c:v>3.4650000000000003E-8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4.7815825067000004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9B-4A9F-A0F0-294DCB13F4F2}"/>
            </c:ext>
          </c:extLst>
        </c:ser>
        <c:ser>
          <c:idx val="1"/>
          <c:order val="1"/>
          <c:tx>
            <c:v>Ba4H48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Лист2!$F$1:$F$201</c:f>
              <c:numCache>
                <c:formatCode>General</c:formatCode>
                <c:ptCount val="201"/>
                <c:pt idx="0">
                  <c:v>-7.9644614989000004</c:v>
                </c:pt>
                <c:pt idx="1">
                  <c:v>-7.3842836429999998</c:v>
                </c:pt>
                <c:pt idx="2">
                  <c:v>-6.8041057871000001</c:v>
                </c:pt>
                <c:pt idx="3">
                  <c:v>-6.2239279311000004</c:v>
                </c:pt>
                <c:pt idx="4">
                  <c:v>-5.6437500751999998</c:v>
                </c:pt>
                <c:pt idx="5">
                  <c:v>-5.0635722192000001</c:v>
                </c:pt>
                <c:pt idx="6">
                  <c:v>-4.4833943633000004</c:v>
                </c:pt>
                <c:pt idx="7">
                  <c:v>-3.9032165072999998</c:v>
                </c:pt>
                <c:pt idx="8">
                  <c:v>-3.3230386514000001</c:v>
                </c:pt>
                <c:pt idx="9">
                  <c:v>-2.7428607954999999</c:v>
                </c:pt>
                <c:pt idx="10">
                  <c:v>-2.1626829394999998</c:v>
                </c:pt>
                <c:pt idx="11">
                  <c:v>-1.5825050836000001</c:v>
                </c:pt>
                <c:pt idx="12">
                  <c:v>-1.0023272275999999</c:v>
                </c:pt>
                <c:pt idx="13">
                  <c:v>-0.4221493717</c:v>
                </c:pt>
                <c:pt idx="14">
                  <c:v>0.15802848429999999</c:v>
                </c:pt>
                <c:pt idx="15">
                  <c:v>0.73820634019999998</c:v>
                </c:pt>
                <c:pt idx="16">
                  <c:v>1.3183841961</c:v>
                </c:pt>
                <c:pt idx="17">
                  <c:v>1.8985620521</c:v>
                </c:pt>
                <c:pt idx="18">
                  <c:v>2.4787399080000001</c:v>
                </c:pt>
                <c:pt idx="19">
                  <c:v>3.0589177639999998</c:v>
                </c:pt>
                <c:pt idx="20">
                  <c:v>3.6390956199</c:v>
                </c:pt>
                <c:pt idx="21">
                  <c:v>4.2192734758999997</c:v>
                </c:pt>
                <c:pt idx="22">
                  <c:v>4.7994513318000003</c:v>
                </c:pt>
                <c:pt idx="23">
                  <c:v>5.3796291878</c:v>
                </c:pt>
                <c:pt idx="24">
                  <c:v>5.9598070436999997</c:v>
                </c:pt>
                <c:pt idx="25">
                  <c:v>6.5399848996000003</c:v>
                </c:pt>
                <c:pt idx="26">
                  <c:v>7.1201627556</c:v>
                </c:pt>
                <c:pt idx="27">
                  <c:v>7.7003406114999997</c:v>
                </c:pt>
                <c:pt idx="28">
                  <c:v>8.2805184675000003</c:v>
                </c:pt>
                <c:pt idx="29">
                  <c:v>8.8606963233999991</c:v>
                </c:pt>
                <c:pt idx="30">
                  <c:v>9.4408741793999997</c:v>
                </c:pt>
                <c:pt idx="31">
                  <c:v>10.0210520353</c:v>
                </c:pt>
                <c:pt idx="32">
                  <c:v>10.601229891199999</c:v>
                </c:pt>
                <c:pt idx="33">
                  <c:v>11.1814077472</c:v>
                </c:pt>
                <c:pt idx="34">
                  <c:v>11.7615856031</c:v>
                </c:pt>
                <c:pt idx="35">
                  <c:v>12.341763459099999</c:v>
                </c:pt>
                <c:pt idx="36">
                  <c:v>12.921941315</c:v>
                </c:pt>
                <c:pt idx="37">
                  <c:v>13.502119171</c:v>
                </c:pt>
                <c:pt idx="38">
                  <c:v>14.082297026899999</c:v>
                </c:pt>
                <c:pt idx="39">
                  <c:v>14.6624748829</c:v>
                </c:pt>
                <c:pt idx="40">
                  <c:v>15.2426527388</c:v>
                </c:pt>
                <c:pt idx="41">
                  <c:v>15.822830594699999</c:v>
                </c:pt>
                <c:pt idx="42">
                  <c:v>16.4030084507</c:v>
                </c:pt>
                <c:pt idx="43">
                  <c:v>16.9831863066</c:v>
                </c:pt>
                <c:pt idx="44">
                  <c:v>17.563364162599999</c:v>
                </c:pt>
                <c:pt idx="45">
                  <c:v>18.1435420185</c:v>
                </c:pt>
                <c:pt idx="46">
                  <c:v>18.723719874499999</c:v>
                </c:pt>
                <c:pt idx="47">
                  <c:v>19.303897730399999</c:v>
                </c:pt>
                <c:pt idx="48">
                  <c:v>19.8840755863</c:v>
                </c:pt>
                <c:pt idx="49">
                  <c:v>20.464253442299999</c:v>
                </c:pt>
                <c:pt idx="50">
                  <c:v>21.044431298199999</c:v>
                </c:pt>
                <c:pt idx="51">
                  <c:v>21.624609154200002</c:v>
                </c:pt>
                <c:pt idx="52">
                  <c:v>22.204787010099999</c:v>
                </c:pt>
                <c:pt idx="53">
                  <c:v>22.784964866100001</c:v>
                </c:pt>
                <c:pt idx="54">
                  <c:v>23.365142722000002</c:v>
                </c:pt>
                <c:pt idx="55">
                  <c:v>23.945320578</c:v>
                </c:pt>
                <c:pt idx="56">
                  <c:v>24.525498433900001</c:v>
                </c:pt>
                <c:pt idx="57">
                  <c:v>25.105676289800002</c:v>
                </c:pt>
                <c:pt idx="58">
                  <c:v>25.6858541458</c:v>
                </c:pt>
                <c:pt idx="59">
                  <c:v>26.266032001700001</c:v>
                </c:pt>
                <c:pt idx="60">
                  <c:v>26.8462098577</c:v>
                </c:pt>
                <c:pt idx="61">
                  <c:v>27.4263877136</c:v>
                </c:pt>
                <c:pt idx="62">
                  <c:v>28.006565569599999</c:v>
                </c:pt>
                <c:pt idx="63">
                  <c:v>28.5867434255</c:v>
                </c:pt>
                <c:pt idx="64">
                  <c:v>29.166921281400001</c:v>
                </c:pt>
                <c:pt idx="65">
                  <c:v>29.747099137399999</c:v>
                </c:pt>
                <c:pt idx="66">
                  <c:v>30.3272769933</c:v>
                </c:pt>
                <c:pt idx="67">
                  <c:v>30.907454849299999</c:v>
                </c:pt>
                <c:pt idx="68">
                  <c:v>31.487632705199999</c:v>
                </c:pt>
                <c:pt idx="69">
                  <c:v>32.067810561199998</c:v>
                </c:pt>
                <c:pt idx="70">
                  <c:v>32.647988417100002</c:v>
                </c:pt>
                <c:pt idx="71">
                  <c:v>33.228166272999999</c:v>
                </c:pt>
                <c:pt idx="72">
                  <c:v>33.808344128999998</c:v>
                </c:pt>
                <c:pt idx="73">
                  <c:v>34.388521984900002</c:v>
                </c:pt>
                <c:pt idx="74">
                  <c:v>34.968699840900001</c:v>
                </c:pt>
                <c:pt idx="75">
                  <c:v>35.548877696799998</c:v>
                </c:pt>
                <c:pt idx="76">
                  <c:v>36.129055552799997</c:v>
                </c:pt>
                <c:pt idx="77">
                  <c:v>36.709233408700001</c:v>
                </c:pt>
                <c:pt idx="78">
                  <c:v>37.2894112647</c:v>
                </c:pt>
                <c:pt idx="79">
                  <c:v>37.869589120599997</c:v>
                </c:pt>
                <c:pt idx="80">
                  <c:v>38.449766976500001</c:v>
                </c:pt>
                <c:pt idx="81">
                  <c:v>39.0299448325</c:v>
                </c:pt>
                <c:pt idx="82">
                  <c:v>39.610122688399997</c:v>
                </c:pt>
                <c:pt idx="83">
                  <c:v>40.190300544400003</c:v>
                </c:pt>
                <c:pt idx="84">
                  <c:v>40.7704784003</c:v>
                </c:pt>
                <c:pt idx="85">
                  <c:v>41.350656256299999</c:v>
                </c:pt>
                <c:pt idx="86">
                  <c:v>41.930834112200003</c:v>
                </c:pt>
                <c:pt idx="87">
                  <c:v>42.5110119681</c:v>
                </c:pt>
                <c:pt idx="88">
                  <c:v>43.091189824099999</c:v>
                </c:pt>
                <c:pt idx="89">
                  <c:v>43.671367680000003</c:v>
                </c:pt>
                <c:pt idx="90">
                  <c:v>44.251545536000002</c:v>
                </c:pt>
                <c:pt idx="91">
                  <c:v>44.831723391899999</c:v>
                </c:pt>
                <c:pt idx="92">
                  <c:v>45.411901247899998</c:v>
                </c:pt>
                <c:pt idx="93">
                  <c:v>45.992079103800002</c:v>
                </c:pt>
                <c:pt idx="94">
                  <c:v>46.572256959800001</c:v>
                </c:pt>
                <c:pt idx="95">
                  <c:v>47.152434815699998</c:v>
                </c:pt>
                <c:pt idx="96">
                  <c:v>47.732612671600002</c:v>
                </c:pt>
                <c:pt idx="97">
                  <c:v>48.312790527600001</c:v>
                </c:pt>
                <c:pt idx="98">
                  <c:v>48.892968383499998</c:v>
                </c:pt>
                <c:pt idx="99">
                  <c:v>49.473146239499997</c:v>
                </c:pt>
                <c:pt idx="100">
                  <c:v>50.053324095400001</c:v>
                </c:pt>
                <c:pt idx="101">
                  <c:v>50.6335019514</c:v>
                </c:pt>
                <c:pt idx="102">
                  <c:v>51.213679807299997</c:v>
                </c:pt>
                <c:pt idx="103">
                  <c:v>51.793857663200001</c:v>
                </c:pt>
                <c:pt idx="104">
                  <c:v>52.3740355192</c:v>
                </c:pt>
                <c:pt idx="105">
                  <c:v>52.954213375099997</c:v>
                </c:pt>
                <c:pt idx="106">
                  <c:v>53.534391231100003</c:v>
                </c:pt>
                <c:pt idx="107">
                  <c:v>54.114569087</c:v>
                </c:pt>
                <c:pt idx="108">
                  <c:v>54.694746942999998</c:v>
                </c:pt>
                <c:pt idx="109">
                  <c:v>55.274924798900003</c:v>
                </c:pt>
                <c:pt idx="110">
                  <c:v>55.855102654900001</c:v>
                </c:pt>
                <c:pt idx="111">
                  <c:v>56.435280510799998</c:v>
                </c:pt>
                <c:pt idx="112">
                  <c:v>57.015458366700003</c:v>
                </c:pt>
                <c:pt idx="113">
                  <c:v>57.595636222700001</c:v>
                </c:pt>
                <c:pt idx="114">
                  <c:v>58.175814078599998</c:v>
                </c:pt>
                <c:pt idx="115">
                  <c:v>58.755991934599997</c:v>
                </c:pt>
                <c:pt idx="116">
                  <c:v>59.336169790500001</c:v>
                </c:pt>
                <c:pt idx="117">
                  <c:v>59.9163476465</c:v>
                </c:pt>
                <c:pt idx="118">
                  <c:v>60.496525502399997</c:v>
                </c:pt>
                <c:pt idx="119">
                  <c:v>61.076703358300001</c:v>
                </c:pt>
                <c:pt idx="120">
                  <c:v>61.6568812143</c:v>
                </c:pt>
                <c:pt idx="121">
                  <c:v>62.237059070199997</c:v>
                </c:pt>
                <c:pt idx="122">
                  <c:v>62.817236926200003</c:v>
                </c:pt>
                <c:pt idx="123">
                  <c:v>63.3974147821</c:v>
                </c:pt>
                <c:pt idx="124">
                  <c:v>63.977592638099999</c:v>
                </c:pt>
                <c:pt idx="125">
                  <c:v>64.557770493999996</c:v>
                </c:pt>
                <c:pt idx="126">
                  <c:v>65.1379483499</c:v>
                </c:pt>
                <c:pt idx="127">
                  <c:v>65.718126205900006</c:v>
                </c:pt>
                <c:pt idx="128">
                  <c:v>66.298304061799996</c:v>
                </c:pt>
                <c:pt idx="129">
                  <c:v>66.878481917800002</c:v>
                </c:pt>
                <c:pt idx="130">
                  <c:v>67.458659773700006</c:v>
                </c:pt>
                <c:pt idx="131">
                  <c:v>68.038837629699998</c:v>
                </c:pt>
                <c:pt idx="132">
                  <c:v>68.619015485600002</c:v>
                </c:pt>
                <c:pt idx="133">
                  <c:v>69.199193341599994</c:v>
                </c:pt>
                <c:pt idx="134">
                  <c:v>69.779371197499998</c:v>
                </c:pt>
                <c:pt idx="135">
                  <c:v>70.359549053400002</c:v>
                </c:pt>
                <c:pt idx="136">
                  <c:v>70.939726909399994</c:v>
                </c:pt>
                <c:pt idx="137">
                  <c:v>71.519904765299998</c:v>
                </c:pt>
                <c:pt idx="138">
                  <c:v>72.100082621300004</c:v>
                </c:pt>
                <c:pt idx="139">
                  <c:v>72.680260477199994</c:v>
                </c:pt>
                <c:pt idx="140">
                  <c:v>73.2604383332</c:v>
                </c:pt>
                <c:pt idx="141">
                  <c:v>73.840616189100004</c:v>
                </c:pt>
                <c:pt idx="142">
                  <c:v>74.420794044999994</c:v>
                </c:pt>
                <c:pt idx="143">
                  <c:v>75.000971901</c:v>
                </c:pt>
                <c:pt idx="144">
                  <c:v>75.581149756900004</c:v>
                </c:pt>
                <c:pt idx="145">
                  <c:v>76.161327612899996</c:v>
                </c:pt>
                <c:pt idx="146">
                  <c:v>76.7415054688</c:v>
                </c:pt>
                <c:pt idx="147">
                  <c:v>77.321683324800006</c:v>
                </c:pt>
                <c:pt idx="148">
                  <c:v>77.901861180699996</c:v>
                </c:pt>
                <c:pt idx="149">
                  <c:v>78.482039036700002</c:v>
                </c:pt>
                <c:pt idx="150">
                  <c:v>79.062216892600006</c:v>
                </c:pt>
                <c:pt idx="151">
                  <c:v>79.642394748499996</c:v>
                </c:pt>
                <c:pt idx="152">
                  <c:v>80.222572604500002</c:v>
                </c:pt>
                <c:pt idx="153">
                  <c:v>80.802750460400006</c:v>
                </c:pt>
                <c:pt idx="154">
                  <c:v>81.382928316399997</c:v>
                </c:pt>
                <c:pt idx="155">
                  <c:v>81.963106172300002</c:v>
                </c:pt>
                <c:pt idx="156">
                  <c:v>82.543284028299993</c:v>
                </c:pt>
                <c:pt idx="157">
                  <c:v>83.123461884199997</c:v>
                </c:pt>
                <c:pt idx="158">
                  <c:v>83.703639740100002</c:v>
                </c:pt>
                <c:pt idx="159">
                  <c:v>84.283817596099993</c:v>
                </c:pt>
                <c:pt idx="160">
                  <c:v>84.863995451999997</c:v>
                </c:pt>
                <c:pt idx="161">
                  <c:v>85.444173308000003</c:v>
                </c:pt>
                <c:pt idx="162">
                  <c:v>86.024351163899993</c:v>
                </c:pt>
                <c:pt idx="163">
                  <c:v>86.604529019899999</c:v>
                </c:pt>
                <c:pt idx="164">
                  <c:v>87.184706875800003</c:v>
                </c:pt>
                <c:pt idx="165">
                  <c:v>87.764884731799995</c:v>
                </c:pt>
                <c:pt idx="166">
                  <c:v>88.345062587699999</c:v>
                </c:pt>
                <c:pt idx="167">
                  <c:v>88.925240443600003</c:v>
                </c:pt>
                <c:pt idx="168">
                  <c:v>89.505418299599995</c:v>
                </c:pt>
                <c:pt idx="169">
                  <c:v>90.085596155499999</c:v>
                </c:pt>
                <c:pt idx="170">
                  <c:v>90.665774011500005</c:v>
                </c:pt>
                <c:pt idx="171">
                  <c:v>91.245951867399995</c:v>
                </c:pt>
                <c:pt idx="172">
                  <c:v>91.826129723400001</c:v>
                </c:pt>
                <c:pt idx="173">
                  <c:v>92.406307579300005</c:v>
                </c:pt>
                <c:pt idx="174">
                  <c:v>92.986485435199995</c:v>
                </c:pt>
                <c:pt idx="175">
                  <c:v>93.566663291200001</c:v>
                </c:pt>
                <c:pt idx="176">
                  <c:v>94.146841147100005</c:v>
                </c:pt>
                <c:pt idx="177">
                  <c:v>94.727019003099997</c:v>
                </c:pt>
                <c:pt idx="178">
                  <c:v>95.307196859000001</c:v>
                </c:pt>
                <c:pt idx="179">
                  <c:v>95.887374715000007</c:v>
                </c:pt>
                <c:pt idx="180">
                  <c:v>96.467552570899997</c:v>
                </c:pt>
                <c:pt idx="181">
                  <c:v>97.047730426800001</c:v>
                </c:pt>
                <c:pt idx="182">
                  <c:v>97.627908282800007</c:v>
                </c:pt>
                <c:pt idx="183">
                  <c:v>98.208086138699997</c:v>
                </c:pt>
                <c:pt idx="184">
                  <c:v>98.788263994700003</c:v>
                </c:pt>
                <c:pt idx="185">
                  <c:v>99.368441850599993</c:v>
                </c:pt>
                <c:pt idx="186">
                  <c:v>99.948619706599999</c:v>
                </c:pt>
                <c:pt idx="187">
                  <c:v>100.5287975625</c:v>
                </c:pt>
                <c:pt idx="188">
                  <c:v>101.10897541849999</c:v>
                </c:pt>
                <c:pt idx="189">
                  <c:v>101.6891532744</c:v>
                </c:pt>
                <c:pt idx="190">
                  <c:v>102.2693311303</c:v>
                </c:pt>
                <c:pt idx="191">
                  <c:v>102.84950898629999</c:v>
                </c:pt>
                <c:pt idx="192">
                  <c:v>103.4296868422</c:v>
                </c:pt>
                <c:pt idx="193">
                  <c:v>104.0098646982</c:v>
                </c:pt>
                <c:pt idx="194">
                  <c:v>104.59004255409999</c:v>
                </c:pt>
                <c:pt idx="195">
                  <c:v>105.1702204101</c:v>
                </c:pt>
                <c:pt idx="196">
                  <c:v>105.750398266</c:v>
                </c:pt>
                <c:pt idx="197">
                  <c:v>106.33057612189999</c:v>
                </c:pt>
                <c:pt idx="198">
                  <c:v>106.9107539779</c:v>
                </c:pt>
                <c:pt idx="199">
                  <c:v>107.4909318338</c:v>
                </c:pt>
                <c:pt idx="200">
                  <c:v>108.0711096898</c:v>
                </c:pt>
              </c:numCache>
            </c:numRef>
          </c:xVal>
          <c:yVal>
            <c:numRef>
              <c:f>Лист2!$G$1:$G$201</c:f>
              <c:numCache>
                <c:formatCode>General</c:formatCode>
                <c:ptCount val="201"/>
                <c:pt idx="0">
                  <c:v>0</c:v>
                </c:pt>
                <c:pt idx="1">
                  <c:v>0.40251916529999998</c:v>
                </c:pt>
                <c:pt idx="2">
                  <c:v>0.69001880959999995</c:v>
                </c:pt>
                <c:pt idx="3">
                  <c:v>0.67951336149999997</c:v>
                </c:pt>
                <c:pt idx="4">
                  <c:v>0.52316572480000001</c:v>
                </c:pt>
                <c:pt idx="5">
                  <c:v>0.2075710268</c:v>
                </c:pt>
                <c:pt idx="6">
                  <c:v>0.3103872741</c:v>
                </c:pt>
                <c:pt idx="7">
                  <c:v>1.8343668000000001E-3</c:v>
                </c:pt>
                <c:pt idx="8">
                  <c:v>2.78703454E-2</c:v>
                </c:pt>
                <c:pt idx="9">
                  <c:v>0.13671873949999999</c:v>
                </c:pt>
                <c:pt idx="10">
                  <c:v>0.3031820107</c:v>
                </c:pt>
                <c:pt idx="11">
                  <c:v>0</c:v>
                </c:pt>
                <c:pt idx="12">
                  <c:v>0.30820816480000002</c:v>
                </c:pt>
                <c:pt idx="13">
                  <c:v>0.30324635849999998</c:v>
                </c:pt>
                <c:pt idx="14">
                  <c:v>0</c:v>
                </c:pt>
                <c:pt idx="15">
                  <c:v>3.3900983999999999E-3</c:v>
                </c:pt>
                <c:pt idx="16">
                  <c:v>4.8E-8</c:v>
                </c:pt>
                <c:pt idx="17">
                  <c:v>3.0021E-6</c:v>
                </c:pt>
                <c:pt idx="18">
                  <c:v>0.2000217091</c:v>
                </c:pt>
                <c:pt idx="19">
                  <c:v>0.88322265740000006</c:v>
                </c:pt>
                <c:pt idx="20">
                  <c:v>1.5184105597999999</c:v>
                </c:pt>
                <c:pt idx="21">
                  <c:v>1.9088918266999999</c:v>
                </c:pt>
                <c:pt idx="22">
                  <c:v>2.9727260083</c:v>
                </c:pt>
                <c:pt idx="23">
                  <c:v>2.8472853584000002</c:v>
                </c:pt>
                <c:pt idx="24">
                  <c:v>2.4352038032999999</c:v>
                </c:pt>
                <c:pt idx="25">
                  <c:v>1.5608853541000001</c:v>
                </c:pt>
                <c:pt idx="26">
                  <c:v>1.8452190773999999</c:v>
                </c:pt>
                <c:pt idx="27">
                  <c:v>0.60372347790000003</c:v>
                </c:pt>
                <c:pt idx="28">
                  <c:v>0.35303121770000001</c:v>
                </c:pt>
                <c:pt idx="29">
                  <c:v>1.7966162583</c:v>
                </c:pt>
                <c:pt idx="30">
                  <c:v>1.6978498953000001</c:v>
                </c:pt>
                <c:pt idx="31">
                  <c:v>0.83468335559999995</c:v>
                </c:pt>
                <c:pt idx="32">
                  <c:v>0.50861419870000002</c:v>
                </c:pt>
                <c:pt idx="33">
                  <c:v>1.6743930600000002E-2</c:v>
                </c:pt>
                <c:pt idx="34">
                  <c:v>0.55710303670000005</c:v>
                </c:pt>
                <c:pt idx="35">
                  <c:v>0.52443655219999996</c:v>
                </c:pt>
                <c:pt idx="36">
                  <c:v>0.32146316139999997</c:v>
                </c:pt>
                <c:pt idx="37">
                  <c:v>0.85725520899999996</c:v>
                </c:pt>
                <c:pt idx="38">
                  <c:v>1.5274060417999999</c:v>
                </c:pt>
                <c:pt idx="39">
                  <c:v>1.0150887748999999</c:v>
                </c:pt>
                <c:pt idx="40">
                  <c:v>0.60459778769999994</c:v>
                </c:pt>
                <c:pt idx="41">
                  <c:v>1.1396481621000001</c:v>
                </c:pt>
                <c:pt idx="42">
                  <c:v>1.4753104767</c:v>
                </c:pt>
                <c:pt idx="43">
                  <c:v>1.0287554953</c:v>
                </c:pt>
                <c:pt idx="44">
                  <c:v>1.6896506875999999</c:v>
                </c:pt>
                <c:pt idx="45">
                  <c:v>2.3085148577000001</c:v>
                </c:pt>
                <c:pt idx="46">
                  <c:v>0.64601648479999996</c:v>
                </c:pt>
                <c:pt idx="47">
                  <c:v>0.2422297672</c:v>
                </c:pt>
                <c:pt idx="48">
                  <c:v>1.8918592229</c:v>
                </c:pt>
                <c:pt idx="49">
                  <c:v>1.3383786823999999</c:v>
                </c:pt>
                <c:pt idx="50">
                  <c:v>2.5202785659</c:v>
                </c:pt>
                <c:pt idx="51">
                  <c:v>1.2958366116</c:v>
                </c:pt>
                <c:pt idx="52">
                  <c:v>1.5919161909999999</c:v>
                </c:pt>
                <c:pt idx="53">
                  <c:v>1.5416203464</c:v>
                </c:pt>
                <c:pt idx="54">
                  <c:v>1.0054705903000001</c:v>
                </c:pt>
                <c:pt idx="55">
                  <c:v>2.2838247173999999</c:v>
                </c:pt>
                <c:pt idx="56">
                  <c:v>1.5240644778000001</c:v>
                </c:pt>
                <c:pt idx="57">
                  <c:v>1.7535657358000001</c:v>
                </c:pt>
                <c:pt idx="58">
                  <c:v>2.0256617901</c:v>
                </c:pt>
                <c:pt idx="59">
                  <c:v>2.3019349857</c:v>
                </c:pt>
                <c:pt idx="60">
                  <c:v>0.81420344879999995</c:v>
                </c:pt>
                <c:pt idx="61">
                  <c:v>1.5339433978000001</c:v>
                </c:pt>
                <c:pt idx="62">
                  <c:v>0.39563382879999998</c:v>
                </c:pt>
                <c:pt idx="63">
                  <c:v>3.3520300330000001</c:v>
                </c:pt>
                <c:pt idx="64">
                  <c:v>1.9493695832</c:v>
                </c:pt>
                <c:pt idx="65">
                  <c:v>2.865557972</c:v>
                </c:pt>
                <c:pt idx="66">
                  <c:v>2.6331992878000001</c:v>
                </c:pt>
                <c:pt idx="67">
                  <c:v>4.4576943991000002</c:v>
                </c:pt>
                <c:pt idx="68">
                  <c:v>2.7663924676999998</c:v>
                </c:pt>
                <c:pt idx="69">
                  <c:v>5.2790144606</c:v>
                </c:pt>
                <c:pt idx="70">
                  <c:v>4.3487260874000002</c:v>
                </c:pt>
                <c:pt idx="71">
                  <c:v>4.2874662096999998</c:v>
                </c:pt>
                <c:pt idx="72">
                  <c:v>4.8213157345999997</c:v>
                </c:pt>
                <c:pt idx="73">
                  <c:v>5.0030958442999998</c:v>
                </c:pt>
                <c:pt idx="74">
                  <c:v>5.5822261365000001</c:v>
                </c:pt>
                <c:pt idx="75">
                  <c:v>3.9114989982999999</c:v>
                </c:pt>
                <c:pt idx="76">
                  <c:v>4.4691405917000004</c:v>
                </c:pt>
                <c:pt idx="77">
                  <c:v>4.1728214064999998</c:v>
                </c:pt>
                <c:pt idx="78">
                  <c:v>3.0071611870999999</c:v>
                </c:pt>
                <c:pt idx="79">
                  <c:v>3.3465105107999999</c:v>
                </c:pt>
                <c:pt idx="80">
                  <c:v>4.9253498409000001</c:v>
                </c:pt>
                <c:pt idx="81">
                  <c:v>4.7092186466000001</c:v>
                </c:pt>
                <c:pt idx="82">
                  <c:v>3.5044531316</c:v>
                </c:pt>
                <c:pt idx="83">
                  <c:v>5.4946947538000002</c:v>
                </c:pt>
                <c:pt idx="84">
                  <c:v>2.3884358685999998</c:v>
                </c:pt>
                <c:pt idx="85">
                  <c:v>3.7608944148000001</c:v>
                </c:pt>
                <c:pt idx="86">
                  <c:v>4.3020089217999997</c:v>
                </c:pt>
                <c:pt idx="87">
                  <c:v>5.2892904154</c:v>
                </c:pt>
                <c:pt idx="88">
                  <c:v>2.3828263721999998</c:v>
                </c:pt>
                <c:pt idx="89">
                  <c:v>3.1598127886</c:v>
                </c:pt>
                <c:pt idx="90">
                  <c:v>5.1574570563000002</c:v>
                </c:pt>
                <c:pt idx="91">
                  <c:v>3.5080717722000001</c:v>
                </c:pt>
                <c:pt idx="92">
                  <c:v>6.6938424933</c:v>
                </c:pt>
                <c:pt idx="93">
                  <c:v>2.4395575179</c:v>
                </c:pt>
                <c:pt idx="94">
                  <c:v>1.4879815281</c:v>
                </c:pt>
                <c:pt idx="95">
                  <c:v>5.1753585396000004</c:v>
                </c:pt>
                <c:pt idx="96">
                  <c:v>4.8461634965</c:v>
                </c:pt>
                <c:pt idx="97">
                  <c:v>3.2512824906</c:v>
                </c:pt>
                <c:pt idx="98">
                  <c:v>5.6520000000000001E-7</c:v>
                </c:pt>
                <c:pt idx="99">
                  <c:v>4.2025893079000003</c:v>
                </c:pt>
                <c:pt idx="100">
                  <c:v>1.0168653835000001</c:v>
                </c:pt>
                <c:pt idx="101">
                  <c:v>0</c:v>
                </c:pt>
                <c:pt idx="102">
                  <c:v>0.22530870189999999</c:v>
                </c:pt>
                <c:pt idx="103">
                  <c:v>1.33879498E-2</c:v>
                </c:pt>
                <c:pt idx="104">
                  <c:v>2.8803024640000001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0.69498408860000005</c:v>
                </c:pt>
                <c:pt idx="110">
                  <c:v>1.0953905212999999</c:v>
                </c:pt>
                <c:pt idx="111">
                  <c:v>0</c:v>
                </c:pt>
                <c:pt idx="112">
                  <c:v>0.19579712499999999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0.91919066309999997</c:v>
                </c:pt>
                <c:pt idx="121">
                  <c:v>0.55191893920000001</c:v>
                </c:pt>
                <c:pt idx="122">
                  <c:v>0</c:v>
                </c:pt>
                <c:pt idx="123">
                  <c:v>0</c:v>
                </c:pt>
                <c:pt idx="124">
                  <c:v>0.60271140349999996</c:v>
                </c:pt>
                <c:pt idx="125">
                  <c:v>0.1636048235</c:v>
                </c:pt>
                <c:pt idx="126">
                  <c:v>0.3373217074</c:v>
                </c:pt>
                <c:pt idx="127">
                  <c:v>1.0344214583</c:v>
                </c:pt>
                <c:pt idx="128">
                  <c:v>1.1333896237000001</c:v>
                </c:pt>
                <c:pt idx="129">
                  <c:v>0</c:v>
                </c:pt>
                <c:pt idx="130">
                  <c:v>0.69552636980000004</c:v>
                </c:pt>
                <c:pt idx="131">
                  <c:v>3.3295755442999999</c:v>
                </c:pt>
                <c:pt idx="132">
                  <c:v>0.78014113029999999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5.7227041399999998E-2</c:v>
                </c:pt>
                <c:pt idx="139">
                  <c:v>0</c:v>
                </c:pt>
                <c:pt idx="140">
                  <c:v>0.26169942930000001</c:v>
                </c:pt>
                <c:pt idx="141">
                  <c:v>3.6975387423999999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8.0380265284999997</c:v>
                </c:pt>
                <c:pt idx="147">
                  <c:v>0</c:v>
                </c:pt>
                <c:pt idx="148">
                  <c:v>13.2735389655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17.6727212686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6.8805299999999997E-5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8.0399408963999992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2.5645173749999999</c:v>
                </c:pt>
                <c:pt idx="194">
                  <c:v>0</c:v>
                </c:pt>
                <c:pt idx="195">
                  <c:v>6.4079322944000001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9B-4A9F-A0F0-294DCB13F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356776"/>
        <c:axId val="476357760"/>
      </c:scatterChart>
      <c:valAx>
        <c:axId val="47635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57760"/>
        <c:crosses val="autoZero"/>
        <c:crossBetween val="midCat"/>
      </c:valAx>
      <c:valAx>
        <c:axId val="4763577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35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211569277524521"/>
          <c:y val="0.12403100775193798"/>
          <c:w val="0.11050538748445918"/>
          <c:h val="2.61629738143197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519932649928188E-2"/>
          <c:y val="3.2704270064310315E-2"/>
          <c:w val="0.89364987867082657"/>
          <c:h val="0.9564140663694898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7E389C79-2420-4045-BD65-23164F6754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0D4-4F68-9B37-33A258A38272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E03D75F8-D719-414C-97C7-74DFB49905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D4-4F68-9B37-33A258A38272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5BCDAA9-D985-4266-B962-E9DEDA02E2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D4-4F68-9B37-33A258A38272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F57F3AEA-2293-49AE-A078-B67C5BDE9E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0D4-4F68-9B37-33A258A38272}"/>
                </c:ext>
              </c:extLst>
            </c:dLbl>
            <c:dLbl>
              <c:idx val="4"/>
              <c:layout>
                <c:manualLayout>
                  <c:x val="5.0314465408805034E-2"/>
                  <c:y val="-4.5649072753209737E-2"/>
                </c:manualLayout>
              </c:layout>
              <c:tx>
                <c:rich>
                  <a:bodyPr/>
                  <a:lstStyle/>
                  <a:p>
                    <a:fld id="{9855CDEE-3794-462C-83AF-877A5E6D15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0D4-4F68-9B37-33A258A38272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5631B06-BCCD-4235-B603-588AEC4121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D4-4F68-9B37-33A258A38272}"/>
                </c:ext>
              </c:extLst>
            </c:dLbl>
            <c:dLbl>
              <c:idx val="6"/>
              <c:layout>
                <c:manualLayout>
                  <c:x val="-0.20628930817610064"/>
                  <c:y val="-5.7061340941512127E-3"/>
                </c:manualLayout>
              </c:layout>
              <c:tx>
                <c:rich>
                  <a:bodyPr/>
                  <a:lstStyle/>
                  <a:p>
                    <a:fld id="{D9D0F83B-CAFC-41E0-80D8-5BEB6774BB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0D4-4F68-9B37-33A258A38272}"/>
                </c:ext>
              </c:extLst>
            </c:dLbl>
            <c:dLbl>
              <c:idx val="7"/>
              <c:layout>
                <c:manualLayout>
                  <c:x val="-4.5283018867924435E-2"/>
                  <c:y val="-0.10271041369472182"/>
                </c:manualLayout>
              </c:layout>
              <c:tx>
                <c:rich>
                  <a:bodyPr/>
                  <a:lstStyle/>
                  <a:p>
                    <a:fld id="{E28971C9-F7E5-4C88-B5E8-1248055C36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0D4-4F68-9B37-33A258A38272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48D3E6AF-25EB-4678-8EF3-C57662679D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5AC-49FE-ABC9-9FB5B740242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Лист1!$E$14:$E$22</c:f>
              <c:numCache>
                <c:formatCode>General</c:formatCode>
                <c:ptCount val="9"/>
                <c:pt idx="0">
                  <c:v>0</c:v>
                </c:pt>
                <c:pt idx="1">
                  <c:v>0.66666666666666663</c:v>
                </c:pt>
                <c:pt idx="2">
                  <c:v>0.8571428571428571</c:v>
                </c:pt>
                <c:pt idx="3">
                  <c:v>0.90909090909090906</c:v>
                </c:pt>
                <c:pt idx="4">
                  <c:v>0.92307692307692313</c:v>
                </c:pt>
                <c:pt idx="5">
                  <c:v>0.92307692307692313</c:v>
                </c:pt>
                <c:pt idx="6">
                  <c:v>0.92307692307692313</c:v>
                </c:pt>
                <c:pt idx="7">
                  <c:v>0.92307692307692313</c:v>
                </c:pt>
                <c:pt idx="8">
                  <c:v>1</c:v>
                </c:pt>
              </c:numCache>
            </c:numRef>
          </c:xVal>
          <c:yVal>
            <c:numRef>
              <c:f>Лист1!$AM$14:$AM$22</c:f>
              <c:numCache>
                <c:formatCode>General</c:formatCode>
                <c:ptCount val="9"/>
                <c:pt idx="0">
                  <c:v>0</c:v>
                </c:pt>
                <c:pt idx="1">
                  <c:v>-0.6743786693308067</c:v>
                </c:pt>
                <c:pt idx="2">
                  <c:v>-0.34725084165715714</c:v>
                </c:pt>
                <c:pt idx="3">
                  <c:v>-0.26488803509028486</c:v>
                </c:pt>
                <c:pt idx="4">
                  <c:v>-0.16629035111978971</c:v>
                </c:pt>
                <c:pt idx="5">
                  <c:v>-0.22897473645426394</c:v>
                </c:pt>
                <c:pt idx="6">
                  <c:v>-0.22814103587894288</c:v>
                </c:pt>
                <c:pt idx="7">
                  <c:v>-0.22277616492987862</c:v>
                </c:pt>
                <c:pt idx="8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Лист1!$A$14:$A$22</c15:f>
                <c15:dlblRangeCache>
                  <c:ptCount val="9"/>
                  <c:pt idx="0">
                    <c:v>Ba</c:v>
                  </c:pt>
                  <c:pt idx="1">
                    <c:v>BaH2</c:v>
                  </c:pt>
                  <c:pt idx="2">
                    <c:v>BaH6</c:v>
                  </c:pt>
                  <c:pt idx="3">
                    <c:v>BaH10</c:v>
                  </c:pt>
                  <c:pt idx="4">
                    <c:v>Cmc2-BaH12</c:v>
                  </c:pt>
                  <c:pt idx="5">
                    <c:v>Immm-BaH12</c:v>
                  </c:pt>
                  <c:pt idx="6">
                    <c:v>BaH12_P21</c:v>
                  </c:pt>
                  <c:pt idx="7">
                    <c:v>Ba8H96</c:v>
                  </c:pt>
                  <c:pt idx="8">
                    <c:v>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273-461E-9A62-DF242F410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13144"/>
        <c:axId val="402209864"/>
      </c:scatterChart>
      <c:valAx>
        <c:axId val="402213144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09864"/>
        <c:crosses val="autoZero"/>
        <c:crossBetween val="midCat"/>
      </c:valAx>
      <c:valAx>
        <c:axId val="402209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1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7BC19D4A-8FC2-4078-A434-E91480CC46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429-4A8F-8205-181FF9BD566B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23E7D3E1-7C0E-45F5-BCCC-01A77FAF68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2429-4A8F-8205-181FF9BD566B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07B1C004-F317-4724-BB21-56DA8E4076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429-4A8F-8205-181FF9BD566B}"/>
                </c:ext>
              </c:extLst>
            </c:dLbl>
            <c:dLbl>
              <c:idx val="3"/>
              <c:layout>
                <c:manualLayout>
                  <c:x val="-0.15412507665206163"/>
                  <c:y val="-3.2583903551645491E-2"/>
                </c:manualLayout>
              </c:layout>
              <c:tx>
                <c:rich>
                  <a:bodyPr/>
                  <a:lstStyle/>
                  <a:p>
                    <a:fld id="{777F5B75-9E93-4FEF-B613-ECD04D9F69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429-4A8F-8205-181FF9BD566B}"/>
                </c:ext>
              </c:extLst>
            </c:dLbl>
            <c:dLbl>
              <c:idx val="4"/>
              <c:layout>
                <c:manualLayout>
                  <c:x val="0"/>
                  <c:y val="-3.6928424025198262E-2"/>
                </c:manualLayout>
              </c:layout>
              <c:tx>
                <c:rich>
                  <a:bodyPr/>
                  <a:lstStyle/>
                  <a:p>
                    <a:fld id="{AB42D082-816F-4B3F-9203-D747F651E4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429-4A8F-8205-181FF9BD566B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375171F3-33E7-4735-A793-904087CB3C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429-4A8F-8205-181FF9BD566B}"/>
                </c:ext>
              </c:extLst>
            </c:dLbl>
            <c:dLbl>
              <c:idx val="6"/>
              <c:layout>
                <c:manualLayout>
                  <c:x val="-0.22441009294028397"/>
                  <c:y val="-6.446066062698419E-2"/>
                </c:manualLayout>
              </c:layout>
              <c:tx>
                <c:rich>
                  <a:bodyPr/>
                  <a:lstStyle/>
                  <a:p>
                    <a:fld id="{F4C4FA96-0E6C-4E2E-99A3-7E8A801EDC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429-4A8F-8205-181FF9BD566B}"/>
                </c:ext>
              </c:extLst>
            </c:dLbl>
            <c:dLbl>
              <c:idx val="7"/>
              <c:layout>
                <c:manualLayout>
                  <c:x val="-0.22665452448832593"/>
                  <c:y val="5.2134245682632703E-2"/>
                </c:manualLayout>
              </c:layout>
              <c:tx>
                <c:rich>
                  <a:bodyPr/>
                  <a:lstStyle/>
                  <a:p>
                    <a:fld id="{CB7DC408-D8E6-4D6A-A872-DCC2C65D9E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2429-4A8F-8205-181FF9BD566B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D0DBB903-5198-44FD-B405-7D4BF395F0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88E-4673-A6D9-AEA80C11325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xVal>
            <c:numRef>
              <c:f>Лист1!$E$14:$E$22</c:f>
              <c:numCache>
                <c:formatCode>General</c:formatCode>
                <c:ptCount val="9"/>
                <c:pt idx="0">
                  <c:v>0</c:v>
                </c:pt>
                <c:pt idx="1">
                  <c:v>0.66666666666666663</c:v>
                </c:pt>
                <c:pt idx="2">
                  <c:v>0.8571428571428571</c:v>
                </c:pt>
                <c:pt idx="3">
                  <c:v>0.90909090909090906</c:v>
                </c:pt>
                <c:pt idx="4">
                  <c:v>0.92307692307692313</c:v>
                </c:pt>
                <c:pt idx="5">
                  <c:v>0.92307692307692313</c:v>
                </c:pt>
                <c:pt idx="6">
                  <c:v>0.92307692307692313</c:v>
                </c:pt>
                <c:pt idx="7">
                  <c:v>0.92307692307692313</c:v>
                </c:pt>
                <c:pt idx="8">
                  <c:v>1</c:v>
                </c:pt>
              </c:numCache>
            </c:numRef>
          </c:xVal>
          <c:yVal>
            <c:numRef>
              <c:f>Лист1!$J$14:$J$22</c:f>
              <c:numCache>
                <c:formatCode>General</c:formatCode>
                <c:ptCount val="9"/>
                <c:pt idx="0">
                  <c:v>0</c:v>
                </c:pt>
                <c:pt idx="1">
                  <c:v>-0.68442311859940796</c:v>
                </c:pt>
                <c:pt idx="2">
                  <c:v>-0.35007649480935804</c:v>
                </c:pt>
                <c:pt idx="3">
                  <c:v>-0.26667314947334281</c:v>
                </c:pt>
                <c:pt idx="4">
                  <c:v>-0.16767299756038426</c:v>
                </c:pt>
                <c:pt idx="5">
                  <c:v>-0.23176245245908797</c:v>
                </c:pt>
                <c:pt idx="6">
                  <c:v>-0.23039863224760773</c:v>
                </c:pt>
                <c:pt idx="7">
                  <c:v>-0.22459368710734642</c:v>
                </c:pt>
                <c:pt idx="8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Лист1!$A$14:$A$22</c15:f>
                <c15:dlblRangeCache>
                  <c:ptCount val="9"/>
                  <c:pt idx="0">
                    <c:v>Ba</c:v>
                  </c:pt>
                  <c:pt idx="1">
                    <c:v>BaH2</c:v>
                  </c:pt>
                  <c:pt idx="2">
                    <c:v>BaH6</c:v>
                  </c:pt>
                  <c:pt idx="3">
                    <c:v>BaH10</c:v>
                  </c:pt>
                  <c:pt idx="4">
                    <c:v>Cmc2-BaH12</c:v>
                  </c:pt>
                  <c:pt idx="5">
                    <c:v>Immm-BaH12</c:v>
                  </c:pt>
                  <c:pt idx="6">
                    <c:v>BaH12_P21</c:v>
                  </c:pt>
                  <c:pt idx="7">
                    <c:v>Ba8H96</c:v>
                  </c:pt>
                  <c:pt idx="8">
                    <c:v>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2429-4A8F-8205-181FF9BD5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53688"/>
        <c:axId val="473054016"/>
      </c:scatterChart>
      <c:valAx>
        <c:axId val="473053688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54016"/>
        <c:crosses val="autoZero"/>
        <c:crossBetween val="midCat"/>
      </c:valAx>
      <c:valAx>
        <c:axId val="4730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5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E4F9DAC5-E795-425D-A229-3A3FDF5131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E3B-4F5E-89DE-2DA3EEA86343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6C3A9847-4CE7-4CCD-8086-7AE70BB9B7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E3B-4F5E-89DE-2DA3EEA86343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5503FB0-2825-4E6A-ACE7-C0C74EDEA2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E3B-4F5E-89DE-2DA3EEA86343}"/>
                </c:ext>
              </c:extLst>
            </c:dLbl>
            <c:dLbl>
              <c:idx val="3"/>
              <c:layout>
                <c:manualLayout>
                  <c:x val="-0.19038980057019378"/>
                  <c:y val="1.3033561420658195E-2"/>
                </c:manualLayout>
              </c:layout>
              <c:tx>
                <c:rich>
                  <a:bodyPr/>
                  <a:lstStyle/>
                  <a:p>
                    <a:fld id="{A88AD628-1860-4382-B712-F11732C6A9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E3B-4F5E-89DE-2DA3EEA86343}"/>
                </c:ext>
              </c:extLst>
            </c:dLbl>
            <c:dLbl>
              <c:idx val="4"/>
              <c:layout>
                <c:manualLayout>
                  <c:x val="-0.24478688644739199"/>
                  <c:y val="-1.7378081894210928E-2"/>
                </c:manualLayout>
              </c:layout>
              <c:tx>
                <c:rich>
                  <a:bodyPr/>
                  <a:lstStyle/>
                  <a:p>
                    <a:fld id="{36A82F54-2996-45E7-8651-D2403350EA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E3B-4F5E-89DE-2DA3EEA86343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0A9598DD-7162-4333-ACC4-18F06BEBDC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E3B-4F5E-89DE-2DA3EEA86343}"/>
                </c:ext>
              </c:extLst>
            </c:dLbl>
            <c:dLbl>
              <c:idx val="6"/>
              <c:layout>
                <c:manualLayout>
                  <c:x val="-0.27198542938599113"/>
                  <c:y val="-3.0411643314869161E-2"/>
                </c:manualLayout>
              </c:layout>
              <c:tx>
                <c:rich>
                  <a:bodyPr/>
                  <a:lstStyle/>
                  <a:p>
                    <a:fld id="{3CD4AB4D-609B-484E-A1B3-7AF9ECD075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E3B-4F5E-89DE-2DA3EEA86343}"/>
                </c:ext>
              </c:extLst>
            </c:dLbl>
            <c:dLbl>
              <c:idx val="7"/>
              <c:layout>
                <c:manualLayout>
                  <c:x val="-0.12671059300557527"/>
                  <c:y val="-8.3449235048678752E-2"/>
                </c:manualLayout>
              </c:layout>
              <c:tx>
                <c:rich>
                  <a:bodyPr/>
                  <a:lstStyle/>
                  <a:p>
                    <a:fld id="{4DAC8B50-3D42-4451-B162-34056DAFFD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E3B-4F5E-89DE-2DA3EEA86343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8278517E-F449-49B5-B6EC-F1FC7133BD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2B82-492E-B2CA-7042A8068E2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xVal>
            <c:numRef>
              <c:f>Лист1!$E$25:$E$33</c:f>
              <c:numCache>
                <c:formatCode>General</c:formatCode>
                <c:ptCount val="9"/>
                <c:pt idx="0">
                  <c:v>0</c:v>
                </c:pt>
                <c:pt idx="1">
                  <c:v>0.66666666666666663</c:v>
                </c:pt>
                <c:pt idx="2">
                  <c:v>0.8571428571428571</c:v>
                </c:pt>
                <c:pt idx="3">
                  <c:v>0.90909090909090906</c:v>
                </c:pt>
                <c:pt idx="4">
                  <c:v>0.92307692307692313</c:v>
                </c:pt>
                <c:pt idx="5">
                  <c:v>0.92307692307692313</c:v>
                </c:pt>
                <c:pt idx="6">
                  <c:v>0.92307692307692313</c:v>
                </c:pt>
                <c:pt idx="7">
                  <c:v>0.92307692307692313</c:v>
                </c:pt>
                <c:pt idx="8">
                  <c:v>1</c:v>
                </c:pt>
              </c:numCache>
            </c:numRef>
          </c:xVal>
          <c:yVal>
            <c:numRef>
              <c:f>Лист1!$J$25:$J$33</c:f>
              <c:numCache>
                <c:formatCode>General</c:formatCode>
                <c:ptCount val="9"/>
                <c:pt idx="0">
                  <c:v>0</c:v>
                </c:pt>
                <c:pt idx="1">
                  <c:v>-0.83037117191155219</c:v>
                </c:pt>
                <c:pt idx="2">
                  <c:v>-0.41223739469242587</c:v>
                </c:pt>
                <c:pt idx="3">
                  <c:v>-0.32260105563073965</c:v>
                </c:pt>
                <c:pt idx="4">
                  <c:v>-8.1630603731452825E-2</c:v>
                </c:pt>
                <c:pt idx="5">
                  <c:v>-0.27184327759938509</c:v>
                </c:pt>
                <c:pt idx="6">
                  <c:v>-0.26589117043190974</c:v>
                </c:pt>
                <c:pt idx="7">
                  <c:v>-0.26065812692630153</c:v>
                </c:pt>
                <c:pt idx="8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Лист1!$A$25:$A$33</c15:f>
                <c15:dlblRangeCache>
                  <c:ptCount val="9"/>
                  <c:pt idx="0">
                    <c:v>Ba</c:v>
                  </c:pt>
                  <c:pt idx="1">
                    <c:v>BaH2</c:v>
                  </c:pt>
                  <c:pt idx="2">
                    <c:v>BaH6</c:v>
                  </c:pt>
                  <c:pt idx="3">
                    <c:v>BaH10</c:v>
                  </c:pt>
                  <c:pt idx="4">
                    <c:v>Cmc2-BaH12</c:v>
                  </c:pt>
                  <c:pt idx="5">
                    <c:v>Immm-BaH12</c:v>
                  </c:pt>
                  <c:pt idx="6">
                    <c:v>BaH12_P21</c:v>
                  </c:pt>
                  <c:pt idx="7">
                    <c:v>Ba8H96</c:v>
                  </c:pt>
                  <c:pt idx="8">
                    <c:v>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DE3B-4F5E-89DE-2DA3EEA86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53688"/>
        <c:axId val="473054016"/>
      </c:scatterChart>
      <c:valAx>
        <c:axId val="473053688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54016"/>
        <c:crosses val="autoZero"/>
        <c:crossBetween val="midCat"/>
      </c:valAx>
      <c:valAx>
        <c:axId val="47305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5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Cmc2-BaH12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Лист1!$AL$34:$AZ$34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Лист1!$AL$39:$AZ$39</c:f>
              <c:numCache>
                <c:formatCode>General</c:formatCode>
                <c:ptCount val="15"/>
                <c:pt idx="0">
                  <c:v>-0.16767299756038426</c:v>
                </c:pt>
                <c:pt idx="1">
                  <c:v>-0.16629035111978971</c:v>
                </c:pt>
                <c:pt idx="2">
                  <c:v>-0.15940917440748073</c:v>
                </c:pt>
                <c:pt idx="3">
                  <c:v>-0.15198871921453261</c:v>
                </c:pt>
                <c:pt idx="4">
                  <c:v>-0.1481471117880625</c:v>
                </c:pt>
                <c:pt idx="5">
                  <c:v>-0.14421393827163834</c:v>
                </c:pt>
                <c:pt idx="6">
                  <c:v>-0.14019245931331634</c:v>
                </c:pt>
                <c:pt idx="7">
                  <c:v>-0.13608756855195955</c:v>
                </c:pt>
                <c:pt idx="8">
                  <c:v>-0.13190455079951491</c:v>
                </c:pt>
                <c:pt idx="9">
                  <c:v>-0.12764854461157291</c:v>
                </c:pt>
                <c:pt idx="10">
                  <c:v>-0.12332433200201173</c:v>
                </c:pt>
                <c:pt idx="11">
                  <c:v>-0.11893627584861886</c:v>
                </c:pt>
                <c:pt idx="12">
                  <c:v>-0.11448832214576016</c:v>
                </c:pt>
                <c:pt idx="13">
                  <c:v>-0.10998402887792316</c:v>
                </c:pt>
                <c:pt idx="14">
                  <c:v>-8.6719591655950376E-2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2B-43DD-AB9C-E463E5E6A923}"/>
            </c:ext>
          </c:extLst>
        </c:ser>
        <c:ser>
          <c:idx val="1"/>
          <c:order val="1"/>
          <c:tx>
            <c:v>Immm-BaH12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Лист1!$AL$34:$AZ$34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Лист1!$AL$40:$AZ$40</c:f>
              <c:numCache>
                <c:formatCode>General</c:formatCode>
                <c:ptCount val="15"/>
                <c:pt idx="0">
                  <c:v>-0.23176245245908797</c:v>
                </c:pt>
                <c:pt idx="1">
                  <c:v>-0.22897473645426394</c:v>
                </c:pt>
                <c:pt idx="2">
                  <c:v>-0.21527821508470305</c:v>
                </c:pt>
                <c:pt idx="3">
                  <c:v>-0.20053407988405425</c:v>
                </c:pt>
                <c:pt idx="4">
                  <c:v>-0.19295474346524999</c:v>
                </c:pt>
                <c:pt idx="5">
                  <c:v>-0.18524574936303695</c:v>
                </c:pt>
                <c:pt idx="6">
                  <c:v>-0.17741571463606112</c:v>
                </c:pt>
                <c:pt idx="7">
                  <c:v>-0.16947350287631124</c:v>
                </c:pt>
                <c:pt idx="8">
                  <c:v>-0.16142749021576955</c:v>
                </c:pt>
                <c:pt idx="9">
                  <c:v>-0.15328530119640257</c:v>
                </c:pt>
                <c:pt idx="10">
                  <c:v>-0.14505376419622132</c:v>
                </c:pt>
                <c:pt idx="11">
                  <c:v>-0.13673895730451263</c:v>
                </c:pt>
                <c:pt idx="12">
                  <c:v>-0.12834628537633982</c:v>
                </c:pt>
                <c:pt idx="13">
                  <c:v>-0.11988056248451101</c:v>
                </c:pt>
                <c:pt idx="14">
                  <c:v>-7.6592334091124037E-2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2B-43DD-AB9C-E463E5E6A923}"/>
            </c:ext>
          </c:extLst>
        </c:ser>
        <c:ser>
          <c:idx val="2"/>
          <c:order val="2"/>
          <c:tx>
            <c:v>P21-Ba4H48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Лист1!$AL$34:$AZ$34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Лист1!$AL$41:$AZ$41</c:f>
              <c:numCache>
                <c:formatCode>General</c:formatCode>
                <c:ptCount val="15"/>
                <c:pt idx="0">
                  <c:v>-0.23039863224760773</c:v>
                </c:pt>
                <c:pt idx="1">
                  <c:v>-0.22814103587894288</c:v>
                </c:pt>
                <c:pt idx="2">
                  <c:v>-0.21755010122060187</c:v>
                </c:pt>
                <c:pt idx="3">
                  <c:v>-0.20783019025004526</c:v>
                </c:pt>
                <c:pt idx="4">
                  <c:v>-0.20337127061077792</c:v>
                </c:pt>
                <c:pt idx="5">
                  <c:v>-0.19911981134615267</c:v>
                </c:pt>
                <c:pt idx="6">
                  <c:v>-0.19504442199880584</c:v>
                </c:pt>
                <c:pt idx="7">
                  <c:v>-0.19112156799757821</c:v>
                </c:pt>
                <c:pt idx="8">
                  <c:v>-0.18733314710442364</c:v>
                </c:pt>
                <c:pt idx="9">
                  <c:v>-0.1836648696407292</c:v>
                </c:pt>
                <c:pt idx="10">
                  <c:v>-0.18010519263497121</c:v>
                </c:pt>
                <c:pt idx="11">
                  <c:v>-0.17664460589666739</c:v>
                </c:pt>
                <c:pt idx="12">
                  <c:v>-0.17327514130767369</c:v>
                </c:pt>
                <c:pt idx="13">
                  <c:v>-0.16999002648672779</c:v>
                </c:pt>
                <c:pt idx="14">
                  <c:v>-0.15464961532597393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2B-43DD-AB9C-E463E5E6A923}"/>
            </c:ext>
          </c:extLst>
        </c:ser>
        <c:ser>
          <c:idx val="3"/>
          <c:order val="3"/>
          <c:tx>
            <c:v>P1-Ba8H96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Лист1!$AL$34:$AZ$34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Лист1!$AL$42:$AZ$42</c:f>
              <c:numCache>
                <c:formatCode>General</c:formatCode>
                <c:ptCount val="15"/>
                <c:pt idx="0">
                  <c:v>-0.22459368710734642</c:v>
                </c:pt>
                <c:pt idx="1">
                  <c:v>-0.22277616492987862</c:v>
                </c:pt>
                <c:pt idx="2">
                  <c:v>-0.21380946578297638</c:v>
                </c:pt>
                <c:pt idx="3">
                  <c:v>-0.20587192936210877</c:v>
                </c:pt>
                <c:pt idx="4">
                  <c:v>-0.20228689423429758</c:v>
                </c:pt>
                <c:pt idx="5">
                  <c:v>-0.19889525467232644</c:v>
                </c:pt>
                <c:pt idx="6">
                  <c:v>-0.19566618957506338</c:v>
                </c:pt>
                <c:pt idx="7">
                  <c:v>-0.19257706526433382</c:v>
                </c:pt>
                <c:pt idx="8">
                  <c:v>-0.18961071342132604</c:v>
                </c:pt>
                <c:pt idx="9">
                  <c:v>-0.18675371708071006</c:v>
                </c:pt>
                <c:pt idx="10">
                  <c:v>-0.18399531982962986</c:v>
                </c:pt>
                <c:pt idx="11">
                  <c:v>-0.18132671122956021</c:v>
                </c:pt>
                <c:pt idx="12">
                  <c:v>-0.17874054356428529</c:v>
                </c:pt>
                <c:pt idx="13">
                  <c:v>-0.17623059501159533</c:v>
                </c:pt>
                <c:pt idx="14">
                  <c:v>-0.16465952356147268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B8-4FC9-9218-2382DA760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82256"/>
        <c:axId val="478675368"/>
      </c:scatterChart>
      <c:valAx>
        <c:axId val="47868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75368"/>
        <c:crosses val="autoZero"/>
        <c:crossBetween val="midCat"/>
      </c:valAx>
      <c:valAx>
        <c:axId val="478675368"/>
        <c:scaling>
          <c:orientation val="minMax"/>
          <c:min val="-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8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E60055CB-0197-485F-84C1-B5437C1A76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CFA-40AE-A129-701728825D3D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D885AE6-24C2-4ECD-B7DB-289A7F530B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CFA-40AE-A129-701728825D3D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F3FDF54E-E62D-461E-BA18-34EF494A2D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CFA-40AE-A129-701728825D3D}"/>
                </c:ext>
              </c:extLst>
            </c:dLbl>
            <c:dLbl>
              <c:idx val="3"/>
              <c:layout>
                <c:manualLayout>
                  <c:x val="-0.19038980057019378"/>
                  <c:y val="1.3033561420658195E-2"/>
                </c:manualLayout>
              </c:layout>
              <c:tx>
                <c:rich>
                  <a:bodyPr/>
                  <a:lstStyle/>
                  <a:p>
                    <a:fld id="{F43EC268-2BEF-4921-8DFE-2203BAAEB5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CFA-40AE-A129-701728825D3D}"/>
                </c:ext>
              </c:extLst>
            </c:dLbl>
            <c:dLbl>
              <c:idx val="4"/>
              <c:layout>
                <c:manualLayout>
                  <c:x val="-0.24478688644739199"/>
                  <c:y val="-1.7378081894210928E-2"/>
                </c:manualLayout>
              </c:layout>
              <c:tx>
                <c:rich>
                  <a:bodyPr/>
                  <a:lstStyle/>
                  <a:p>
                    <a:fld id="{57A147CF-3406-454B-B751-3AB39E808E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CFA-40AE-A129-701728825D3D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B3EC09D4-9948-4865-9FAC-D1607E6850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CFA-40AE-A129-701728825D3D}"/>
                </c:ext>
              </c:extLst>
            </c:dLbl>
            <c:dLbl>
              <c:idx val="6"/>
              <c:layout>
                <c:manualLayout>
                  <c:x val="-0.27198542938599113"/>
                  <c:y val="-3.0411643314869161E-2"/>
                </c:manualLayout>
              </c:layout>
              <c:tx>
                <c:rich>
                  <a:bodyPr/>
                  <a:lstStyle/>
                  <a:p>
                    <a:fld id="{D30666FC-D6C1-4917-B5DF-85E20ECABC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CFA-40AE-A129-701728825D3D}"/>
                </c:ext>
              </c:extLst>
            </c:dLbl>
            <c:dLbl>
              <c:idx val="7"/>
              <c:layout>
                <c:manualLayout>
                  <c:x val="-0.12671059300557527"/>
                  <c:y val="-8.3449235048678752E-2"/>
                </c:manualLayout>
              </c:layout>
              <c:tx>
                <c:rich>
                  <a:bodyPr/>
                  <a:lstStyle/>
                  <a:p>
                    <a:fld id="{93EFFD2E-430E-48E1-AA03-2E6AE8C403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CFA-40AE-A129-701728825D3D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AE8F3BEF-DE4B-469F-BE12-99508E25C7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AB7-4011-A209-FB8331A6D68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xVal>
            <c:numRef>
              <c:f>Лист1!$E$25:$E$33</c:f>
              <c:numCache>
                <c:formatCode>General</c:formatCode>
                <c:ptCount val="9"/>
                <c:pt idx="0">
                  <c:v>0</c:v>
                </c:pt>
                <c:pt idx="1">
                  <c:v>0.66666666666666663</c:v>
                </c:pt>
                <c:pt idx="2">
                  <c:v>0.8571428571428571</c:v>
                </c:pt>
                <c:pt idx="3">
                  <c:v>0.90909090909090906</c:v>
                </c:pt>
                <c:pt idx="4">
                  <c:v>0.92307692307692313</c:v>
                </c:pt>
                <c:pt idx="5">
                  <c:v>0.92307692307692313</c:v>
                </c:pt>
                <c:pt idx="6">
                  <c:v>0.92307692307692313</c:v>
                </c:pt>
                <c:pt idx="7">
                  <c:v>0.92307692307692313</c:v>
                </c:pt>
                <c:pt idx="8">
                  <c:v>1</c:v>
                </c:pt>
              </c:numCache>
            </c:numRef>
          </c:xVal>
          <c:yVal>
            <c:numRef>
              <c:f>Лист1!$J$25:$J$33</c:f>
              <c:numCache>
                <c:formatCode>General</c:formatCode>
                <c:ptCount val="9"/>
                <c:pt idx="0">
                  <c:v>0</c:v>
                </c:pt>
                <c:pt idx="1">
                  <c:v>-0.83037117191155219</c:v>
                </c:pt>
                <c:pt idx="2">
                  <c:v>-0.41223739469242587</c:v>
                </c:pt>
                <c:pt idx="3">
                  <c:v>-0.32260105563073965</c:v>
                </c:pt>
                <c:pt idx="4">
                  <c:v>-8.1630603731452825E-2</c:v>
                </c:pt>
                <c:pt idx="5">
                  <c:v>-0.27184327759938509</c:v>
                </c:pt>
                <c:pt idx="6">
                  <c:v>-0.26589117043190974</c:v>
                </c:pt>
                <c:pt idx="7">
                  <c:v>-0.26065812692630153</c:v>
                </c:pt>
                <c:pt idx="8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Лист1!$A$25:$A$33</c15:f>
                <c15:dlblRangeCache>
                  <c:ptCount val="9"/>
                  <c:pt idx="0">
                    <c:v>Ba</c:v>
                  </c:pt>
                  <c:pt idx="1">
                    <c:v>BaH2</c:v>
                  </c:pt>
                  <c:pt idx="2">
                    <c:v>BaH6</c:v>
                  </c:pt>
                  <c:pt idx="3">
                    <c:v>BaH10</c:v>
                  </c:pt>
                  <c:pt idx="4">
                    <c:v>Cmc2-BaH12</c:v>
                  </c:pt>
                  <c:pt idx="5">
                    <c:v>Immm-BaH12</c:v>
                  </c:pt>
                  <c:pt idx="6">
                    <c:v>BaH12_P21</c:v>
                  </c:pt>
                  <c:pt idx="7">
                    <c:v>Ba8H96</c:v>
                  </c:pt>
                  <c:pt idx="8">
                    <c:v>H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0CFA-40AE-A129-701728825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53688"/>
        <c:axId val="473054016"/>
      </c:scatterChart>
      <c:valAx>
        <c:axId val="473053688"/>
        <c:scaling>
          <c:orientation val="minMax"/>
          <c:max val="0.95000000000000007"/>
          <c:min val="0.85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54016"/>
        <c:crosses val="autoZero"/>
        <c:crossBetween val="midCat"/>
      </c:valAx>
      <c:valAx>
        <c:axId val="473054016"/>
        <c:scaling>
          <c:orientation val="minMax"/>
          <c:max val="-0.2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5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Лист1!$AL$34:$AZ$34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Лист1!$AL$43:$AZ$43</c:f>
              <c:numCache>
                <c:formatCode>General</c:formatCode>
                <c:ptCount val="15"/>
                <c:pt idx="0">
                  <c:v>-8.1630603731452825E-2</c:v>
                </c:pt>
                <c:pt idx="1">
                  <c:v>-7.9504759012954798E-2</c:v>
                </c:pt>
                <c:pt idx="2">
                  <c:v>-7.5089887857708898E-2</c:v>
                </c:pt>
                <c:pt idx="3">
                  <c:v>-7.0226378986658983E-2</c:v>
                </c:pt>
                <c:pt idx="4">
                  <c:v>-6.7828430858147409E-2</c:v>
                </c:pt>
                <c:pt idx="5">
                  <c:v>-6.5455849227535515E-2</c:v>
                </c:pt>
                <c:pt idx="6">
                  <c:v>-6.3106560719977375E-2</c:v>
                </c:pt>
                <c:pt idx="7">
                  <c:v>-6.0778326113419413E-2</c:v>
                </c:pt>
                <c:pt idx="8">
                  <c:v>-5.8469127197814538E-2</c:v>
                </c:pt>
                <c:pt idx="9">
                  <c:v>-5.617722590571908E-2</c:v>
                </c:pt>
                <c:pt idx="10">
                  <c:v>-5.3901140446783666E-2</c:v>
                </c:pt>
                <c:pt idx="11">
                  <c:v>-5.1639605146856289E-2</c:v>
                </c:pt>
                <c:pt idx="12">
                  <c:v>-4.9391532227940453E-2</c:v>
                </c:pt>
                <c:pt idx="13">
                  <c:v>-4.7155979703679338E-2</c:v>
                </c:pt>
                <c:pt idx="14">
                  <c:v>-3.6140400989889798E-2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02-4D47-A9DB-62A2D5F5D06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Лист1!$AL$34:$AZ$34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Лист1!$AL$44:$AZ$44</c:f>
              <c:numCache>
                <c:formatCode>General</c:formatCode>
                <c:ptCount val="15"/>
                <c:pt idx="0">
                  <c:v>-0.27184327759938509</c:v>
                </c:pt>
                <c:pt idx="1">
                  <c:v>-0.27071186943712972</c:v>
                </c:pt>
                <c:pt idx="2">
                  <c:v>-0.26406405807584388</c:v>
                </c:pt>
                <c:pt idx="3">
                  <c:v>-0.25743590063210947</c:v>
                </c:pt>
                <c:pt idx="4">
                  <c:v>-0.25414690268316065</c:v>
                </c:pt>
                <c:pt idx="5">
                  <c:v>-0.25085172898816777</c:v>
                </c:pt>
                <c:pt idx="6">
                  <c:v>-0.24754325616245973</c:v>
                </c:pt>
                <c:pt idx="7">
                  <c:v>-0.2442180931163706</c:v>
                </c:pt>
                <c:pt idx="8">
                  <c:v>-0.24087480196596489</c:v>
                </c:pt>
                <c:pt idx="9">
                  <c:v>-0.2375129781767972</c:v>
                </c:pt>
                <c:pt idx="10">
                  <c:v>-0.23413276654026716</c:v>
                </c:pt>
                <c:pt idx="11">
                  <c:v>-0.23073460004130772</c:v>
                </c:pt>
                <c:pt idx="12">
                  <c:v>-0.22731905580825376</c:v>
                </c:pt>
                <c:pt idx="13">
                  <c:v>-0.22388677439724974</c:v>
                </c:pt>
                <c:pt idx="14">
                  <c:v>-0.20649684167918197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B02-4D47-A9DB-62A2D5F5D06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Лист1!$AL$34:$AZ$34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Лист1!$AL$45:$AZ$45</c:f>
              <c:numCache>
                <c:formatCode>General</c:formatCode>
                <c:ptCount val="15"/>
                <c:pt idx="0">
                  <c:v>-0.26589117043190974</c:v>
                </c:pt>
                <c:pt idx="1">
                  <c:v>-0.26432695049447091</c:v>
                </c:pt>
                <c:pt idx="2">
                  <c:v>-0.25421365140686419</c:v>
                </c:pt>
                <c:pt idx="3">
                  <c:v>-0.243197780198633</c:v>
                </c:pt>
                <c:pt idx="4">
                  <c:v>-0.23764129275356347</c:v>
                </c:pt>
                <c:pt idx="5">
                  <c:v>-0.2320612513576738</c:v>
                </c:pt>
                <c:pt idx="6">
                  <c:v>-0.22645962327702199</c:v>
                </c:pt>
                <c:pt idx="7">
                  <c:v>-0.22083789822136743</c:v>
                </c:pt>
                <c:pt idx="8">
                  <c:v>-0.21519739752903944</c:v>
                </c:pt>
                <c:pt idx="9">
                  <c:v>-0.20953933099237704</c:v>
                </c:pt>
                <c:pt idx="10">
                  <c:v>-0.20386480610480662</c:v>
                </c:pt>
                <c:pt idx="11">
                  <c:v>-0.19817483188303234</c:v>
                </c:pt>
                <c:pt idx="12">
                  <c:v>-0.19247032443995046</c:v>
                </c:pt>
                <c:pt idx="13">
                  <c:v>-0.18675211431094441</c:v>
                </c:pt>
                <c:pt idx="14">
                  <c:v>-0.15797960392463667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02-4D47-A9DB-62A2D5F5D06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Лист1!$AL$34:$AZ$34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Лист1!$AL$46:$AZ$46</c:f>
              <c:numCache>
                <c:formatCode>General</c:formatCode>
                <c:ptCount val="15"/>
                <c:pt idx="0">
                  <c:v>-0.26065812692630153</c:v>
                </c:pt>
                <c:pt idx="1">
                  <c:v>-0.25918447174064407</c:v>
                </c:pt>
                <c:pt idx="2">
                  <c:v>-0.24854846882648665</c:v>
                </c:pt>
                <c:pt idx="3">
                  <c:v>-0.23570682352934469</c:v>
                </c:pt>
                <c:pt idx="4">
                  <c:v>-0.22885618251149417</c:v>
                </c:pt>
                <c:pt idx="5">
                  <c:v>-0.22177711736668335</c:v>
                </c:pt>
                <c:pt idx="6">
                  <c:v>-0.21449803581048818</c:v>
                </c:pt>
                <c:pt idx="7">
                  <c:v>-0.20704112914946238</c:v>
                </c:pt>
                <c:pt idx="8">
                  <c:v>-0.19942426941888358</c:v>
                </c:pt>
                <c:pt idx="9">
                  <c:v>-0.19166215760436273</c:v>
                </c:pt>
                <c:pt idx="10">
                  <c:v>-0.18376708808749379</c:v>
                </c:pt>
                <c:pt idx="11">
                  <c:v>-0.17574948494453116</c:v>
                </c:pt>
                <c:pt idx="12">
                  <c:v>-0.16761829105594445</c:v>
                </c:pt>
                <c:pt idx="13">
                  <c:v>-0.15938125750292434</c:v>
                </c:pt>
                <c:pt idx="14">
                  <c:v>-0.11682025972831821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10-4BC4-A979-4F6EF53E3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82256"/>
        <c:axId val="478675368"/>
      </c:scatterChart>
      <c:valAx>
        <c:axId val="47868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75368"/>
        <c:crosses val="autoZero"/>
        <c:crossBetween val="midCat"/>
      </c:valAx>
      <c:valAx>
        <c:axId val="47867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8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98797586199161"/>
          <c:y val="3.4602086599668389E-2"/>
          <c:w val="0.68895820714718348"/>
          <c:h val="6.48793664700028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Лист1!$AL$34:$AZ$34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Лист1!$AL$35:$AZ$35</c:f>
              <c:numCache>
                <c:formatCode>General</c:formatCode>
                <c:ptCount val="15"/>
                <c:pt idx="0">
                  <c:v>-0.168454921592634</c:v>
                </c:pt>
                <c:pt idx="1">
                  <c:v>-0.16628510339443295</c:v>
                </c:pt>
                <c:pt idx="2">
                  <c:v>-0.15554336741143465</c:v>
                </c:pt>
                <c:pt idx="3">
                  <c:v>-0.14424013416464801</c:v>
                </c:pt>
                <c:pt idx="4">
                  <c:v>-0.1385594553171986</c:v>
                </c:pt>
                <c:pt idx="5">
                  <c:v>-0.13285363130426298</c:v>
                </c:pt>
                <c:pt idx="6">
                  <c:v>-0.12712088137931724</c:v>
                </c:pt>
                <c:pt idx="7">
                  <c:v>-0.12136100168854619</c:v>
                </c:pt>
                <c:pt idx="8">
                  <c:v>-0.11557461314113085</c:v>
                </c:pt>
                <c:pt idx="9">
                  <c:v>-0.10976272517592059</c:v>
                </c:pt>
                <c:pt idx="10">
                  <c:v>-0.10392650184766584</c:v>
                </c:pt>
                <c:pt idx="11">
                  <c:v>-9.8067140037149683E-2</c:v>
                </c:pt>
                <c:pt idx="12">
                  <c:v>-9.2185807874550107E-2</c:v>
                </c:pt>
                <c:pt idx="13">
                  <c:v>-8.6283615346358367E-2</c:v>
                </c:pt>
                <c:pt idx="14">
                  <c:v>-5.649361246567608E-2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69-41D4-B2CB-3BC09585324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Лист1!$AL$34:$AZ$34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Лист1!$AL$36:$AZ$36</c:f>
              <c:numCache>
                <c:formatCode>General</c:formatCode>
                <c:ptCount val="15"/>
                <c:pt idx="0">
                  <c:v>-0.22051673864365434</c:v>
                </c:pt>
                <c:pt idx="1">
                  <c:v>-0.21673698774989061</c:v>
                </c:pt>
                <c:pt idx="2">
                  <c:v>-0.19795860136772567</c:v>
                </c:pt>
                <c:pt idx="3">
                  <c:v>-0.17681148935004837</c:v>
                </c:pt>
                <c:pt idx="4">
                  <c:v>-0.16575811472436186</c:v>
                </c:pt>
                <c:pt idx="5">
                  <c:v>-0.15444056236622231</c:v>
                </c:pt>
                <c:pt idx="6">
                  <c:v>-0.14288852324978857</c:v>
                </c:pt>
                <c:pt idx="7">
                  <c:v>-0.13112615862825644</c:v>
                </c:pt>
                <c:pt idx="8">
                  <c:v>-0.11917345709806099</c:v>
                </c:pt>
                <c:pt idx="9">
                  <c:v>-0.1070471642197878</c:v>
                </c:pt>
                <c:pt idx="10">
                  <c:v>-9.4761466584279141E-2</c:v>
                </c:pt>
                <c:pt idx="11">
                  <c:v>-8.2328507014826011E-2</c:v>
                </c:pt>
                <c:pt idx="12">
                  <c:v>-6.9758777463897498E-2</c:v>
                </c:pt>
                <c:pt idx="13">
                  <c:v>-5.7061421850251509E-2</c:v>
                </c:pt>
                <c:pt idx="14">
                  <c:v>8.0881547597236106E-3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69-41D4-B2CB-3BC09585324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Лист1!$AL$34:$AZ$34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Лист1!$AL$37:$AZ$37</c:f>
              <c:numCache>
                <c:formatCode>General</c:formatCode>
                <c:ptCount val="15"/>
                <c:pt idx="0">
                  <c:v>-0.23851698906438151</c:v>
                </c:pt>
                <c:pt idx="1">
                  <c:v>-0.23679550475255381</c:v>
                </c:pt>
                <c:pt idx="2">
                  <c:v>-0.22709829170586501</c:v>
                </c:pt>
                <c:pt idx="3">
                  <c:v>-0.21663847407696443</c:v>
                </c:pt>
                <c:pt idx="4">
                  <c:v>-0.21121025212957983</c:v>
                </c:pt>
                <c:pt idx="5">
                  <c:v>-0.20565193664372422</c:v>
                </c:pt>
                <c:pt idx="6">
                  <c:v>-0.19997090859347574</c:v>
                </c:pt>
                <c:pt idx="7">
                  <c:v>-0.19417555798154262</c:v>
                </c:pt>
                <c:pt idx="8">
                  <c:v>-0.18827410690714608</c:v>
                </c:pt>
                <c:pt idx="9">
                  <c:v>-0.1822741682458337</c:v>
                </c:pt>
                <c:pt idx="10">
                  <c:v>-0.17618262348491201</c:v>
                </c:pt>
                <c:pt idx="11">
                  <c:v>-0.17000563236530203</c:v>
                </c:pt>
                <c:pt idx="12">
                  <c:v>-0.16374869228255157</c:v>
                </c:pt>
                <c:pt idx="13">
                  <c:v>-0.15741671195169865</c:v>
                </c:pt>
                <c:pt idx="14">
                  <c:v>-0.12477042470204334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69-41D4-B2CB-3BC09585324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Лист1!$AL$34:$AZ$34</c:f>
              <c:numCache>
                <c:formatCode>General</c:formatCode>
                <c:ptCount val="15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2000</c:v>
                </c:pt>
              </c:numCache>
            </c:numRef>
          </c:xVal>
          <c:yVal>
            <c:numRef>
              <c:f>Лист1!$AL$38:$AZ$38</c:f>
              <c:numCache>
                <c:formatCode>General</c:formatCode>
                <c:ptCount val="15"/>
                <c:pt idx="0">
                  <c:v>-0.20911456319756924</c:v>
                </c:pt>
                <c:pt idx="1">
                  <c:v>-0.20556029259088901</c:v>
                </c:pt>
                <c:pt idx="2">
                  <c:v>-0.18605159996506337</c:v>
                </c:pt>
                <c:pt idx="3">
                  <c:v>-0.16422695580182525</c:v>
                </c:pt>
                <c:pt idx="4">
                  <c:v>-0.15307348058965459</c:v>
                </c:pt>
                <c:pt idx="5">
                  <c:v>-0.14181400488388812</c:v>
                </c:pt>
                <c:pt idx="6">
                  <c:v>-0.13046737089773644</c:v>
                </c:pt>
                <c:pt idx="7">
                  <c:v>-0.11904618867584041</c:v>
                </c:pt>
                <c:pt idx="8">
                  <c:v>-0.1075596228932849</c:v>
                </c:pt>
                <c:pt idx="9">
                  <c:v>-9.6014703440236646E-2</c:v>
                </c:pt>
                <c:pt idx="10">
                  <c:v>-8.4417027902011971E-2</c:v>
                </c:pt>
                <c:pt idx="11">
                  <c:v>-7.2771176582659899E-2</c:v>
                </c:pt>
                <c:pt idx="12">
                  <c:v>-6.1080976232506308E-2</c:v>
                </c:pt>
                <c:pt idx="13">
                  <c:v>-4.9349677176620525E-2</c:v>
                </c:pt>
                <c:pt idx="14">
                  <c:v>9.8367373332390699E-3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64-4647-8C89-5F936B8E2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82256"/>
        <c:axId val="478675368"/>
      </c:scatterChart>
      <c:valAx>
        <c:axId val="47868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75368"/>
        <c:crosses val="autoZero"/>
        <c:crossBetween val="midCat"/>
      </c:valAx>
      <c:valAx>
        <c:axId val="47867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8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PD!$B$9</c:f>
              <c:strCache>
                <c:ptCount val="1"/>
                <c:pt idx="0">
                  <c:v>aMoB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PD!$F$9:$U$9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7-4CCC-85B0-6EA9B64511C2}"/>
            </c:ext>
          </c:extLst>
        </c:ser>
        <c:ser>
          <c:idx val="1"/>
          <c:order val="1"/>
          <c:tx>
            <c:strRef>
              <c:f>PD!$B$10</c:f>
              <c:strCache>
                <c:ptCount val="1"/>
                <c:pt idx="0">
                  <c:v>aWB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PD!$F$10:$U$10</c:f>
              <c:numCache>
                <c:formatCode>General</c:formatCode>
                <c:ptCount val="16"/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27-4CCC-85B0-6EA9B64511C2}"/>
            </c:ext>
          </c:extLst>
        </c:ser>
        <c:ser>
          <c:idx val="2"/>
          <c:order val="2"/>
          <c:tx>
            <c:strRef>
              <c:f>PD!$B$11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PD!$F$11:$U$11</c:f>
              <c:numCache>
                <c:formatCode>General</c:formatCode>
                <c:ptCount val="1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27-4CCC-85B0-6EA9B64511C2}"/>
            </c:ext>
          </c:extLst>
        </c:ser>
        <c:ser>
          <c:idx val="3"/>
          <c:order val="3"/>
          <c:tx>
            <c:strRef>
              <c:f>PD!$B$12</c:f>
              <c:strCache>
                <c:ptCount val="1"/>
                <c:pt idx="0">
                  <c:v>Mo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PD!$F$12:$U$12</c:f>
              <c:numCache>
                <c:formatCode>General</c:formatCode>
                <c:ptCount val="1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27-4CCC-85B0-6EA9B64511C2}"/>
            </c:ext>
          </c:extLst>
        </c:ser>
        <c:ser>
          <c:idx val="4"/>
          <c:order val="4"/>
          <c:tx>
            <c:strRef>
              <c:f>PD!$B$13</c:f>
              <c:strCache>
                <c:ptCount val="1"/>
                <c:pt idx="0">
                  <c:v>MoB2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PD!$F$13:$U$13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27-4CCC-85B0-6EA9B64511C2}"/>
            </c:ext>
          </c:extLst>
        </c:ser>
        <c:ser>
          <c:idx val="5"/>
          <c:order val="5"/>
          <c:tx>
            <c:strRef>
              <c:f>PD!$B$14</c:f>
              <c:strCache>
                <c:ptCount val="1"/>
                <c:pt idx="0">
                  <c:v>MoB3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PD!$F$14:$U$14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27-4CCC-85B0-6EA9B64511C2}"/>
            </c:ext>
          </c:extLst>
        </c:ser>
        <c:ser>
          <c:idx val="6"/>
          <c:order val="6"/>
          <c:tx>
            <c:strRef>
              <c:f>PD!$B$15</c:f>
              <c:strCache>
                <c:ptCount val="1"/>
                <c:pt idx="0">
                  <c:v>MoB5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PD!$F$15:$U$15</c:f>
              <c:numCache>
                <c:formatCode>General</c:formatCode>
                <c:ptCount val="1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B27-4CCC-85B0-6EA9B64511C2}"/>
            </c:ext>
          </c:extLst>
        </c:ser>
        <c:ser>
          <c:idx val="7"/>
          <c:order val="7"/>
          <c:tx>
            <c:strRef>
              <c:f>PD!$B$16</c:f>
              <c:strCache>
                <c:ptCount val="1"/>
                <c:pt idx="0">
                  <c:v>nWB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PD!$F$16:$U$16</c:f>
              <c:numCache>
                <c:formatCode>General</c:formatCode>
                <c:ptCount val="1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B27-4CCC-85B0-6EA9B64511C2}"/>
            </c:ext>
          </c:extLst>
        </c:ser>
        <c:ser>
          <c:idx val="8"/>
          <c:order val="8"/>
          <c:tx>
            <c:strRef>
              <c:f>PD!$B$17</c:f>
              <c:strCache>
                <c:ptCount val="1"/>
                <c:pt idx="0">
                  <c:v>W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PD!$F$17:$U$17</c:f>
              <c:numCache>
                <c:formatCode>General</c:formatCode>
                <c:ptCount val="16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B27-4CCC-85B0-6EA9B64511C2}"/>
            </c:ext>
          </c:extLst>
        </c:ser>
        <c:ser>
          <c:idx val="9"/>
          <c:order val="9"/>
          <c:tx>
            <c:strRef>
              <c:f>PD!$B$18</c:f>
              <c:strCache>
                <c:ptCount val="1"/>
                <c:pt idx="0">
                  <c:v>W2B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PD!$F$18:$U$18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B27-4CCC-85B0-6EA9B64511C2}"/>
            </c:ext>
          </c:extLst>
        </c:ser>
        <c:ser>
          <c:idx val="10"/>
          <c:order val="10"/>
          <c:tx>
            <c:strRef>
              <c:f>PD!$B$19</c:f>
              <c:strCache>
                <c:ptCount val="1"/>
                <c:pt idx="0">
                  <c:v>WB2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PD!$F$19:$U$19</c:f>
              <c:numCache>
                <c:formatCode>General</c:formatCode>
                <c:ptCount val="16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B27-4CCC-85B0-6EA9B64511C2}"/>
            </c:ext>
          </c:extLst>
        </c:ser>
        <c:ser>
          <c:idx val="11"/>
          <c:order val="11"/>
          <c:tx>
            <c:strRef>
              <c:f>PD!$B$20</c:f>
              <c:strCache>
                <c:ptCount val="1"/>
                <c:pt idx="0">
                  <c:v>WB3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PD!$F$20:$U$20</c:f>
              <c:numCache>
                <c:formatCode>General</c:formatCode>
                <c:ptCount val="1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B27-4CCC-85B0-6EA9B64511C2}"/>
            </c:ext>
          </c:extLst>
        </c:ser>
        <c:ser>
          <c:idx val="12"/>
          <c:order val="12"/>
          <c:tx>
            <c:strRef>
              <c:f>PD!$B$21</c:f>
              <c:strCache>
                <c:ptCount val="1"/>
                <c:pt idx="0">
                  <c:v>WB5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PD!$F$21:$U$21</c:f>
              <c:numCache>
                <c:formatCode>General</c:formatCode>
                <c:ptCount val="16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B27-4CCC-85B0-6EA9B64511C2}"/>
            </c:ext>
          </c:extLst>
        </c:ser>
        <c:ser>
          <c:idx val="13"/>
          <c:order val="13"/>
          <c:tx>
            <c:strRef>
              <c:f>PD!$B$22</c:f>
              <c:strCache>
                <c:ptCount val="1"/>
                <c:pt idx="0">
                  <c:v>W5MoB14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PD!$F$22:$U$22</c:f>
              <c:numCache>
                <c:formatCode>General</c:formatCode>
                <c:ptCount val="16"/>
                <c:pt idx="0">
                  <c:v>14</c:v>
                </c:pt>
                <c:pt idx="1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B27-4CCC-85B0-6EA9B64511C2}"/>
            </c:ext>
          </c:extLst>
        </c:ser>
        <c:ser>
          <c:idx val="14"/>
          <c:order val="14"/>
          <c:tx>
            <c:strRef>
              <c:f>PD!$B$23</c:f>
              <c:strCache>
                <c:ptCount val="1"/>
                <c:pt idx="0">
                  <c:v>WMo2B11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PD!$F$23:$U$23</c:f>
              <c:numCache>
                <c:formatCode>General</c:formatCode>
                <c:ptCount val="1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D-4248-AC30-A915C33D9073}"/>
            </c:ext>
          </c:extLst>
        </c:ser>
        <c:ser>
          <c:idx val="15"/>
          <c:order val="15"/>
          <c:tx>
            <c:strRef>
              <c:f>PD!$B$24</c:f>
              <c:strCache>
                <c:ptCount val="1"/>
                <c:pt idx="0">
                  <c:v>WMo2B3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PD!$F$24:$U$24</c:f>
              <c:numCache>
                <c:formatCode>General</c:formatCode>
                <c:ptCount val="16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D-4248-AC30-A915C33D9073}"/>
            </c:ext>
          </c:extLst>
        </c:ser>
        <c:ser>
          <c:idx val="16"/>
          <c:order val="16"/>
          <c:tx>
            <c:strRef>
              <c:f>PD!$B$25</c:f>
              <c:strCache>
                <c:ptCount val="1"/>
                <c:pt idx="0">
                  <c:v>WMo5B6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PD!$F$25:$U$25</c:f>
              <c:numCache>
                <c:formatCode>General</c:formatCode>
                <c:ptCount val="16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BD-4248-AC30-A915C33D9073}"/>
            </c:ext>
          </c:extLst>
        </c:ser>
        <c:ser>
          <c:idx val="17"/>
          <c:order val="17"/>
          <c:tx>
            <c:strRef>
              <c:f>PD!$B$26</c:f>
              <c:strCache>
                <c:ptCount val="1"/>
                <c:pt idx="0">
                  <c:v>W4Mo4B15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PD!$F$8:$U$8</c:f>
              <c:numCache>
                <c:formatCode>General</c:formatCode>
                <c:ptCount val="16"/>
                <c:pt idx="0">
                  <c:v>0</c:v>
                </c:pt>
                <c:pt idx="1">
                  <c:v>100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2000</c:v>
                </c:pt>
              </c:numCache>
            </c:numRef>
          </c:xVal>
          <c:yVal>
            <c:numRef>
              <c:f>PD!$F$26:$U$26</c:f>
              <c:numCache>
                <c:formatCode>General</c:formatCode>
                <c:ptCount val="1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BD-4248-AC30-A915C33D9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106120"/>
        <c:axId val="842107760"/>
      </c:scatterChart>
      <c:valAx>
        <c:axId val="84210612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07760"/>
        <c:crosses val="autoZero"/>
        <c:crossBetween val="midCat"/>
      </c:valAx>
      <c:valAx>
        <c:axId val="842107760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06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1904</xdr:rowOff>
    </xdr:from>
    <xdr:to>
      <xdr:col>8</xdr:col>
      <xdr:colOff>209551</xdr:colOff>
      <xdr:row>68</xdr:row>
      <xdr:rowOff>125729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428625</xdr:colOff>
      <xdr:row>70</xdr:row>
      <xdr:rowOff>108584</xdr:rowOff>
    </xdr:from>
    <xdr:to>
      <xdr:col>25</xdr:col>
      <xdr:colOff>417195</xdr:colOff>
      <xdr:row>105</xdr:row>
      <xdr:rowOff>118109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407670</xdr:colOff>
      <xdr:row>39</xdr:row>
      <xdr:rowOff>93345</xdr:rowOff>
    </xdr:from>
    <xdr:to>
      <xdr:col>14</xdr:col>
      <xdr:colOff>114301</xdr:colOff>
      <xdr:row>70</xdr:row>
      <xdr:rowOff>41910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384810</xdr:colOff>
      <xdr:row>37</xdr:row>
      <xdr:rowOff>142875</xdr:rowOff>
    </xdr:from>
    <xdr:to>
      <xdr:col>24</xdr:col>
      <xdr:colOff>360045</xdr:colOff>
      <xdr:row>68</xdr:row>
      <xdr:rowOff>83820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28575</xdr:colOff>
      <xdr:row>47</xdr:row>
      <xdr:rowOff>80010</xdr:rowOff>
    </xdr:from>
    <xdr:to>
      <xdr:col>42</xdr:col>
      <xdr:colOff>163829</xdr:colOff>
      <xdr:row>72</xdr:row>
      <xdr:rowOff>121919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571500</xdr:colOff>
      <xdr:row>52</xdr:row>
      <xdr:rowOff>85725</xdr:rowOff>
    </xdr:from>
    <xdr:to>
      <xdr:col>17</xdr:col>
      <xdr:colOff>220980</xdr:colOff>
      <xdr:row>79</xdr:row>
      <xdr:rowOff>95250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152400</xdr:colOff>
      <xdr:row>52</xdr:row>
      <xdr:rowOff>112395</xdr:rowOff>
    </xdr:from>
    <xdr:to>
      <xdr:col>47</xdr:col>
      <xdr:colOff>251460</xdr:colOff>
      <xdr:row>70</xdr:row>
      <xdr:rowOff>123824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577215</xdr:colOff>
      <xdr:row>53</xdr:row>
      <xdr:rowOff>158115</xdr:rowOff>
    </xdr:from>
    <xdr:to>
      <xdr:col>30</xdr:col>
      <xdr:colOff>554355</xdr:colOff>
      <xdr:row>71</xdr:row>
      <xdr:rowOff>169544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95250</xdr:colOff>
      <xdr:row>6</xdr:row>
      <xdr:rowOff>152399</xdr:rowOff>
    </xdr:from>
    <xdr:to>
      <xdr:col>36</xdr:col>
      <xdr:colOff>419100</xdr:colOff>
      <xdr:row>27</xdr:row>
      <xdr:rowOff>57150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180975</xdr:rowOff>
    </xdr:from>
    <xdr:to>
      <xdr:col>32</xdr:col>
      <xdr:colOff>266700</xdr:colOff>
      <xdr:row>44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2"/>
  <sheetViews>
    <sheetView topLeftCell="AE22" zoomScaleNormal="100" workbookViewId="0">
      <selection activeCell="AM24" sqref="AM24:AZ33"/>
    </sheetView>
  </sheetViews>
  <sheetFormatPr defaultRowHeight="14.4" x14ac:dyDescent="0.3"/>
  <cols>
    <col min="1" max="1" width="12.6640625" customWidth="1"/>
    <col min="2" max="2" width="3" bestFit="1" customWidth="1"/>
    <col min="3" max="3" width="4" bestFit="1" customWidth="1"/>
    <col min="4" max="4" width="3" bestFit="1" customWidth="1"/>
    <col min="7" max="7" width="9.88671875" bestFit="1" customWidth="1"/>
    <col min="8" max="8" width="13.109375" bestFit="1" customWidth="1"/>
    <col min="9" max="9" width="15.109375" bestFit="1" customWidth="1"/>
    <col min="10" max="10" width="15.5546875" bestFit="1" customWidth="1"/>
    <col min="11" max="11" width="9.109375" style="4"/>
    <col min="12" max="18" width="9.109375" style="5"/>
    <col min="23" max="23" width="9.109375" style="5"/>
    <col min="24" max="24" width="9.109375" style="6"/>
    <col min="25" max="25" width="10.88671875" style="4" bestFit="1" customWidth="1"/>
    <col min="26" max="32" width="9.109375" style="5"/>
    <col min="37" max="37" width="9.109375" style="5"/>
    <col min="38" max="38" width="9.109375" style="6"/>
    <col min="39" max="39" width="9.109375" style="4"/>
    <col min="40" max="46" width="9.109375" style="5"/>
    <col min="51" max="51" width="9.109375" style="5"/>
    <col min="52" max="52" width="9.109375" style="6"/>
  </cols>
  <sheetData>
    <row r="1" spans="1:52" x14ac:dyDescent="0.3">
      <c r="A1" t="s">
        <v>35</v>
      </c>
      <c r="K1" s="17" t="s">
        <v>11</v>
      </c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9"/>
      <c r="Y1" s="17" t="s">
        <v>10</v>
      </c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9"/>
      <c r="AM1" s="17" t="s">
        <v>12</v>
      </c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9"/>
    </row>
    <row r="2" spans="1:52" x14ac:dyDescent="0.3">
      <c r="A2" t="s">
        <v>0</v>
      </c>
      <c r="B2" t="s">
        <v>30</v>
      </c>
      <c r="C2" t="s">
        <v>31</v>
      </c>
      <c r="E2" t="s">
        <v>2</v>
      </c>
      <c r="F2" t="s">
        <v>6</v>
      </c>
      <c r="G2" t="s">
        <v>7</v>
      </c>
      <c r="H2" t="s">
        <v>8</v>
      </c>
      <c r="I2" t="s">
        <v>9</v>
      </c>
      <c r="J2" t="s">
        <v>12</v>
      </c>
      <c r="K2" s="4">
        <v>100</v>
      </c>
      <c r="L2" s="5">
        <v>300</v>
      </c>
      <c r="M2" s="5">
        <v>500</v>
      </c>
      <c r="N2" s="5">
        <v>600</v>
      </c>
      <c r="O2" s="5">
        <v>700</v>
      </c>
      <c r="P2" s="5">
        <v>800</v>
      </c>
      <c r="Q2" s="5">
        <v>900</v>
      </c>
      <c r="R2" s="5">
        <v>1000</v>
      </c>
      <c r="S2" s="13">
        <v>1100</v>
      </c>
      <c r="T2" s="13">
        <v>1200</v>
      </c>
      <c r="U2" s="13">
        <v>1300</v>
      </c>
      <c r="V2" s="13">
        <v>1400</v>
      </c>
      <c r="W2" s="5">
        <v>1500</v>
      </c>
      <c r="X2" s="6">
        <v>2000</v>
      </c>
      <c r="Y2" s="4">
        <v>100</v>
      </c>
      <c r="Z2" s="5">
        <v>300</v>
      </c>
      <c r="AA2" s="5">
        <v>500</v>
      </c>
      <c r="AB2" s="5">
        <v>600</v>
      </c>
      <c r="AC2" s="5">
        <v>700</v>
      </c>
      <c r="AD2" s="5">
        <v>800</v>
      </c>
      <c r="AE2" s="5">
        <v>900</v>
      </c>
      <c r="AF2" s="5">
        <v>1000</v>
      </c>
      <c r="AG2" s="13">
        <v>1100</v>
      </c>
      <c r="AH2" s="13">
        <v>1200</v>
      </c>
      <c r="AI2" s="13">
        <v>1300</v>
      </c>
      <c r="AJ2" s="13">
        <v>1400</v>
      </c>
      <c r="AK2" s="5">
        <v>1500</v>
      </c>
      <c r="AL2" s="6">
        <v>2000</v>
      </c>
      <c r="AM2" s="4">
        <v>100</v>
      </c>
      <c r="AN2" s="5">
        <v>300</v>
      </c>
      <c r="AO2" s="5">
        <v>500</v>
      </c>
      <c r="AP2" s="5">
        <v>600</v>
      </c>
      <c r="AQ2" s="5">
        <v>700</v>
      </c>
      <c r="AR2" s="5">
        <v>800</v>
      </c>
      <c r="AS2" s="5">
        <v>900</v>
      </c>
      <c r="AT2" s="5">
        <v>1000</v>
      </c>
      <c r="AU2" s="13">
        <v>1100</v>
      </c>
      <c r="AV2" s="13">
        <v>1200</v>
      </c>
      <c r="AW2" s="13">
        <v>1300</v>
      </c>
      <c r="AX2" s="13">
        <v>1400</v>
      </c>
      <c r="AY2" s="5">
        <v>1500</v>
      </c>
      <c r="AZ2" s="6">
        <v>2000</v>
      </c>
    </row>
    <row r="3" spans="1:52" x14ac:dyDescent="0.3">
      <c r="A3" s="1" t="s">
        <v>30</v>
      </c>
      <c r="B3" s="1">
        <v>2</v>
      </c>
      <c r="C3" s="1">
        <v>0</v>
      </c>
      <c r="D3" s="1"/>
      <c r="E3" s="1">
        <f t="shared" ref="E3:E8" si="0">C3/(B3+C3)</f>
        <v>0</v>
      </c>
      <c r="F3">
        <v>27.66738806</v>
      </c>
      <c r="G3">
        <f t="shared" ref="G3:G6" si="1">F3/(B3+C3)</f>
        <v>13.83369403</v>
      </c>
      <c r="H3">
        <v>4.7999999999999996E-3</v>
      </c>
      <c r="I3">
        <f>G3+H3</f>
        <v>13.83849403</v>
      </c>
      <c r="J3">
        <f t="shared" ref="J3:J11" si="2">(I3*($B3+$C3)-$I$3*$B3-$I$11*$C3)/($B3+$C3)</f>
        <v>0</v>
      </c>
      <c r="K3" s="4">
        <v>-3.0387945590112701E-2</v>
      </c>
      <c r="L3" s="5">
        <v>-0.16481169535547299</v>
      </c>
      <c r="M3" s="5">
        <v>-0.33565398513017802</v>
      </c>
      <c r="N3" s="5">
        <v>-0.429290536464499</v>
      </c>
      <c r="O3" s="5">
        <v>-0.52712649435026804</v>
      </c>
      <c r="P3" s="5">
        <v>-0.62855787026068199</v>
      </c>
      <c r="Q3" s="5">
        <v>-0.73313293338501395</v>
      </c>
      <c r="R3" s="5">
        <v>-0.840500985211447</v>
      </c>
      <c r="S3">
        <v>-0.95038182738679899</v>
      </c>
      <c r="T3">
        <v>-1.0625464202591699</v>
      </c>
      <c r="U3">
        <v>-1.17680403048809</v>
      </c>
      <c r="V3">
        <v>-1.2929933547040999</v>
      </c>
      <c r="W3" s="5">
        <v>-1.41097619094057</v>
      </c>
      <c r="X3" s="6">
        <v>-2.0240754527134301</v>
      </c>
      <c r="Y3" s="4">
        <f>$I3+K3</f>
        <v>13.808106084409888</v>
      </c>
      <c r="Z3" s="5">
        <f t="shared" ref="Y3:Z6" si="3">$I3+L3</f>
        <v>13.673682334644527</v>
      </c>
      <c r="AA3" s="5">
        <f t="shared" ref="AA3:AA6" si="4">$I3+M3</f>
        <v>13.502840044869822</v>
      </c>
      <c r="AB3" s="5">
        <f t="shared" ref="AB3:AB6" si="5">$I3+N3</f>
        <v>13.4092034935355</v>
      </c>
      <c r="AC3" s="5">
        <f t="shared" ref="AC3:AC6" si="6">$I3+O3</f>
        <v>13.311367535649731</v>
      </c>
      <c r="AD3" s="5">
        <f t="shared" ref="AD3:AD6" si="7">$I3+P3</f>
        <v>13.209936159739318</v>
      </c>
      <c r="AE3" s="5">
        <f t="shared" ref="AE3:AE6" si="8">$I3+Q3</f>
        <v>13.105361096614986</v>
      </c>
      <c r="AF3" s="5">
        <f t="shared" ref="AF3:AF6" si="9">$I3+R3</f>
        <v>12.997993044788553</v>
      </c>
      <c r="AG3" s="5">
        <f t="shared" ref="AG3:AG6" si="10">$I3+S3</f>
        <v>12.8881122026132</v>
      </c>
      <c r="AH3" s="5">
        <f t="shared" ref="AH3:AH6" si="11">$I3+T3</f>
        <v>12.775947609740829</v>
      </c>
      <c r="AI3" s="5">
        <f t="shared" ref="AI3:AI6" si="12">$I3+U3</f>
        <v>12.661689999511911</v>
      </c>
      <c r="AJ3" s="5">
        <f t="shared" ref="AJ3:AJ6" si="13">$I3+V3</f>
        <v>12.5455006752959</v>
      </c>
      <c r="AK3" s="5">
        <f t="shared" ref="AK3:AK6" si="14">$I3+W3</f>
        <v>12.42751783905943</v>
      </c>
      <c r="AL3" s="5">
        <f t="shared" ref="AL3:AL6" si="15">$I3+X3</f>
        <v>11.81441857728657</v>
      </c>
      <c r="AM3" s="4">
        <f t="shared" ref="AM3:AM11" si="16">(Y3*($B3+$C3)-Y$11*$C3-Y$3*$B3)/($B3+$C3)</f>
        <v>0</v>
      </c>
      <c r="AN3">
        <f t="shared" ref="AN3:AN11" si="17">(Z3*($B3+$C3)-Z$11*$C3-Z$3*$B3)/($B3+$C3)</f>
        <v>0</v>
      </c>
      <c r="AO3">
        <f t="shared" ref="AO3:AO11" si="18">(AA3*($B3+$C3)-AA$11*$C3-AA$3*$B3)/($B3+$C3)</f>
        <v>0</v>
      </c>
      <c r="AP3">
        <f t="shared" ref="AP3:AP11" si="19">(AB3*($B3+$C3)-AB$11*$C3-AB$3*$B3)/($B3+$C3)</f>
        <v>0</v>
      </c>
      <c r="AQ3">
        <f t="shared" ref="AQ3:AQ11" si="20">(AC3*($B3+$C3)-AC$11*$C3-AC$3*$B3)/($B3+$C3)</f>
        <v>0</v>
      </c>
      <c r="AR3">
        <f t="shared" ref="AR3:AR11" si="21">(AD3*($B3+$C3)-AD$11*$C3-AD$3*$B3)/($B3+$C3)</f>
        <v>0</v>
      </c>
      <c r="AS3">
        <f t="shared" ref="AS3:AS11" si="22">(AE3*($B3+$C3)-AE$11*$C3-AE$3*$B3)/($B3+$C3)</f>
        <v>0</v>
      </c>
      <c r="AT3">
        <f t="shared" ref="AT3:AT11" si="23">(AF3*($B3+$C3)-AF$11*$C3-AF$3*$B3)/($B3+$C3)</f>
        <v>0</v>
      </c>
      <c r="AU3">
        <f t="shared" ref="AU3:AU11" si="24">(AG3*($B3+$C3)-AG$11*$C3-AG$3*$B3)/($B3+$C3)</f>
        <v>0</v>
      </c>
      <c r="AV3">
        <f t="shared" ref="AV3:AV11" si="25">(AH3*($B3+$C3)-AH$11*$C3-AH$3*$B3)/($B3+$C3)</f>
        <v>0</v>
      </c>
      <c r="AW3">
        <f t="shared" ref="AW3:AW11" si="26">(AI3*($B3+$C3)-AI$11*$C3-AI$3*$B3)/($B3+$C3)</f>
        <v>0</v>
      </c>
      <c r="AX3">
        <f t="shared" ref="AX3:AX11" si="27">(AJ3*($B3+$C3)-AJ$11*$C3-AJ$3*$B3)/($B3+$C3)</f>
        <v>0</v>
      </c>
      <c r="AY3">
        <f t="shared" ref="AY3:AY11" si="28">(AK3*($B3+$C3)-AK$11*$C3-AK$3*$B3)/($B3+$C3)</f>
        <v>0</v>
      </c>
      <c r="AZ3">
        <f t="shared" ref="AZ3:AZ11" si="29">(AL3*($B3+$C3)-AL$11*$C3-AL$3*$B3)/($B3+$C3)</f>
        <v>0</v>
      </c>
    </row>
    <row r="4" spans="1:52" x14ac:dyDescent="0.3">
      <c r="A4" s="1" t="s">
        <v>32</v>
      </c>
      <c r="B4" s="1">
        <v>4</v>
      </c>
      <c r="C4" s="1">
        <v>8</v>
      </c>
      <c r="D4" s="1"/>
      <c r="E4" s="1">
        <f t="shared" si="0"/>
        <v>0.66666666666666663</v>
      </c>
      <c r="F4">
        <v>37.576198789999999</v>
      </c>
      <c r="G4">
        <f t="shared" si="1"/>
        <v>3.1313498991666666</v>
      </c>
      <c r="H4">
        <v>7.5329120464836599E-3</v>
      </c>
      <c r="I4">
        <f t="shared" ref="I4:I7" si="30">G4+H4</f>
        <v>3.1388828112131502</v>
      </c>
      <c r="J4">
        <f t="shared" si="2"/>
        <v>-0.69371821226779884</v>
      </c>
      <c r="K4" s="4">
        <v>-2.0850453747298702E-3</v>
      </c>
      <c r="L4" s="5">
        <v>-1.68561719314149E-2</v>
      </c>
      <c r="M4" s="5">
        <v>-4.0083008904715903E-2</v>
      </c>
      <c r="N4" s="5">
        <v>-5.3735611456210801E-2</v>
      </c>
      <c r="O4" s="5">
        <v>-6.8443524422407198E-2</v>
      </c>
      <c r="P4" s="5">
        <v>-8.4058833376144601E-2</v>
      </c>
      <c r="Q4" s="5">
        <v>-0.10046971814920599</v>
      </c>
      <c r="R4" s="5">
        <v>-0.117588754707277</v>
      </c>
      <c r="S4">
        <v>-0.13534575243978</v>
      </c>
      <c r="T4">
        <v>-0.15368313400101799</v>
      </c>
      <c r="U4">
        <v>-0.17255282577629</v>
      </c>
      <c r="V4">
        <v>-0.191914090096614</v>
      </c>
      <c r="W4" s="5">
        <v>-0.21173196866361299</v>
      </c>
      <c r="X4" s="6">
        <v>-0.31672827541415799</v>
      </c>
      <c r="Y4" s="4">
        <f t="shared" si="3"/>
        <v>3.1367977658384203</v>
      </c>
      <c r="Z4" s="5">
        <f t="shared" si="3"/>
        <v>3.1220266392817351</v>
      </c>
      <c r="AA4" s="5">
        <f t="shared" si="4"/>
        <v>3.0987998023084344</v>
      </c>
      <c r="AB4" s="5">
        <f t="shared" si="5"/>
        <v>3.0851471997569395</v>
      </c>
      <c r="AC4" s="5">
        <f t="shared" si="6"/>
        <v>3.0704392867907431</v>
      </c>
      <c r="AD4" s="5">
        <f t="shared" si="7"/>
        <v>3.0548239778370054</v>
      </c>
      <c r="AE4" s="5">
        <f t="shared" si="8"/>
        <v>3.0384130930639444</v>
      </c>
      <c r="AF4" s="5">
        <f t="shared" si="9"/>
        <v>3.021294056505873</v>
      </c>
      <c r="AG4" s="5">
        <f t="shared" si="10"/>
        <v>3.0035370587733703</v>
      </c>
      <c r="AH4" s="5">
        <f t="shared" si="11"/>
        <v>2.9851996772121323</v>
      </c>
      <c r="AI4" s="5">
        <f t="shared" si="12"/>
        <v>2.9663299854368601</v>
      </c>
      <c r="AJ4" s="5">
        <f t="shared" si="13"/>
        <v>2.9469687211165363</v>
      </c>
      <c r="AK4" s="5">
        <f t="shared" si="14"/>
        <v>2.9271508425495369</v>
      </c>
      <c r="AL4" s="5">
        <f t="shared" si="15"/>
        <v>2.8221545357989921</v>
      </c>
      <c r="AM4" s="4">
        <f t="shared" si="16"/>
        <v>-0.68189421122689531</v>
      </c>
      <c r="AN4">
        <f t="shared" si="17"/>
        <v>-0.61669597461894499</v>
      </c>
      <c r="AO4">
        <f t="shared" si="18"/>
        <v>-0.52652913523661304</v>
      </c>
      <c r="AP4">
        <f t="shared" si="19"/>
        <v>-0.47552403774801633</v>
      </c>
      <c r="AQ4">
        <f t="shared" si="20"/>
        <v>-0.4214425640511994</v>
      </c>
      <c r="AR4">
        <f t="shared" si="21"/>
        <v>-0.3647102863697273</v>
      </c>
      <c r="AS4">
        <f t="shared" si="22"/>
        <v>-0.30565022528389346</v>
      </c>
      <c r="AT4">
        <f t="shared" si="23"/>
        <v>-0.24451576698888111</v>
      </c>
      <c r="AU4">
        <f t="shared" si="24"/>
        <v>-0.18151088463914652</v>
      </c>
      <c r="AV4">
        <f t="shared" si="25"/>
        <v>-0.11680324410410729</v>
      </c>
      <c r="AW4">
        <f t="shared" si="26"/>
        <v>-5.0533066029495664E-2</v>
      </c>
      <c r="AX4">
        <f t="shared" si="27"/>
        <v>1.718067032688116E-2</v>
      </c>
      <c r="AY4">
        <f t="shared" si="28"/>
        <v>8.6235756562639196E-2</v>
      </c>
      <c r="AZ4">
        <f t="shared" si="29"/>
        <v>0.44887245525757952</v>
      </c>
    </row>
    <row r="5" spans="1:52" x14ac:dyDescent="0.3">
      <c r="A5" s="1" t="s">
        <v>33</v>
      </c>
      <c r="B5" s="1">
        <v>2</v>
      </c>
      <c r="C5" s="1">
        <v>12</v>
      </c>
      <c r="D5" s="1"/>
      <c r="E5" s="1">
        <f t="shared" si="0"/>
        <v>0.8571428571428571</v>
      </c>
      <c r="F5">
        <v>8.2995977500000002</v>
      </c>
      <c r="G5">
        <f t="shared" si="1"/>
        <v>0.59282841071428571</v>
      </c>
      <c r="H5">
        <v>3.4493444234192497E-2</v>
      </c>
      <c r="I5">
        <f t="shared" si="30"/>
        <v>0.62732185494847825</v>
      </c>
      <c r="J5">
        <f t="shared" si="2"/>
        <v>-0.34645259524131322</v>
      </c>
      <c r="K5" s="4">
        <v>-6.4990863909097701E-3</v>
      </c>
      <c r="L5" s="5">
        <v>-5.7999876083688097E-2</v>
      </c>
      <c r="M5" s="5">
        <v>-0.142345295535282</v>
      </c>
      <c r="N5" s="5">
        <v>-0.19257363303965999</v>
      </c>
      <c r="O5" s="5">
        <v>-0.24698733914766399</v>
      </c>
      <c r="P5" s="5">
        <v>-0.30500486999262899</v>
      </c>
      <c r="Q5" s="5">
        <v>-0.366185027599843</v>
      </c>
      <c r="R5" s="5">
        <v>-0.43018205835747397</v>
      </c>
      <c r="S5">
        <v>-0.49671790895185902</v>
      </c>
      <c r="T5">
        <v>-0.56556422046553601</v>
      </c>
      <c r="U5">
        <v>-0.636530156907125</v>
      </c>
      <c r="V5">
        <v>-0.70945389274681803</v>
      </c>
      <c r="W5" s="5">
        <v>-0.78419648568131595</v>
      </c>
      <c r="X5" s="6">
        <v>-1.1814444917943701</v>
      </c>
      <c r="Y5" s="4">
        <f t="shared" si="3"/>
        <v>0.62082276855756846</v>
      </c>
      <c r="Z5" s="5">
        <f t="shared" si="3"/>
        <v>0.56932197886479019</v>
      </c>
      <c r="AA5" s="5">
        <f t="shared" si="4"/>
        <v>0.48497655941319628</v>
      </c>
      <c r="AB5" s="5">
        <f t="shared" si="5"/>
        <v>0.43474822190881823</v>
      </c>
      <c r="AC5" s="5">
        <f t="shared" si="6"/>
        <v>0.38033451580081423</v>
      </c>
      <c r="AD5" s="5">
        <f t="shared" si="7"/>
        <v>0.32231698495584926</v>
      </c>
      <c r="AE5" s="5">
        <f t="shared" si="8"/>
        <v>0.26113682734863525</v>
      </c>
      <c r="AF5" s="5">
        <f t="shared" si="9"/>
        <v>0.19713979659100428</v>
      </c>
      <c r="AG5" s="5">
        <f t="shared" si="10"/>
        <v>0.13060394599661923</v>
      </c>
      <c r="AH5" s="5">
        <f t="shared" si="11"/>
        <v>6.1757634482942247E-2</v>
      </c>
      <c r="AI5" s="5">
        <f t="shared" si="12"/>
        <v>-9.2083019586467474E-3</v>
      </c>
      <c r="AJ5" s="5">
        <f t="shared" si="13"/>
        <v>-8.2132037798339774E-2</v>
      </c>
      <c r="AK5" s="5">
        <f t="shared" si="14"/>
        <v>-0.15687463073283769</v>
      </c>
      <c r="AL5" s="5">
        <f t="shared" si="15"/>
        <v>-0.5541226368458918</v>
      </c>
      <c r="AM5" s="4">
        <f t="shared" si="16"/>
        <v>-0.3437508921235839</v>
      </c>
      <c r="AN5">
        <f t="shared" si="17"/>
        <v>-0.33084071482336264</v>
      </c>
      <c r="AO5">
        <f t="shared" si="18"/>
        <v>-0.31820634746763005</v>
      </c>
      <c r="AP5">
        <f t="shared" si="19"/>
        <v>-0.31205665673026772</v>
      </c>
      <c r="AQ5">
        <f t="shared" si="20"/>
        <v>-0.30597999652461766</v>
      </c>
      <c r="AR5">
        <f t="shared" si="21"/>
        <v>-0.29995959481300211</v>
      </c>
      <c r="AS5">
        <f t="shared" si="22"/>
        <v>-0.29398426863716004</v>
      </c>
      <c r="AT5">
        <f t="shared" si="23"/>
        <v>-0.28804624939123641</v>
      </c>
      <c r="AU5">
        <f t="shared" si="24"/>
        <v>-0.28213992335855992</v>
      </c>
      <c r="AV5">
        <f t="shared" si="25"/>
        <v>-0.27626109014055722</v>
      </c>
      <c r="AW5">
        <f t="shared" si="26"/>
        <v>-0.27040651112627173</v>
      </c>
      <c r="AX5">
        <f t="shared" si="27"/>
        <v>-0.26457362444335331</v>
      </c>
      <c r="AY5">
        <f t="shared" si="28"/>
        <v>-0.25876035869901159</v>
      </c>
      <c r="AZ5">
        <f t="shared" si="29"/>
        <v>-0.22993714688868799</v>
      </c>
    </row>
    <row r="6" spans="1:52" x14ac:dyDescent="0.3">
      <c r="A6" s="1" t="s">
        <v>34</v>
      </c>
      <c r="B6" s="1">
        <v>2</v>
      </c>
      <c r="C6" s="1">
        <v>20</v>
      </c>
      <c r="D6" s="1"/>
      <c r="E6" s="1">
        <f t="shared" si="0"/>
        <v>0.90909090909090906</v>
      </c>
      <c r="F6">
        <v>-1.82257194</v>
      </c>
      <c r="G6">
        <f t="shared" si="1"/>
        <v>-8.284417909090909E-2</v>
      </c>
      <c r="H6">
        <v>3.7598385481833897E-2</v>
      </c>
      <c r="I6">
        <f t="shared" si="30"/>
        <v>-4.5245793609075192E-2</v>
      </c>
      <c r="J6">
        <f t="shared" si="2"/>
        <v>-0.23934026926491453</v>
      </c>
      <c r="K6" s="4">
        <v>-6.2153152158807004E-3</v>
      </c>
      <c r="L6" s="5">
        <v>-6.0909498203657299E-2</v>
      </c>
      <c r="M6" s="5">
        <v>-0.15050810963576799</v>
      </c>
      <c r="N6" s="5">
        <v>-0.20384921054201</v>
      </c>
      <c r="O6" s="5">
        <v>-0.26163729280627601</v>
      </c>
      <c r="P6" s="5">
        <v>-0.323258254717876</v>
      </c>
      <c r="Q6" s="5">
        <v>-0.38824524450394998</v>
      </c>
      <c r="R6" s="5">
        <v>-0.45623182479790098</v>
      </c>
      <c r="S6">
        <v>-0.52692295074745199</v>
      </c>
      <c r="T6">
        <v>-0.60007608155822201</v>
      </c>
      <c r="U6">
        <v>-0.67548838111095599</v>
      </c>
      <c r="V6">
        <v>-0.75298774800383295</v>
      </c>
      <c r="W6" s="5">
        <v>-0.83242634808179705</v>
      </c>
      <c r="X6" s="6">
        <v>-1.2547176821950401</v>
      </c>
      <c r="Y6" s="4">
        <f t="shared" si="3"/>
        <v>-5.1461108824955894E-2</v>
      </c>
      <c r="Z6" s="5">
        <f t="shared" si="3"/>
        <v>-0.10615529181273249</v>
      </c>
      <c r="AA6" s="5">
        <f t="shared" si="4"/>
        <v>-0.19575390324484318</v>
      </c>
      <c r="AB6" s="5">
        <f t="shared" si="5"/>
        <v>-0.24909500415108518</v>
      </c>
      <c r="AC6" s="5">
        <f t="shared" si="6"/>
        <v>-0.30688308641535123</v>
      </c>
      <c r="AD6" s="5">
        <f t="shared" si="7"/>
        <v>-0.36850404832695122</v>
      </c>
      <c r="AE6" s="5">
        <f t="shared" si="8"/>
        <v>-0.4334910381130252</v>
      </c>
      <c r="AF6" s="5">
        <f t="shared" si="9"/>
        <v>-0.50147761840697613</v>
      </c>
      <c r="AG6" s="5">
        <f t="shared" si="10"/>
        <v>-0.5721687443565272</v>
      </c>
      <c r="AH6" s="5">
        <f t="shared" si="11"/>
        <v>-0.64532187516729722</v>
      </c>
      <c r="AI6" s="5">
        <f t="shared" si="12"/>
        <v>-0.72073417472003121</v>
      </c>
      <c r="AJ6" s="5">
        <f t="shared" si="13"/>
        <v>-0.79823354161290816</v>
      </c>
      <c r="AK6" s="5">
        <f t="shared" si="14"/>
        <v>-0.87767214169087227</v>
      </c>
      <c r="AL6" s="5">
        <f t="shared" si="15"/>
        <v>-1.2999634758041152</v>
      </c>
      <c r="AM6" s="4">
        <f t="shared" si="16"/>
        <v>-0.23763886503770013</v>
      </c>
      <c r="AN6">
        <f t="shared" si="17"/>
        <v>-0.23216527998837772</v>
      </c>
      <c r="AO6">
        <f t="shared" si="18"/>
        <v>-0.22926061994451821</v>
      </c>
      <c r="AP6">
        <f t="shared" si="19"/>
        <v>-0.22848178491766094</v>
      </c>
      <c r="AQ6">
        <f t="shared" si="20"/>
        <v>-0.22804287005446175</v>
      </c>
      <c r="AR6">
        <f t="shared" si="21"/>
        <v>-0.22789216870365323</v>
      </c>
      <c r="AS6">
        <f t="shared" si="22"/>
        <v>-0.22799152800008168</v>
      </c>
      <c r="AT6">
        <f t="shared" si="23"/>
        <v>-0.22831172506762198</v>
      </c>
      <c r="AU6">
        <f t="shared" si="24"/>
        <v>-0.22882968442334137</v>
      </c>
      <c r="AV6">
        <f t="shared" si="25"/>
        <v>-0.22952672796550386</v>
      </c>
      <c r="AW6">
        <f t="shared" si="26"/>
        <v>-0.23038742689709354</v>
      </c>
      <c r="AX6">
        <f t="shared" si="27"/>
        <v>-0.23139881985483737</v>
      </c>
      <c r="AY6">
        <f t="shared" si="28"/>
        <v>-0.23254986292412172</v>
      </c>
      <c r="AZ6">
        <f t="shared" si="29"/>
        <v>-0.24010501207456125</v>
      </c>
    </row>
    <row r="7" spans="1:52" x14ac:dyDescent="0.3">
      <c r="A7" s="1" t="s">
        <v>43</v>
      </c>
      <c r="B7" s="1">
        <v>4</v>
      </c>
      <c r="C7" s="1">
        <v>48</v>
      </c>
      <c r="D7" s="1"/>
      <c r="E7" s="1">
        <f t="shared" si="0"/>
        <v>0.92307692307692313</v>
      </c>
      <c r="F7">
        <v>-11.42368534</v>
      </c>
      <c r="G7">
        <f>F7/(B7+C7)</f>
        <v>-0.21968625653846155</v>
      </c>
      <c r="H7">
        <v>3.5411971304064399E-2</v>
      </c>
      <c r="I7">
        <f t="shared" si="30"/>
        <v>-0.18427428523439715</v>
      </c>
      <c r="J7">
        <f t="shared" si="2"/>
        <v>-0.168454921592634</v>
      </c>
      <c r="K7" s="4">
        <v>-5.4011900734015298E-3</v>
      </c>
      <c r="L7" s="5">
        <v>-5.3684822408605698E-2</v>
      </c>
      <c r="M7" s="5">
        <v>-0.13367964497165499</v>
      </c>
      <c r="N7" s="5">
        <v>-0.18151095412805501</v>
      </c>
      <c r="O7" s="5">
        <v>-0.23342275861553399</v>
      </c>
      <c r="P7" s="5">
        <v>-0.28885152252764301</v>
      </c>
      <c r="Q7" s="5">
        <v>-0.34736869743983001</v>
      </c>
      <c r="R7" s="5">
        <v>-0.40863789721728599</v>
      </c>
      <c r="S7">
        <v>-0.47238828852926901</v>
      </c>
      <c r="T7">
        <v>-0.53839725238340996</v>
      </c>
      <c r="U7">
        <v>-0.60647862950776499</v>
      </c>
      <c r="V7">
        <v>-0.67647448127597698</v>
      </c>
      <c r="W7" s="5">
        <v>-0.74824914915296104</v>
      </c>
      <c r="X7" s="6">
        <v>-1.1301435915918501</v>
      </c>
      <c r="Y7" s="4">
        <f t="shared" ref="Y7" si="31">$I7+K7</f>
        <v>-0.18967547530779869</v>
      </c>
      <c r="Z7" s="5">
        <f t="shared" ref="Z7" si="32">$I7+L7</f>
        <v>-0.23795910764300285</v>
      </c>
      <c r="AA7" s="5">
        <f t="shared" ref="AA7" si="33">$I7+M7</f>
        <v>-0.31795393020605212</v>
      </c>
      <c r="AB7" s="5">
        <f t="shared" ref="AB7" si="34">$I7+N7</f>
        <v>-0.36578523936245216</v>
      </c>
      <c r="AC7" s="5">
        <f t="shared" ref="AC7" si="35">$I7+O7</f>
        <v>-0.41769704384993112</v>
      </c>
      <c r="AD7" s="5">
        <f t="shared" ref="AD7" si="36">$I7+P7</f>
        <v>-0.47312580776204016</v>
      </c>
      <c r="AE7" s="5">
        <f t="shared" ref="AE7" si="37">$I7+Q7</f>
        <v>-0.53164298267422716</v>
      </c>
      <c r="AF7" s="5">
        <f t="shared" ref="AF7" si="38">$I7+R7</f>
        <v>-0.5929121824516832</v>
      </c>
      <c r="AG7" s="5">
        <f t="shared" ref="AG7" si="39">$I7+S7</f>
        <v>-0.65666257376366621</v>
      </c>
      <c r="AH7" s="5">
        <f t="shared" ref="AH7" si="40">$I7+T7</f>
        <v>-0.72267153761780711</v>
      </c>
      <c r="AI7" s="5">
        <f t="shared" ref="AI7" si="41">$I7+U7</f>
        <v>-0.79075291474216214</v>
      </c>
      <c r="AJ7" s="5">
        <f t="shared" ref="AJ7" si="42">$I7+V7</f>
        <v>-0.86074876651037413</v>
      </c>
      <c r="AK7" s="5">
        <f t="shared" ref="AK7" si="43">$I7+W7</f>
        <v>-0.93252343438735819</v>
      </c>
      <c r="AL7" s="5">
        <f t="shared" ref="AL7" si="44">$I7+X7</f>
        <v>-1.3144178768262473</v>
      </c>
      <c r="AM7" s="4">
        <f t="shared" si="16"/>
        <v>-0.16628510339443295</v>
      </c>
      <c r="AN7">
        <f t="shared" si="17"/>
        <v>-0.15554336741143465</v>
      </c>
      <c r="AO7">
        <f t="shared" si="18"/>
        <v>-0.14424013416464801</v>
      </c>
      <c r="AP7">
        <f t="shared" si="19"/>
        <v>-0.1385594553171986</v>
      </c>
      <c r="AQ7">
        <f t="shared" si="20"/>
        <v>-0.13285363130426298</v>
      </c>
      <c r="AR7">
        <f t="shared" si="21"/>
        <v>-0.12712088137931724</v>
      </c>
      <c r="AS7">
        <f t="shared" si="22"/>
        <v>-0.12136100168854619</v>
      </c>
      <c r="AT7">
        <f t="shared" si="23"/>
        <v>-0.11557461314113085</v>
      </c>
      <c r="AU7">
        <f t="shared" si="24"/>
        <v>-0.10976272517592059</v>
      </c>
      <c r="AV7">
        <f t="shared" si="25"/>
        <v>-0.10392650184766584</v>
      </c>
      <c r="AW7">
        <f t="shared" si="26"/>
        <v>-9.8067140037149683E-2</v>
      </c>
      <c r="AX7">
        <f t="shared" si="27"/>
        <v>-9.2185807874550107E-2</v>
      </c>
      <c r="AY7">
        <f t="shared" si="28"/>
        <v>-8.6283615346358367E-2</v>
      </c>
      <c r="AZ7">
        <f t="shared" si="29"/>
        <v>-5.649361246567608E-2</v>
      </c>
    </row>
    <row r="8" spans="1:52" x14ac:dyDescent="0.3">
      <c r="A8" s="1" t="s">
        <v>44</v>
      </c>
      <c r="B8" s="1">
        <v>1</v>
      </c>
      <c r="C8" s="1">
        <v>12</v>
      </c>
      <c r="E8" s="1">
        <f t="shared" si="0"/>
        <v>0.92307692307692313</v>
      </c>
      <c r="F8">
        <v>-3.51391768</v>
      </c>
      <c r="G8">
        <f>F8/(B8+C8)</f>
        <v>-0.27030135999999999</v>
      </c>
      <c r="H8">
        <v>3.39652577145826E-2</v>
      </c>
      <c r="I8">
        <f t="shared" ref="I8" si="45">G8+H8</f>
        <v>-0.2363361022854174</v>
      </c>
      <c r="J8">
        <f t="shared" si="2"/>
        <v>-0.22051673864365434</v>
      </c>
      <c r="K8" s="4">
        <v>-3.79125737783894E-3</v>
      </c>
      <c r="L8">
        <v>-4.4038239313876598E-2</v>
      </c>
      <c r="M8">
        <v>-0.114189183106035</v>
      </c>
      <c r="N8">
        <v>-0.15664779648419799</v>
      </c>
      <c r="O8">
        <v>-0.20294787262647301</v>
      </c>
      <c r="P8">
        <v>-0.25255734734709401</v>
      </c>
      <c r="Q8">
        <v>-0.30507203732852001</v>
      </c>
      <c r="R8">
        <v>-0.36017492412319602</v>
      </c>
      <c r="S8">
        <v>-0.41761091052211602</v>
      </c>
      <c r="T8">
        <v>-0.47717040006900302</v>
      </c>
      <c r="U8">
        <v>-0.53867817943442098</v>
      </c>
      <c r="V8">
        <v>-0.60198563381430403</v>
      </c>
      <c r="W8">
        <v>-0.66696513860583395</v>
      </c>
      <c r="X8" s="6">
        <v>-1.0135000073154301</v>
      </c>
      <c r="Y8" s="4">
        <f t="shared" ref="Y8" si="46">$I8+K8</f>
        <v>-0.24012735966325635</v>
      </c>
      <c r="Z8" s="5">
        <f t="shared" ref="Z8" si="47">$I8+L8</f>
        <v>-0.28037434159929397</v>
      </c>
      <c r="AA8" s="5">
        <f t="shared" ref="AA8" si="48">$I8+M8</f>
        <v>-0.35052528539145239</v>
      </c>
      <c r="AB8" s="5">
        <f t="shared" ref="AB8" si="49">$I8+N8</f>
        <v>-0.39298389876961537</v>
      </c>
      <c r="AC8" s="5">
        <f t="shared" ref="AC8" si="50">$I8+O8</f>
        <v>-0.43928397491189042</v>
      </c>
      <c r="AD8" s="5">
        <f t="shared" ref="AD8" si="51">$I8+P8</f>
        <v>-0.48889344963251141</v>
      </c>
      <c r="AE8" s="5">
        <f t="shared" ref="AE8" si="52">$I8+Q8</f>
        <v>-0.54140813961393741</v>
      </c>
      <c r="AF8" s="5">
        <f t="shared" ref="AF8" si="53">$I8+R8</f>
        <v>-0.59651102640861342</v>
      </c>
      <c r="AG8" s="5">
        <f t="shared" ref="AG8" si="54">$I8+S8</f>
        <v>-0.65394701280753342</v>
      </c>
      <c r="AH8" s="5">
        <f t="shared" ref="AH8" si="55">$I8+T8</f>
        <v>-0.71350650235442048</v>
      </c>
      <c r="AI8" s="5">
        <f t="shared" ref="AI8" si="56">$I8+U8</f>
        <v>-0.77501428171983844</v>
      </c>
      <c r="AJ8" s="5">
        <f t="shared" ref="AJ8" si="57">$I8+V8</f>
        <v>-0.83832173609972149</v>
      </c>
      <c r="AK8" s="5">
        <f t="shared" ref="AK8" si="58">$I8+W8</f>
        <v>-0.9033012408912513</v>
      </c>
      <c r="AL8" s="5">
        <f t="shared" ref="AL8" si="59">$I8+X8</f>
        <v>-1.2498361096008475</v>
      </c>
      <c r="AM8" s="4">
        <f t="shared" si="16"/>
        <v>-0.21673698774989061</v>
      </c>
      <c r="AN8">
        <f t="shared" si="17"/>
        <v>-0.19795860136772567</v>
      </c>
      <c r="AO8">
        <f t="shared" si="18"/>
        <v>-0.17681148935004837</v>
      </c>
      <c r="AP8">
        <f t="shared" si="19"/>
        <v>-0.16575811472436186</v>
      </c>
      <c r="AQ8">
        <f t="shared" si="20"/>
        <v>-0.15444056236622231</v>
      </c>
      <c r="AR8">
        <f t="shared" si="21"/>
        <v>-0.14288852324978857</v>
      </c>
      <c r="AS8">
        <f t="shared" si="22"/>
        <v>-0.13112615862825644</v>
      </c>
      <c r="AT8">
        <f t="shared" si="23"/>
        <v>-0.11917345709806099</v>
      </c>
      <c r="AU8">
        <f t="shared" si="24"/>
        <v>-0.1070471642197878</v>
      </c>
      <c r="AV8">
        <f t="shared" si="25"/>
        <v>-9.4761466584279141E-2</v>
      </c>
      <c r="AW8">
        <f t="shared" si="26"/>
        <v>-8.2328507014826011E-2</v>
      </c>
      <c r="AX8">
        <f t="shared" si="27"/>
        <v>-6.9758777463897498E-2</v>
      </c>
      <c r="AY8">
        <f t="shared" si="28"/>
        <v>-5.7061421850251509E-2</v>
      </c>
      <c r="AZ8">
        <f t="shared" si="29"/>
        <v>8.0881547597236106E-3</v>
      </c>
    </row>
    <row r="9" spans="1:52" x14ac:dyDescent="0.3">
      <c r="A9" s="1" t="s">
        <v>36</v>
      </c>
      <c r="B9" s="1">
        <v>4</v>
      </c>
      <c r="C9" s="1">
        <v>48</v>
      </c>
      <c r="E9" s="1">
        <f>C9/(B9+C9)</f>
        <v>0.92307692307692313</v>
      </c>
      <c r="F9">
        <v>-14.84166806</v>
      </c>
      <c r="G9">
        <f>F9/(B9+C9)</f>
        <v>-0.28541669346153847</v>
      </c>
      <c r="H9">
        <v>3.1080340755393999E-2</v>
      </c>
      <c r="I9">
        <f>G9+H9</f>
        <v>-0.25433635270614446</v>
      </c>
      <c r="J9">
        <f t="shared" si="2"/>
        <v>-0.23851698906438151</v>
      </c>
      <c r="K9" s="4">
        <v>-5.8495239597750499E-3</v>
      </c>
      <c r="L9" s="5">
        <v>-5.5177679231288898E-2</v>
      </c>
      <c r="M9" s="5">
        <v>-0.13601591741222399</v>
      </c>
      <c r="N9" s="5">
        <v>-0.18409968346868899</v>
      </c>
      <c r="O9" s="5">
        <v>-0.23615899648324801</v>
      </c>
      <c r="P9" s="5">
        <v>-0.29163948227005398</v>
      </c>
      <c r="Q9" s="5">
        <v>-0.35012118626107902</v>
      </c>
      <c r="R9" s="5">
        <v>-0.41127532351155399</v>
      </c>
      <c r="S9">
        <v>-0.474837664127435</v>
      </c>
      <c r="T9">
        <v>-0.54059130654890897</v>
      </c>
      <c r="U9">
        <v>-0.60835505436417003</v>
      </c>
      <c r="V9">
        <v>-0.67797529821223101</v>
      </c>
      <c r="W9" s="5">
        <v>-0.74932017828655395</v>
      </c>
      <c r="X9" s="6">
        <v>-1.12835833635647</v>
      </c>
      <c r="Y9" s="4">
        <f t="shared" ref="Y9:AL11" si="60">$I9+K9</f>
        <v>-0.26018587666591952</v>
      </c>
      <c r="Z9" s="5">
        <f t="shared" si="60"/>
        <v>-0.30951403193743338</v>
      </c>
      <c r="AA9" s="5">
        <f t="shared" si="60"/>
        <v>-0.39035227011836848</v>
      </c>
      <c r="AB9" s="5">
        <f t="shared" si="60"/>
        <v>-0.43843603617483345</v>
      </c>
      <c r="AC9" s="5">
        <f t="shared" si="60"/>
        <v>-0.49049534918939247</v>
      </c>
      <c r="AD9" s="5">
        <f t="shared" si="60"/>
        <v>-0.5459758349761985</v>
      </c>
      <c r="AE9" s="5">
        <f t="shared" si="60"/>
        <v>-0.60445753896722354</v>
      </c>
      <c r="AF9" s="5">
        <f t="shared" si="60"/>
        <v>-0.66561167621769846</v>
      </c>
      <c r="AG9" s="5">
        <f t="shared" si="60"/>
        <v>-0.72917401683357941</v>
      </c>
      <c r="AH9" s="5">
        <f t="shared" si="60"/>
        <v>-0.79492765925505338</v>
      </c>
      <c r="AI9" s="5">
        <f t="shared" si="60"/>
        <v>-0.86269140707031444</v>
      </c>
      <c r="AJ9" s="5">
        <f t="shared" si="60"/>
        <v>-0.93231165091837553</v>
      </c>
      <c r="AK9" s="5">
        <f t="shared" si="60"/>
        <v>-1.0036565309926984</v>
      </c>
      <c r="AL9" s="5">
        <f t="shared" si="60"/>
        <v>-1.3826946890626144</v>
      </c>
      <c r="AM9" s="4">
        <f t="shared" si="16"/>
        <v>-0.23679550475255381</v>
      </c>
      <c r="AN9">
        <f t="shared" si="17"/>
        <v>-0.22709829170586501</v>
      </c>
      <c r="AO9">
        <f t="shared" si="18"/>
        <v>-0.21663847407696443</v>
      </c>
      <c r="AP9">
        <f t="shared" si="19"/>
        <v>-0.21121025212957983</v>
      </c>
      <c r="AQ9">
        <f t="shared" si="20"/>
        <v>-0.20565193664372422</v>
      </c>
      <c r="AR9">
        <f t="shared" si="21"/>
        <v>-0.19997090859347574</v>
      </c>
      <c r="AS9">
        <f t="shared" si="22"/>
        <v>-0.19417555798154262</v>
      </c>
      <c r="AT9">
        <f t="shared" si="23"/>
        <v>-0.18827410690714608</v>
      </c>
      <c r="AU9">
        <f t="shared" si="24"/>
        <v>-0.1822741682458337</v>
      </c>
      <c r="AV9">
        <f t="shared" si="25"/>
        <v>-0.17618262348491201</v>
      </c>
      <c r="AW9">
        <f t="shared" si="26"/>
        <v>-0.17000563236530203</v>
      </c>
      <c r="AX9">
        <f t="shared" si="27"/>
        <v>-0.16374869228255157</v>
      </c>
      <c r="AY9">
        <f t="shared" si="28"/>
        <v>-0.15741671195169865</v>
      </c>
      <c r="AZ9">
        <f t="shared" si="29"/>
        <v>-0.12477042470204334</v>
      </c>
    </row>
    <row r="10" spans="1:52" x14ac:dyDescent="0.3">
      <c r="A10" s="1" t="s">
        <v>39</v>
      </c>
      <c r="B10" s="1">
        <v>8</v>
      </c>
      <c r="C10" s="1">
        <v>96</v>
      </c>
      <c r="E10" s="1">
        <f>C10/(B10+C10)</f>
        <v>0.92307692307692313</v>
      </c>
      <c r="F10">
        <v>-29.078084749999999</v>
      </c>
      <c r="G10">
        <f>F10/(B10+C10)</f>
        <v>-0.27959696875000001</v>
      </c>
      <c r="H10" s="16">
        <v>5.4663041910667703E-2</v>
      </c>
      <c r="I10">
        <f>G10+H10</f>
        <v>-0.2249339268393323</v>
      </c>
      <c r="J10">
        <f t="shared" si="2"/>
        <v>-0.20911456319756924</v>
      </c>
      <c r="K10" s="4">
        <v>-4.01673766492239E-3</v>
      </c>
      <c r="L10" s="5">
        <v>-4.3533413357299301E-2</v>
      </c>
      <c r="M10" s="5">
        <v>-0.113006825003897</v>
      </c>
      <c r="N10" s="5">
        <v>-0.15536533779557599</v>
      </c>
      <c r="O10" s="5">
        <v>-0.20172349059022401</v>
      </c>
      <c r="P10" s="5">
        <v>-0.25153837044112698</v>
      </c>
      <c r="Q10" s="5">
        <v>-0.30439424282218902</v>
      </c>
      <c r="R10" s="5">
        <v>-0.35996326536450501</v>
      </c>
      <c r="S10">
        <v>-0.41798062518864998</v>
      </c>
      <c r="T10">
        <v>-0.478228136832821</v>
      </c>
      <c r="U10">
        <v>-0.54052302444833999</v>
      </c>
      <c r="V10">
        <v>-0.60471000802899799</v>
      </c>
      <c r="W10" s="5">
        <v>-0.67065556937828796</v>
      </c>
      <c r="X10" s="6">
        <v>-1.0231536001879999</v>
      </c>
      <c r="Y10" s="4">
        <f t="shared" si="60"/>
        <v>-0.22895066450425469</v>
      </c>
      <c r="Z10" s="5">
        <f t="shared" si="60"/>
        <v>-0.2684673401966316</v>
      </c>
      <c r="AA10" s="5">
        <f t="shared" si="60"/>
        <v>-0.3379407518432293</v>
      </c>
      <c r="AB10" s="5">
        <f t="shared" si="60"/>
        <v>-0.38029926463490826</v>
      </c>
      <c r="AC10" s="5">
        <f t="shared" si="60"/>
        <v>-0.42665741742955632</v>
      </c>
      <c r="AD10" s="5">
        <f t="shared" si="60"/>
        <v>-0.47647229728045926</v>
      </c>
      <c r="AE10" s="5">
        <f t="shared" si="60"/>
        <v>-0.5293281696615213</v>
      </c>
      <c r="AF10" s="5">
        <f t="shared" si="60"/>
        <v>-0.58489719220383729</v>
      </c>
      <c r="AG10" s="5">
        <f t="shared" si="60"/>
        <v>-0.64291455202798231</v>
      </c>
      <c r="AH10" s="5">
        <f t="shared" si="60"/>
        <v>-0.70316206367215328</v>
      </c>
      <c r="AI10" s="5">
        <f t="shared" si="60"/>
        <v>-0.76545695128767233</v>
      </c>
      <c r="AJ10" s="5">
        <f t="shared" si="60"/>
        <v>-0.82964393486833032</v>
      </c>
      <c r="AK10" s="5">
        <f t="shared" si="60"/>
        <v>-0.8955894962176203</v>
      </c>
      <c r="AL10" s="5">
        <f t="shared" si="60"/>
        <v>-1.2480875270273322</v>
      </c>
      <c r="AM10" s="4">
        <f t="shared" si="16"/>
        <v>-0.20556029259088901</v>
      </c>
      <c r="AN10">
        <f t="shared" si="17"/>
        <v>-0.18605159996506337</v>
      </c>
      <c r="AO10">
        <f t="shared" si="18"/>
        <v>-0.16422695580182525</v>
      </c>
      <c r="AP10">
        <f t="shared" si="19"/>
        <v>-0.15307348058965459</v>
      </c>
      <c r="AQ10">
        <f t="shared" si="20"/>
        <v>-0.14181400488388812</v>
      </c>
      <c r="AR10">
        <f t="shared" si="21"/>
        <v>-0.13046737089773644</v>
      </c>
      <c r="AS10">
        <f t="shared" si="22"/>
        <v>-0.11904618867584041</v>
      </c>
      <c r="AT10">
        <f t="shared" si="23"/>
        <v>-0.1075596228932849</v>
      </c>
      <c r="AU10">
        <f t="shared" si="24"/>
        <v>-9.6014703440236646E-2</v>
      </c>
      <c r="AV10">
        <f t="shared" si="25"/>
        <v>-8.4417027902011971E-2</v>
      </c>
      <c r="AW10">
        <f t="shared" si="26"/>
        <v>-7.2771176582659899E-2</v>
      </c>
      <c r="AX10">
        <f t="shared" si="27"/>
        <v>-6.1080976232506308E-2</v>
      </c>
      <c r="AY10">
        <f t="shared" si="28"/>
        <v>-4.9349677176620525E-2</v>
      </c>
      <c r="AZ10">
        <f t="shared" si="29"/>
        <v>9.8367373332390699E-3</v>
      </c>
    </row>
    <row r="11" spans="1:52" x14ac:dyDescent="0.3">
      <c r="A11" s="1" t="s">
        <v>31</v>
      </c>
      <c r="B11" s="1">
        <v>0</v>
      </c>
      <c r="C11" s="1">
        <v>24</v>
      </c>
      <c r="D11" s="1"/>
      <c r="E11" s="1">
        <f>C11/(B11+C11)</f>
        <v>1</v>
      </c>
      <c r="F11">
        <v>-28.975782479999999</v>
      </c>
      <c r="G11">
        <f>F11/(B11+C11)</f>
        <v>-1.20732427</v>
      </c>
      <c r="H11">
        <v>3.6978790221423398E-2</v>
      </c>
      <c r="I11">
        <f>G11+H11</f>
        <v>-1.1703454797785766</v>
      </c>
      <c r="J11">
        <f t="shared" si="2"/>
        <v>0</v>
      </c>
      <c r="K11" s="4">
        <v>-5.6695968283935298E-3</v>
      </c>
      <c r="L11" s="5">
        <v>-5.8411766692666199E-2</v>
      </c>
      <c r="M11" s="5">
        <v>-0.14308113633876299</v>
      </c>
      <c r="N11" s="5">
        <v>-0.19324941073174001</v>
      </c>
      <c r="O11" s="5">
        <v>-0.247515511783375</v>
      </c>
      <c r="P11" s="5">
        <v>-0.30532120378098299</v>
      </c>
      <c r="Q11" s="5">
        <v>-0.36624009100715998</v>
      </c>
      <c r="R11" s="5">
        <v>-0.42993630737356803</v>
      </c>
      <c r="S11">
        <v>-0.49613870640924801</v>
      </c>
      <c r="T11">
        <v>-0.56462394311747899</v>
      </c>
      <c r="U11">
        <v>-0.635204942777846</v>
      </c>
      <c r="V11">
        <v>-0.707722781684891</v>
      </c>
      <c r="W11" s="5">
        <v>-0.78204081077079202</v>
      </c>
      <c r="X11" s="6">
        <v>-1.1769406880525899</v>
      </c>
      <c r="Y11" s="4">
        <f t="shared" si="60"/>
        <v>-1.1760150766069701</v>
      </c>
      <c r="Z11" s="5">
        <f t="shared" si="60"/>
        <v>-1.2287572464712428</v>
      </c>
      <c r="AA11" s="5">
        <f t="shared" si="60"/>
        <v>-1.3134266161173396</v>
      </c>
      <c r="AB11" s="5">
        <f t="shared" si="60"/>
        <v>-1.3635948905103166</v>
      </c>
      <c r="AC11" s="5">
        <f t="shared" si="60"/>
        <v>-1.4178609915619516</v>
      </c>
      <c r="AD11" s="5">
        <f t="shared" si="60"/>
        <v>-1.4756666835595595</v>
      </c>
      <c r="AE11" s="5">
        <f t="shared" si="60"/>
        <v>-1.5365855707857365</v>
      </c>
      <c r="AF11" s="5">
        <f t="shared" si="60"/>
        <v>-1.6002817871521446</v>
      </c>
      <c r="AG11" s="5">
        <f t="shared" si="60"/>
        <v>-1.6664841861878246</v>
      </c>
      <c r="AH11" s="5">
        <f t="shared" si="60"/>
        <v>-1.7349694228960555</v>
      </c>
      <c r="AI11" s="5">
        <f t="shared" si="60"/>
        <v>-1.8055504225564225</v>
      </c>
      <c r="AJ11" s="5">
        <f t="shared" si="60"/>
        <v>-1.8780682614634676</v>
      </c>
      <c r="AK11" s="5">
        <f t="shared" si="60"/>
        <v>-1.9523862905493687</v>
      </c>
      <c r="AL11" s="5">
        <f t="shared" si="60"/>
        <v>-2.3472861678311663</v>
      </c>
      <c r="AM11" s="4">
        <f t="shared" si="16"/>
        <v>0</v>
      </c>
      <c r="AN11">
        <f t="shared" si="17"/>
        <v>0</v>
      </c>
      <c r="AO11">
        <f t="shared" si="18"/>
        <v>0</v>
      </c>
      <c r="AP11">
        <f t="shared" si="19"/>
        <v>0</v>
      </c>
      <c r="AQ11">
        <f t="shared" si="20"/>
        <v>0</v>
      </c>
      <c r="AR11">
        <f t="shared" si="21"/>
        <v>0</v>
      </c>
      <c r="AS11">
        <f t="shared" si="22"/>
        <v>0</v>
      </c>
      <c r="AT11">
        <f t="shared" si="23"/>
        <v>0</v>
      </c>
      <c r="AU11">
        <f t="shared" si="24"/>
        <v>0</v>
      </c>
      <c r="AV11">
        <f t="shared" si="25"/>
        <v>0</v>
      </c>
      <c r="AW11">
        <f t="shared" si="26"/>
        <v>0</v>
      </c>
      <c r="AX11">
        <f t="shared" si="27"/>
        <v>0</v>
      </c>
      <c r="AY11">
        <f t="shared" si="28"/>
        <v>0</v>
      </c>
      <c r="AZ11">
        <f t="shared" si="29"/>
        <v>0</v>
      </c>
    </row>
    <row r="12" spans="1:52" x14ac:dyDescent="0.3">
      <c r="A12" s="15" t="s">
        <v>37</v>
      </c>
      <c r="B12" s="15"/>
      <c r="C12" s="15"/>
      <c r="D12" s="15"/>
      <c r="E12" s="15"/>
      <c r="AG12" s="5"/>
      <c r="AH12" s="5"/>
      <c r="AI12" s="5"/>
      <c r="AJ12" s="5"/>
      <c r="AU12" s="5"/>
      <c r="AV12" s="5"/>
      <c r="AW12" s="5"/>
      <c r="AX12" s="5"/>
    </row>
    <row r="13" spans="1:52" x14ac:dyDescent="0.3">
      <c r="A13" t="s">
        <v>0</v>
      </c>
      <c r="B13" t="s">
        <v>30</v>
      </c>
      <c r="C13" t="s">
        <v>31</v>
      </c>
      <c r="E13" t="s">
        <v>2</v>
      </c>
      <c r="F13" t="s">
        <v>6</v>
      </c>
      <c r="G13" t="s">
        <v>7</v>
      </c>
      <c r="H13" t="s">
        <v>8</v>
      </c>
      <c r="I13" t="s">
        <v>9</v>
      </c>
      <c r="J13" t="s">
        <v>12</v>
      </c>
      <c r="K13" s="4">
        <v>100</v>
      </c>
      <c r="L13" s="5">
        <v>300</v>
      </c>
      <c r="M13" s="5">
        <v>500</v>
      </c>
      <c r="N13" s="5">
        <v>600</v>
      </c>
      <c r="O13" s="5">
        <v>700</v>
      </c>
      <c r="P13" s="5">
        <v>800</v>
      </c>
      <c r="Q13" s="5">
        <v>900</v>
      </c>
      <c r="R13" s="5">
        <v>1000</v>
      </c>
      <c r="S13" s="13">
        <v>1100</v>
      </c>
      <c r="T13" s="13">
        <v>1200</v>
      </c>
      <c r="U13" s="13">
        <v>1300</v>
      </c>
      <c r="V13" s="13">
        <v>1400</v>
      </c>
      <c r="W13" s="5">
        <v>1500</v>
      </c>
      <c r="X13" s="6">
        <v>2000</v>
      </c>
      <c r="Y13" s="4">
        <v>100</v>
      </c>
      <c r="Z13" s="5">
        <v>300</v>
      </c>
      <c r="AA13" s="5">
        <v>500</v>
      </c>
      <c r="AB13" s="5">
        <v>600</v>
      </c>
      <c r="AC13" s="5">
        <v>700</v>
      </c>
      <c r="AD13" s="5">
        <v>800</v>
      </c>
      <c r="AE13" s="5">
        <v>900</v>
      </c>
      <c r="AF13" s="5">
        <v>1000</v>
      </c>
      <c r="AG13" s="13">
        <v>1100</v>
      </c>
      <c r="AH13" s="13">
        <v>1200</v>
      </c>
      <c r="AI13" s="13">
        <v>1300</v>
      </c>
      <c r="AJ13" s="13">
        <v>1400</v>
      </c>
      <c r="AK13" s="5">
        <v>1500</v>
      </c>
      <c r="AL13" s="6">
        <v>2000</v>
      </c>
      <c r="AM13" s="4">
        <v>100</v>
      </c>
      <c r="AN13" s="5">
        <v>300</v>
      </c>
      <c r="AO13" s="5">
        <v>500</v>
      </c>
      <c r="AP13" s="5">
        <v>600</v>
      </c>
      <c r="AQ13" s="5">
        <v>700</v>
      </c>
      <c r="AR13" s="5">
        <v>800</v>
      </c>
      <c r="AS13" s="5">
        <v>900</v>
      </c>
      <c r="AT13" s="5">
        <v>1000</v>
      </c>
      <c r="AU13" s="13">
        <v>1100</v>
      </c>
      <c r="AV13" s="13">
        <v>1200</v>
      </c>
      <c r="AW13" s="13">
        <v>1300</v>
      </c>
      <c r="AX13" s="13">
        <v>1400</v>
      </c>
      <c r="AY13" s="5">
        <v>1500</v>
      </c>
      <c r="AZ13" s="6">
        <v>2000</v>
      </c>
    </row>
    <row r="14" spans="1:52" x14ac:dyDescent="0.3">
      <c r="A14" s="1" t="s">
        <v>30</v>
      </c>
      <c r="B14" s="1">
        <v>2</v>
      </c>
      <c r="C14" s="1">
        <v>0</v>
      </c>
      <c r="D14" s="1"/>
      <c r="E14" s="1">
        <f t="shared" ref="E14:E19" si="61">C14/(B14+C14)</f>
        <v>0</v>
      </c>
      <c r="F14">
        <v>38.742946240000002</v>
      </c>
      <c r="G14">
        <f t="shared" ref="G14:G19" si="62">F14/(B14+C14)</f>
        <v>19.371473120000001</v>
      </c>
      <c r="H14">
        <v>5.3914369876767298E-3</v>
      </c>
      <c r="I14">
        <f>G14+H14</f>
        <v>19.376864556987677</v>
      </c>
      <c r="J14">
        <f t="shared" ref="J14:J22" si="63">(I14*($B14+$C14)-$I$14*$B14-$I$22*$C14)/($B14+$C14)</f>
        <v>0</v>
      </c>
      <c r="K14" s="4">
        <v>-2.89200051210141E-2</v>
      </c>
      <c r="L14" s="5">
        <v>-0.16172964741628201</v>
      </c>
      <c r="M14" s="5">
        <v>-0.33198928745904999</v>
      </c>
      <c r="N14" s="5">
        <v>-0.425571738657048</v>
      </c>
      <c r="O14" s="5">
        <v>-0.52347525373028203</v>
      </c>
      <c r="P14" s="5">
        <v>-0.62507846299923897</v>
      </c>
      <c r="Q14" s="5">
        <v>-0.72991659975425505</v>
      </c>
      <c r="R14" s="5">
        <v>-0.83762882663545302</v>
      </c>
      <c r="S14">
        <v>-0.94792683438881298</v>
      </c>
      <c r="T14">
        <v>-1.0605749473072099</v>
      </c>
      <c r="U14">
        <v>-1.1753769021032301</v>
      </c>
      <c r="V14">
        <v>-1.2921667162928701</v>
      </c>
      <c r="W14" s="5">
        <v>-1.41080217729132</v>
      </c>
      <c r="X14" s="6">
        <v>-2.0278386428004</v>
      </c>
      <c r="Y14" s="4">
        <f t="shared" ref="Y14:Y22" si="64">$I14+K14</f>
        <v>19.347944551866664</v>
      </c>
      <c r="Z14">
        <f t="shared" ref="Z14:Z22" si="65">$I14+L14</f>
        <v>19.215134909571393</v>
      </c>
      <c r="AA14">
        <f t="shared" ref="AA14:AA22" si="66">$I14+M14</f>
        <v>19.044875269528628</v>
      </c>
      <c r="AB14">
        <f t="shared" ref="AB14:AB22" si="67">$I14+N14</f>
        <v>18.951292818330629</v>
      </c>
      <c r="AC14">
        <f t="shared" ref="AC14:AC22" si="68">$I14+O14</f>
        <v>18.853389303257394</v>
      </c>
      <c r="AD14">
        <f t="shared" ref="AD14:AD22" si="69">$I14+P14</f>
        <v>18.751786093988439</v>
      </c>
      <c r="AE14">
        <f t="shared" ref="AE14:AE22" si="70">$I14+Q14</f>
        <v>18.646947957233422</v>
      </c>
      <c r="AF14">
        <f t="shared" ref="AF14:AF22" si="71">$I14+R14</f>
        <v>18.539235730352225</v>
      </c>
      <c r="AG14">
        <f t="shared" ref="AG14:AG22" si="72">$I14+S14</f>
        <v>18.428937722598864</v>
      </c>
      <c r="AH14">
        <f t="shared" ref="AH14:AH22" si="73">$I14+T14</f>
        <v>18.316289609680467</v>
      </c>
      <c r="AI14">
        <f t="shared" ref="AI14:AI22" si="74">$I14+U14</f>
        <v>18.201487654884446</v>
      </c>
      <c r="AJ14">
        <f t="shared" ref="AJ14:AJ22" si="75">$I14+V14</f>
        <v>18.084697840694808</v>
      </c>
      <c r="AK14">
        <f t="shared" ref="AK14:AK22" si="76">$I14+W14</f>
        <v>17.966062379696357</v>
      </c>
      <c r="AL14">
        <f t="shared" ref="AL14:AL22" si="77">$I14+X14</f>
        <v>17.349025914187276</v>
      </c>
      <c r="AM14" s="4">
        <f t="shared" ref="AM14:AM22" si="78">(Y14*($B14+$C14)-Y$22*$C14-Y$14*$B14)/($B14+$C14)</f>
        <v>0</v>
      </c>
      <c r="AN14">
        <f t="shared" ref="AN14:AN22" si="79">(Z14*($B14+$C14)-Z$22*$C14-Z$14*$B14)/($B14+$C14)</f>
        <v>0</v>
      </c>
      <c r="AO14">
        <f t="shared" ref="AO14:AO22" si="80">(AA14*($B14+$C14)-AA$22*$C14-AA$14*$B14)/($B14+$C14)</f>
        <v>0</v>
      </c>
      <c r="AP14">
        <f t="shared" ref="AP14:AP22" si="81">(AB14*($B14+$C14)-AB$22*$C14-AB$14*$B14)/($B14+$C14)</f>
        <v>0</v>
      </c>
      <c r="AQ14">
        <f t="shared" ref="AQ14:AQ22" si="82">(AC14*($B14+$C14)-AC$22*$C14-AC$14*$B14)/($B14+$C14)</f>
        <v>0</v>
      </c>
      <c r="AR14">
        <f t="shared" ref="AR14:AR22" si="83">(AD14*($B14+$C14)-AD$22*$C14-AD$14*$B14)/($B14+$C14)</f>
        <v>0</v>
      </c>
      <c r="AS14">
        <f t="shared" ref="AS14:AS22" si="84">(AE14*($B14+$C14)-AE$22*$C14-AE$14*$B14)/($B14+$C14)</f>
        <v>0</v>
      </c>
      <c r="AT14">
        <f t="shared" ref="AT14:AT22" si="85">(AF14*($B14+$C14)-AF$22*$C14-AF$14*$B14)/($B14+$C14)</f>
        <v>0</v>
      </c>
      <c r="AU14">
        <f t="shared" ref="AU14:AU22" si="86">(AG14*($B14+$C14)-AG$22*$C14-AG$14*$B14)/($B14+$C14)</f>
        <v>0</v>
      </c>
      <c r="AV14">
        <f t="shared" ref="AV14:AV22" si="87">(AH14*($B14+$C14)-AH$22*$C14-AH$14*$B14)/($B14+$C14)</f>
        <v>0</v>
      </c>
      <c r="AW14">
        <f t="shared" ref="AW14:AW22" si="88">(AI14*($B14+$C14)-AI$22*$C14-AI$14*$B14)/($B14+$C14)</f>
        <v>0</v>
      </c>
      <c r="AX14">
        <f t="shared" ref="AX14:AX22" si="89">(AJ14*($B14+$C14)-AJ$22*$C14-AJ$14*$B14)/($B14+$C14)</f>
        <v>0</v>
      </c>
      <c r="AY14">
        <f t="shared" ref="AY14:AY22" si="90">(AK14*($B14+$C14)-AK$22*$C14-AK$14*$B14)/($B14+$C14)</f>
        <v>0</v>
      </c>
      <c r="AZ14">
        <f t="shared" ref="AZ14:AZ22" si="91">(AL14*($B14+$C14)-AL$22*$C14-AL$14*$B14)/($B14+$C14)</f>
        <v>0</v>
      </c>
    </row>
    <row r="15" spans="1:52" x14ac:dyDescent="0.3">
      <c r="A15" s="1" t="s">
        <v>32</v>
      </c>
      <c r="B15" s="1">
        <v>4</v>
      </c>
      <c r="C15" s="1">
        <v>8</v>
      </c>
      <c r="D15" s="1"/>
      <c r="E15" s="1">
        <f t="shared" si="61"/>
        <v>0.66666666666666663</v>
      </c>
      <c r="F15">
        <v>65.113570010000004</v>
      </c>
      <c r="G15">
        <f t="shared" si="62"/>
        <v>5.426130834166667</v>
      </c>
      <c r="H15">
        <v>7.8211231731766806E-3</v>
      </c>
      <c r="I15">
        <f t="shared" ref="I15:I19" si="92">G15+H15</f>
        <v>5.4339519573398434</v>
      </c>
      <c r="J15">
        <f t="shared" si="63"/>
        <v>-0.68442311859940796</v>
      </c>
      <c r="K15" s="4">
        <v>-2.7203690044727701E-3</v>
      </c>
      <c r="L15" s="5">
        <v>-2.00606426092628E-2</v>
      </c>
      <c r="M15" s="5">
        <v>-4.6381152023439398E-2</v>
      </c>
      <c r="N15" s="5">
        <v>-6.1710401162146003E-2</v>
      </c>
      <c r="O15" s="5">
        <v>-7.8162845034337902E-2</v>
      </c>
      <c r="P15" s="5">
        <v>-9.55812817843191E-2</v>
      </c>
      <c r="Q15" s="5">
        <v>-0.113846801921268</v>
      </c>
      <c r="R15" s="5">
        <v>-0.132866402611372</v>
      </c>
      <c r="S15">
        <v>-0.152565393620053</v>
      </c>
      <c r="T15">
        <v>-0.172882494221901</v>
      </c>
      <c r="U15">
        <v>-0.193766530940163</v>
      </c>
      <c r="V15">
        <v>-0.21517413419945899</v>
      </c>
      <c r="W15" s="5">
        <v>-0.23706808374594099</v>
      </c>
      <c r="X15" s="6">
        <v>-0.352829633702756</v>
      </c>
      <c r="Y15" s="4">
        <f t="shared" si="64"/>
        <v>5.431231588335371</v>
      </c>
      <c r="Z15">
        <f t="shared" si="65"/>
        <v>5.4138913147305807</v>
      </c>
      <c r="AA15">
        <f t="shared" si="66"/>
        <v>5.387570805316404</v>
      </c>
      <c r="AB15">
        <f t="shared" si="67"/>
        <v>5.3722415561776975</v>
      </c>
      <c r="AC15">
        <f t="shared" si="68"/>
        <v>5.355789112305505</v>
      </c>
      <c r="AD15">
        <f t="shared" si="69"/>
        <v>5.3383706755555247</v>
      </c>
      <c r="AE15">
        <f t="shared" si="70"/>
        <v>5.3201051554185756</v>
      </c>
      <c r="AF15">
        <f t="shared" si="71"/>
        <v>5.3010855547284716</v>
      </c>
      <c r="AG15">
        <f t="shared" si="72"/>
        <v>5.2813865637197903</v>
      </c>
      <c r="AH15">
        <f t="shared" si="73"/>
        <v>5.2610694631179422</v>
      </c>
      <c r="AI15">
        <f t="shared" si="74"/>
        <v>5.2401854263996803</v>
      </c>
      <c r="AJ15">
        <f t="shared" si="75"/>
        <v>5.2187778231403845</v>
      </c>
      <c r="AK15">
        <f t="shared" si="76"/>
        <v>5.1968838735939027</v>
      </c>
      <c r="AL15">
        <f t="shared" si="77"/>
        <v>5.0811223236370875</v>
      </c>
      <c r="AM15" s="4">
        <f t="shared" si="78"/>
        <v>-0.6743786693308067</v>
      </c>
      <c r="AN15">
        <f t="shared" si="79"/>
        <v>-0.61569115809020047</v>
      </c>
      <c r="AO15">
        <f t="shared" si="80"/>
        <v>-0.53244040247119295</v>
      </c>
      <c r="AP15">
        <f t="shared" si="81"/>
        <v>-0.48488426429189363</v>
      </c>
      <c r="AQ15">
        <f t="shared" si="82"/>
        <v>-0.43423222225081065</v>
      </c>
      <c r="AR15">
        <f t="shared" si="83"/>
        <v>-0.38090775755762846</v>
      </c>
      <c r="AS15">
        <f t="shared" si="84"/>
        <v>-0.32523373810158657</v>
      </c>
      <c r="AT15">
        <f t="shared" si="85"/>
        <v>-0.26746419471252142</v>
      </c>
      <c r="AU15">
        <f t="shared" si="86"/>
        <v>-0.2078040551719719</v>
      </c>
      <c r="AV15">
        <f t="shared" si="87"/>
        <v>-0.14642203247662758</v>
      </c>
      <c r="AW15">
        <f t="shared" si="88"/>
        <v>-8.3459388444083515E-2</v>
      </c>
      <c r="AX15">
        <f t="shared" si="89"/>
        <v>-1.9036094169534817E-2</v>
      </c>
      <c r="AY15">
        <f t="shared" si="90"/>
        <v>4.6744716554352785E-2</v>
      </c>
      <c r="AZ15">
        <f t="shared" si="91"/>
        <v>0.39322495776894922</v>
      </c>
    </row>
    <row r="16" spans="1:52" x14ac:dyDescent="0.3">
      <c r="A16" s="1" t="s">
        <v>33</v>
      </c>
      <c r="B16" s="1">
        <v>2</v>
      </c>
      <c r="C16" s="1">
        <v>12</v>
      </c>
      <c r="D16" s="1"/>
      <c r="E16" s="1">
        <f t="shared" si="61"/>
        <v>0.8571428571428571</v>
      </c>
      <c r="F16">
        <v>27.147327690000001</v>
      </c>
      <c r="G16">
        <f t="shared" si="62"/>
        <v>1.9390948350000001</v>
      </c>
      <c r="H16">
        <v>4.10638944017718E-2</v>
      </c>
      <c r="I16">
        <f t="shared" si="92"/>
        <v>1.980158729401772</v>
      </c>
      <c r="J16">
        <f t="shared" si="63"/>
        <v>-0.35007649480935804</v>
      </c>
      <c r="K16" s="4">
        <v>-5.3233974500333696E-3</v>
      </c>
      <c r="L16" s="5">
        <v>-5.35587459516699E-2</v>
      </c>
      <c r="M16" s="5">
        <v>-0.13599242490847299</v>
      </c>
      <c r="N16" s="5">
        <v>-0.18572912290420801</v>
      </c>
      <c r="O16" s="5">
        <v>-0.23990862393350201</v>
      </c>
      <c r="P16" s="5">
        <v>-0.29791865837020498</v>
      </c>
      <c r="Q16" s="5">
        <v>-0.35929316310551601</v>
      </c>
      <c r="R16" s="5">
        <v>-0.423666089097332</v>
      </c>
      <c r="S16">
        <v>-0.49074260708443002</v>
      </c>
      <c r="T16">
        <v>-0.56028030951291097</v>
      </c>
      <c r="U16">
        <v>-0.63207645060505402</v>
      </c>
      <c r="V16">
        <v>-0.70595899506731696</v>
      </c>
      <c r="W16" s="5">
        <v>-0.78178016010134199</v>
      </c>
      <c r="X16" s="6">
        <v>-1.18597639122183</v>
      </c>
      <c r="Y16" s="4">
        <f t="shared" si="64"/>
        <v>1.9748353319517387</v>
      </c>
      <c r="Z16">
        <f t="shared" si="65"/>
        <v>1.926599983450102</v>
      </c>
      <c r="AA16">
        <f t="shared" si="66"/>
        <v>1.844166304493299</v>
      </c>
      <c r="AB16">
        <f t="shared" si="67"/>
        <v>1.794429606497564</v>
      </c>
      <c r="AC16">
        <f t="shared" si="68"/>
        <v>1.74025010546827</v>
      </c>
      <c r="AD16">
        <f t="shared" si="69"/>
        <v>1.682240071031567</v>
      </c>
      <c r="AE16">
        <f t="shared" si="70"/>
        <v>1.6208655662962559</v>
      </c>
      <c r="AF16">
        <f t="shared" si="71"/>
        <v>1.5564926403044399</v>
      </c>
      <c r="AG16">
        <f t="shared" si="72"/>
        <v>1.4894161223173419</v>
      </c>
      <c r="AH16">
        <f t="shared" si="73"/>
        <v>1.419878419888861</v>
      </c>
      <c r="AI16">
        <f t="shared" si="74"/>
        <v>1.3480822787967179</v>
      </c>
      <c r="AJ16">
        <f t="shared" si="75"/>
        <v>1.2741997343344549</v>
      </c>
      <c r="AK16">
        <f t="shared" si="76"/>
        <v>1.1983785693004299</v>
      </c>
      <c r="AL16">
        <f t="shared" si="77"/>
        <v>0.79418233817994199</v>
      </c>
      <c r="AM16" s="4">
        <f t="shared" si="78"/>
        <v>-0.34725084165715714</v>
      </c>
      <c r="AN16">
        <f t="shared" si="79"/>
        <v>-0.33568179315621904</v>
      </c>
      <c r="AO16">
        <f t="shared" si="80"/>
        <v>-0.325883742796861</v>
      </c>
      <c r="AP16">
        <f t="shared" si="81"/>
        <v>-0.32150564315458752</v>
      </c>
      <c r="AQ16">
        <f t="shared" si="82"/>
        <v>-0.31738038088773685</v>
      </c>
      <c r="AR16">
        <f t="shared" si="83"/>
        <v>-0.31346474468864727</v>
      </c>
      <c r="AS16">
        <f t="shared" si="84"/>
        <v>-0.30972788044868949</v>
      </c>
      <c r="AT16">
        <f t="shared" si="85"/>
        <v>-0.30614682887620148</v>
      </c>
      <c r="AU16">
        <f t="shared" si="86"/>
        <v>-0.30270389551524801</v>
      </c>
      <c r="AV16">
        <f t="shared" si="87"/>
        <v>-0.29938504310973862</v>
      </c>
      <c r="AW16">
        <f t="shared" si="88"/>
        <v>-0.29617886746399436</v>
      </c>
      <c r="AX16">
        <f t="shared" si="89"/>
        <v>-0.29307591915120973</v>
      </c>
      <c r="AY16">
        <f t="shared" si="90"/>
        <v>-0.29006823840860363</v>
      </c>
      <c r="AZ16">
        <f t="shared" si="91"/>
        <v>-0.27624972816844234</v>
      </c>
    </row>
    <row r="17" spans="1:52" x14ac:dyDescent="0.3">
      <c r="A17" s="1" t="s">
        <v>34</v>
      </c>
      <c r="B17" s="1">
        <v>2</v>
      </c>
      <c r="C17" s="1">
        <v>20</v>
      </c>
      <c r="D17" s="1"/>
      <c r="E17" s="1">
        <f t="shared" si="61"/>
        <v>0.90909090909090906</v>
      </c>
      <c r="F17">
        <v>21.875372349999999</v>
      </c>
      <c r="G17">
        <f t="shared" si="62"/>
        <v>0.99433510681818182</v>
      </c>
      <c r="H17">
        <v>3.6097917448299398E-2</v>
      </c>
      <c r="I17">
        <f t="shared" si="92"/>
        <v>1.0304330242664812</v>
      </c>
      <c r="J17">
        <f t="shared" si="63"/>
        <v>-0.26667314947334281</v>
      </c>
      <c r="K17" s="4">
        <v>-5.1050904907654401E-3</v>
      </c>
      <c r="L17" s="5">
        <v>-4.9010547922208401E-2</v>
      </c>
      <c r="M17" s="5">
        <v>-0.121736073462241</v>
      </c>
      <c r="N17" s="5">
        <v>-0.16527570303035299</v>
      </c>
      <c r="O17" s="5">
        <v>-0.21257019530017701</v>
      </c>
      <c r="P17" s="5">
        <v>-0.26310722401558101</v>
      </c>
      <c r="Q17" s="5">
        <v>-0.31649550311654001</v>
      </c>
      <c r="R17" s="5">
        <v>-0.37242692661711502</v>
      </c>
      <c r="S17">
        <v>-0.43065284916664098</v>
      </c>
      <c r="T17">
        <v>-0.49096852718360701</v>
      </c>
      <c r="U17">
        <v>-0.55320251469333104</v>
      </c>
      <c r="V17">
        <v>-0.61720919929407703</v>
      </c>
      <c r="W17" s="5">
        <v>-0.68286340226294295</v>
      </c>
      <c r="X17" s="6">
        <v>-1.0324650083565801</v>
      </c>
      <c r="Y17" s="4">
        <f t="shared" si="64"/>
        <v>1.0253279337757157</v>
      </c>
      <c r="Z17">
        <f t="shared" si="65"/>
        <v>0.98142247634427282</v>
      </c>
      <c r="AA17">
        <f t="shared" si="66"/>
        <v>0.90869695080424018</v>
      </c>
      <c r="AB17">
        <f t="shared" si="67"/>
        <v>0.86515732123612821</v>
      </c>
      <c r="AC17">
        <f t="shared" si="68"/>
        <v>0.81786282896630413</v>
      </c>
      <c r="AD17">
        <f t="shared" si="69"/>
        <v>0.76732580025090025</v>
      </c>
      <c r="AE17">
        <f t="shared" si="70"/>
        <v>0.71393752114994125</v>
      </c>
      <c r="AF17">
        <f t="shared" si="71"/>
        <v>0.65800609764936624</v>
      </c>
      <c r="AG17">
        <f t="shared" si="72"/>
        <v>0.59978017509984016</v>
      </c>
      <c r="AH17">
        <f t="shared" si="73"/>
        <v>0.53946449708287414</v>
      </c>
      <c r="AI17">
        <f t="shared" si="74"/>
        <v>0.47723050957315016</v>
      </c>
      <c r="AJ17">
        <f t="shared" si="75"/>
        <v>0.41322382497240417</v>
      </c>
      <c r="AK17">
        <f t="shared" si="76"/>
        <v>0.34756962200353825</v>
      </c>
      <c r="AL17">
        <f t="shared" si="77"/>
        <v>-2.0319840900988595E-3</v>
      </c>
      <c r="AM17" s="4">
        <f t="shared" si="78"/>
        <v>-0.26488803509028486</v>
      </c>
      <c r="AN17">
        <f t="shared" si="79"/>
        <v>-0.25341365583992242</v>
      </c>
      <c r="AO17">
        <f t="shared" si="80"/>
        <v>-0.23863641635025476</v>
      </c>
      <c r="AP17">
        <f t="shared" si="81"/>
        <v>-0.23045322728399434</v>
      </c>
      <c r="AQ17">
        <f t="shared" si="82"/>
        <v>-0.22184288060780039</v>
      </c>
      <c r="AR17">
        <f t="shared" si="83"/>
        <v>-0.21285893799851216</v>
      </c>
      <c r="AS17">
        <f t="shared" si="84"/>
        <v>-0.20354353101994541</v>
      </c>
      <c r="AT17">
        <f t="shared" si="85"/>
        <v>-0.19393056782390677</v>
      </c>
      <c r="AU17">
        <f t="shared" si="86"/>
        <v>-0.18404786062570269</v>
      </c>
      <c r="AV17">
        <f t="shared" si="87"/>
        <v>-0.17391859338955193</v>
      </c>
      <c r="AW17">
        <f t="shared" si="88"/>
        <v>-0.16356236343763927</v>
      </c>
      <c r="AX17">
        <f t="shared" si="89"/>
        <v>-0.15299593837937275</v>
      </c>
      <c r="AY17">
        <f t="shared" si="90"/>
        <v>-0.14223381770626309</v>
      </c>
      <c r="AZ17">
        <f t="shared" si="91"/>
        <v>-8.588260511491376E-2</v>
      </c>
    </row>
    <row r="18" spans="1:52" x14ac:dyDescent="0.3">
      <c r="A18" s="1" t="s">
        <v>43</v>
      </c>
      <c r="B18" s="1">
        <v>4</v>
      </c>
      <c r="C18" s="1">
        <v>48</v>
      </c>
      <c r="D18" s="1"/>
      <c r="E18" s="1">
        <f t="shared" si="61"/>
        <v>0.92307692307692313</v>
      </c>
      <c r="F18">
        <v>42.329373750000002</v>
      </c>
      <c r="G18">
        <f t="shared" si="62"/>
        <v>0.81402641826923083</v>
      </c>
      <c r="H18">
        <v>3.7256628937165102E-2</v>
      </c>
      <c r="I18">
        <f t="shared" si="92"/>
        <v>0.85128304720639592</v>
      </c>
      <c r="J18">
        <f t="shared" si="63"/>
        <v>-0.16767299756038426</v>
      </c>
      <c r="K18" s="4">
        <v>-5.1686384294259901E-3</v>
      </c>
      <c r="L18" s="5">
        <v>-5.2476070620253397E-2</v>
      </c>
      <c r="M18" s="5">
        <v>-0.13128519776449701</v>
      </c>
      <c r="N18" s="5">
        <v>-0.178522414625267</v>
      </c>
      <c r="O18" s="5">
        <v>-0.22984794657598001</v>
      </c>
      <c r="P18" s="5">
        <v>-0.28470001989705401</v>
      </c>
      <c r="Q18" s="5">
        <v>-0.34265059289713901</v>
      </c>
      <c r="R18" s="5">
        <v>-0.40336322583846801</v>
      </c>
      <c r="S18">
        <v>-0.466566782044323</v>
      </c>
      <c r="T18">
        <v>-0.53203823518533599</v>
      </c>
      <c r="U18">
        <v>-0.599590985149974</v>
      </c>
      <c r="V18">
        <v>-0.66906665334411797</v>
      </c>
      <c r="W18" s="5">
        <v>-0.74032915852815695</v>
      </c>
      <c r="X18" s="6">
        <v>-1.1197700992708</v>
      </c>
      <c r="Y18" s="4">
        <f t="shared" si="64"/>
        <v>0.84611440877696997</v>
      </c>
      <c r="Z18">
        <f t="shared" si="65"/>
        <v>0.79880697658614253</v>
      </c>
      <c r="AA18">
        <f t="shared" si="66"/>
        <v>0.71999784944189893</v>
      </c>
      <c r="AB18">
        <f t="shared" si="67"/>
        <v>0.67276063258112895</v>
      </c>
      <c r="AC18">
        <f t="shared" si="68"/>
        <v>0.62143510063041596</v>
      </c>
      <c r="AD18">
        <f t="shared" si="69"/>
        <v>0.56658302730934196</v>
      </c>
      <c r="AE18">
        <f t="shared" si="70"/>
        <v>0.50863245430925685</v>
      </c>
      <c r="AF18">
        <f t="shared" si="71"/>
        <v>0.44791982136792791</v>
      </c>
      <c r="AG18">
        <f t="shared" si="72"/>
        <v>0.38471626516207291</v>
      </c>
      <c r="AH18">
        <f t="shared" si="73"/>
        <v>0.31924481202105992</v>
      </c>
      <c r="AI18">
        <f t="shared" si="74"/>
        <v>0.25169206205642192</v>
      </c>
      <c r="AJ18">
        <f t="shared" si="75"/>
        <v>0.18221639386227795</v>
      </c>
      <c r="AK18">
        <f t="shared" si="76"/>
        <v>0.11095388867823897</v>
      </c>
      <c r="AL18">
        <f t="shared" si="77"/>
        <v>-0.26848705206440404</v>
      </c>
      <c r="AM18" s="4">
        <f t="shared" si="78"/>
        <v>-0.16629035111978971</v>
      </c>
      <c r="AN18">
        <f t="shared" si="79"/>
        <v>-0.15940917440748073</v>
      </c>
      <c r="AO18">
        <f t="shared" si="80"/>
        <v>-0.15198871921453261</v>
      </c>
      <c r="AP18">
        <f t="shared" si="81"/>
        <v>-0.1481471117880625</v>
      </c>
      <c r="AQ18">
        <f t="shared" si="82"/>
        <v>-0.14421393827163834</v>
      </c>
      <c r="AR18">
        <f t="shared" si="83"/>
        <v>-0.14019245931331634</v>
      </c>
      <c r="AS18">
        <f t="shared" si="84"/>
        <v>-0.13608756855195955</v>
      </c>
      <c r="AT18">
        <f t="shared" si="85"/>
        <v>-0.13190455079951491</v>
      </c>
      <c r="AU18">
        <f t="shared" si="86"/>
        <v>-0.12764854461157291</v>
      </c>
      <c r="AV18">
        <f t="shared" si="87"/>
        <v>-0.12332433200201173</v>
      </c>
      <c r="AW18">
        <f t="shared" si="88"/>
        <v>-0.11893627584861886</v>
      </c>
      <c r="AX18">
        <f t="shared" si="89"/>
        <v>-0.11448832214576016</v>
      </c>
      <c r="AY18">
        <f t="shared" si="90"/>
        <v>-0.10998402887792316</v>
      </c>
      <c r="AZ18">
        <f t="shared" si="91"/>
        <v>-8.6719591655950376E-2</v>
      </c>
    </row>
    <row r="19" spans="1:52" x14ac:dyDescent="0.3">
      <c r="A19" s="1" t="s">
        <v>44</v>
      </c>
      <c r="B19" s="1">
        <v>1</v>
      </c>
      <c r="C19" s="1">
        <v>12</v>
      </c>
      <c r="E19" s="1">
        <f t="shared" si="61"/>
        <v>0.92307692307692313</v>
      </c>
      <c r="F19">
        <v>9.7265166999999995</v>
      </c>
      <c r="G19">
        <f t="shared" si="62"/>
        <v>0.74819359230769222</v>
      </c>
      <c r="H19">
        <v>3.9E-2</v>
      </c>
      <c r="I19">
        <f t="shared" si="92"/>
        <v>0.78719359230769226</v>
      </c>
      <c r="J19">
        <f t="shared" si="63"/>
        <v>-0.23176245245908797</v>
      </c>
      <c r="K19" s="4">
        <v>-3.76356886519652E-3</v>
      </c>
      <c r="L19">
        <v>-4.4255656398772401E-2</v>
      </c>
      <c r="M19">
        <v>-0.115741103535315</v>
      </c>
      <c r="N19">
        <v>-0.15924059140375099</v>
      </c>
      <c r="O19">
        <v>-0.20679030276867499</v>
      </c>
      <c r="P19">
        <v>-0.25783382032109498</v>
      </c>
      <c r="Q19">
        <v>-0.31194707232278701</v>
      </c>
      <c r="R19">
        <v>-0.36879671035601902</v>
      </c>
      <c r="S19">
        <v>-0.42811408373044901</v>
      </c>
      <c r="T19">
        <v>-0.48967821248084198</v>
      </c>
      <c r="U19">
        <v>-0.55330421170716404</v>
      </c>
      <c r="V19">
        <v>-0.61883516167599395</v>
      </c>
      <c r="W19">
        <v>-0.686136237236041</v>
      </c>
      <c r="X19" s="6">
        <v>-1.0455533868072699</v>
      </c>
      <c r="Y19" s="4">
        <f t="shared" si="64"/>
        <v>0.78343002344249579</v>
      </c>
      <c r="Z19">
        <f t="shared" si="65"/>
        <v>0.74293793590891988</v>
      </c>
      <c r="AA19">
        <f t="shared" si="66"/>
        <v>0.67145248877237729</v>
      </c>
      <c r="AB19">
        <f t="shared" si="67"/>
        <v>0.62795300090394124</v>
      </c>
      <c r="AC19">
        <f t="shared" si="68"/>
        <v>0.58040328953901721</v>
      </c>
      <c r="AD19">
        <f t="shared" si="69"/>
        <v>0.52935977198659723</v>
      </c>
      <c r="AE19">
        <f t="shared" si="70"/>
        <v>0.47524651998490525</v>
      </c>
      <c r="AF19">
        <f t="shared" si="71"/>
        <v>0.41839688195167324</v>
      </c>
      <c r="AG19">
        <f t="shared" si="72"/>
        <v>0.35907950857724324</v>
      </c>
      <c r="AH19">
        <f t="shared" si="73"/>
        <v>0.29751537982685028</v>
      </c>
      <c r="AI19">
        <f t="shared" si="74"/>
        <v>0.23388938060052822</v>
      </c>
      <c r="AJ19">
        <f t="shared" si="75"/>
        <v>0.16835843063169831</v>
      </c>
      <c r="AK19">
        <f t="shared" si="76"/>
        <v>0.10105735507165126</v>
      </c>
      <c r="AL19">
        <f t="shared" si="77"/>
        <v>-0.25835979449957769</v>
      </c>
      <c r="AM19" s="4">
        <f t="shared" si="78"/>
        <v>-0.22897473645426394</v>
      </c>
      <c r="AN19">
        <f t="shared" si="79"/>
        <v>-0.21527821508470305</v>
      </c>
      <c r="AO19">
        <f t="shared" si="80"/>
        <v>-0.20053407988405425</v>
      </c>
      <c r="AP19">
        <f t="shared" si="81"/>
        <v>-0.19295474346524999</v>
      </c>
      <c r="AQ19">
        <f t="shared" si="82"/>
        <v>-0.18524574936303695</v>
      </c>
      <c r="AR19">
        <f t="shared" si="83"/>
        <v>-0.17741571463606112</v>
      </c>
      <c r="AS19">
        <f t="shared" si="84"/>
        <v>-0.16947350287631124</v>
      </c>
      <c r="AT19">
        <f t="shared" si="85"/>
        <v>-0.16142749021576955</v>
      </c>
      <c r="AU19">
        <f t="shared" si="86"/>
        <v>-0.15328530119640257</v>
      </c>
      <c r="AV19">
        <f t="shared" si="87"/>
        <v>-0.14505376419622132</v>
      </c>
      <c r="AW19">
        <f t="shared" si="88"/>
        <v>-0.13673895730451263</v>
      </c>
      <c r="AX19">
        <f t="shared" si="89"/>
        <v>-0.12834628537633982</v>
      </c>
      <c r="AY19">
        <f t="shared" si="90"/>
        <v>-0.11988056248451101</v>
      </c>
      <c r="AZ19">
        <f t="shared" si="91"/>
        <v>-7.6592334091124037E-2</v>
      </c>
    </row>
    <row r="20" spans="1:52" x14ac:dyDescent="0.3">
      <c r="A20" s="1" t="s">
        <v>36</v>
      </c>
      <c r="B20" s="1">
        <v>4</v>
      </c>
      <c r="C20" s="1">
        <v>48</v>
      </c>
      <c r="E20" s="1">
        <f>C20/(B20+C20)</f>
        <v>0.92307692307692313</v>
      </c>
      <c r="F20">
        <v>38.616349659999997</v>
      </c>
      <c r="G20">
        <f>F20/(B20+C20)</f>
        <v>0.74262210884615376</v>
      </c>
      <c r="H20">
        <v>4.59353036730187E-2</v>
      </c>
      <c r="I20">
        <f>G20+H20</f>
        <v>0.78855741251917244</v>
      </c>
      <c r="J20">
        <f t="shared" si="63"/>
        <v>-0.23039863224760773</v>
      </c>
      <c r="K20" s="4">
        <v>-4.2936885013554697E-3</v>
      </c>
      <c r="L20" s="5">
        <v>-4.7891362746151203E-2</v>
      </c>
      <c r="M20" s="5">
        <v>-0.124401034112786</v>
      </c>
      <c r="N20" s="5">
        <v>-0.17102093876075899</v>
      </c>
      <c r="O20" s="5">
        <v>-0.22202818496327101</v>
      </c>
      <c r="P20" s="5">
        <v>-0.27682634789532001</v>
      </c>
      <c r="Q20" s="5">
        <v>-0.33495895765553402</v>
      </c>
      <c r="R20" s="5">
        <v>-0.39606618745615302</v>
      </c>
      <c r="S20">
        <v>-0.45985747238625602</v>
      </c>
      <c r="T20">
        <v>-0.52609346113107203</v>
      </c>
      <c r="U20">
        <v>-0.59457368051079895</v>
      </c>
      <c r="V20">
        <v>-0.66512783781880802</v>
      </c>
      <c r="W20" s="5">
        <v>-0.73760952144973801</v>
      </c>
      <c r="X20" s="6">
        <v>-1.1249744882535999</v>
      </c>
      <c r="Y20" s="4">
        <f t="shared" si="64"/>
        <v>0.78426372401781697</v>
      </c>
      <c r="Z20">
        <f t="shared" si="65"/>
        <v>0.7406660497730212</v>
      </c>
      <c r="AA20">
        <f t="shared" si="66"/>
        <v>0.66415637840638642</v>
      </c>
      <c r="AB20">
        <f t="shared" si="67"/>
        <v>0.61753647375841347</v>
      </c>
      <c r="AC20">
        <f t="shared" si="68"/>
        <v>0.5665292275559014</v>
      </c>
      <c r="AD20">
        <f t="shared" si="69"/>
        <v>0.51173106462385243</v>
      </c>
      <c r="AE20">
        <f t="shared" si="70"/>
        <v>0.45359845486363842</v>
      </c>
      <c r="AF20">
        <f t="shared" si="71"/>
        <v>0.39249122506301942</v>
      </c>
      <c r="AG20">
        <f t="shared" si="72"/>
        <v>0.32869994013291642</v>
      </c>
      <c r="AH20">
        <f t="shared" si="73"/>
        <v>0.26246395138810041</v>
      </c>
      <c r="AI20">
        <f t="shared" si="74"/>
        <v>0.19398373200837349</v>
      </c>
      <c r="AJ20">
        <f t="shared" si="75"/>
        <v>0.12342957470036442</v>
      </c>
      <c r="AK20">
        <f t="shared" si="76"/>
        <v>5.0947891069434426E-2</v>
      </c>
      <c r="AL20">
        <f t="shared" si="77"/>
        <v>-0.33641707573442747</v>
      </c>
      <c r="AM20" s="4">
        <f t="shared" si="78"/>
        <v>-0.22814103587894288</v>
      </c>
      <c r="AN20">
        <f t="shared" si="79"/>
        <v>-0.21755010122060187</v>
      </c>
      <c r="AO20">
        <f t="shared" si="80"/>
        <v>-0.20783019025004526</v>
      </c>
      <c r="AP20">
        <f t="shared" si="81"/>
        <v>-0.20337127061077792</v>
      </c>
      <c r="AQ20">
        <f t="shared" si="82"/>
        <v>-0.19911981134615267</v>
      </c>
      <c r="AR20">
        <f t="shared" si="83"/>
        <v>-0.19504442199880584</v>
      </c>
      <c r="AS20">
        <f t="shared" si="84"/>
        <v>-0.19112156799757821</v>
      </c>
      <c r="AT20">
        <f t="shared" si="85"/>
        <v>-0.18733314710442364</v>
      </c>
      <c r="AU20">
        <f t="shared" si="86"/>
        <v>-0.1836648696407292</v>
      </c>
      <c r="AV20">
        <f t="shared" si="87"/>
        <v>-0.18010519263497121</v>
      </c>
      <c r="AW20">
        <f t="shared" si="88"/>
        <v>-0.17664460589666739</v>
      </c>
      <c r="AX20">
        <f t="shared" si="89"/>
        <v>-0.17327514130767369</v>
      </c>
      <c r="AY20">
        <f t="shared" si="90"/>
        <v>-0.16999002648672779</v>
      </c>
      <c r="AZ20">
        <f t="shared" si="91"/>
        <v>-0.15464961532597393</v>
      </c>
    </row>
    <row r="21" spans="1:52" x14ac:dyDescent="0.3">
      <c r="A21" s="1" t="s">
        <v>39</v>
      </c>
      <c r="B21" s="1">
        <v>8</v>
      </c>
      <c r="C21" s="1">
        <v>96</v>
      </c>
      <c r="E21" s="1">
        <f>C21/(B21+C21)</f>
        <v>0.92307692307692313</v>
      </c>
      <c r="F21">
        <v>77.981752760000006</v>
      </c>
      <c r="G21">
        <f>F21/(B21+C21)</f>
        <v>0.74982454576923085</v>
      </c>
      <c r="H21">
        <v>4.4537811890202901E-2</v>
      </c>
      <c r="I21">
        <f>G21+H21</f>
        <v>0.79436235765943375</v>
      </c>
      <c r="J21">
        <f t="shared" si="63"/>
        <v>-0.22459368710734642</v>
      </c>
      <c r="K21" s="4">
        <v>-4.7337626925525404E-3</v>
      </c>
      <c r="L21" s="5">
        <v>-4.9955672448787E-2</v>
      </c>
      <c r="M21" s="5">
        <v>-0.12824771836511101</v>
      </c>
      <c r="N21" s="5">
        <v>-0.17574150752454001</v>
      </c>
      <c r="O21" s="5">
        <v>-0.227608573429706</v>
      </c>
      <c r="P21" s="5">
        <v>-0.28325306061183902</v>
      </c>
      <c r="Q21" s="5">
        <v>-0.34221940006255103</v>
      </c>
      <c r="R21" s="5">
        <v>-0.40414869891331701</v>
      </c>
      <c r="S21">
        <v>-0.46875126496649799</v>
      </c>
      <c r="T21">
        <v>-0.53578853346599198</v>
      </c>
      <c r="U21">
        <v>-0.60506073098395297</v>
      </c>
      <c r="V21">
        <v>-0.67639818521568096</v>
      </c>
      <c r="W21" s="5">
        <v>-0.74965503511486697</v>
      </c>
      <c r="X21" s="6">
        <v>-1.14078934162936</v>
      </c>
      <c r="Y21" s="4">
        <f t="shared" si="64"/>
        <v>0.7896285949668812</v>
      </c>
      <c r="Z21">
        <f t="shared" si="65"/>
        <v>0.74440668521064679</v>
      </c>
      <c r="AA21">
        <f t="shared" si="66"/>
        <v>0.66611463929432269</v>
      </c>
      <c r="AB21">
        <f t="shared" si="67"/>
        <v>0.61862085013489376</v>
      </c>
      <c r="AC21">
        <f t="shared" si="68"/>
        <v>0.56675378422972778</v>
      </c>
      <c r="AD21">
        <f t="shared" si="69"/>
        <v>0.51110929704759478</v>
      </c>
      <c r="AE21">
        <f t="shared" si="70"/>
        <v>0.45214295759688272</v>
      </c>
      <c r="AF21">
        <f t="shared" si="71"/>
        <v>0.39021365874611674</v>
      </c>
      <c r="AG21">
        <f t="shared" si="72"/>
        <v>0.32561109269293576</v>
      </c>
      <c r="AH21">
        <f t="shared" si="73"/>
        <v>0.25857382419344177</v>
      </c>
      <c r="AI21">
        <f t="shared" si="74"/>
        <v>0.18930162667548078</v>
      </c>
      <c r="AJ21">
        <f t="shared" si="75"/>
        <v>0.11796417244375279</v>
      </c>
      <c r="AK21">
        <f t="shared" si="76"/>
        <v>4.4707322544566774E-2</v>
      </c>
      <c r="AL21">
        <f t="shared" si="77"/>
        <v>-0.34642698396992622</v>
      </c>
      <c r="AM21" s="4">
        <f t="shared" si="78"/>
        <v>-0.22277616492987862</v>
      </c>
      <c r="AN21">
        <f t="shared" si="79"/>
        <v>-0.21380946578297638</v>
      </c>
      <c r="AO21">
        <f t="shared" si="80"/>
        <v>-0.20587192936210877</v>
      </c>
      <c r="AP21">
        <f t="shared" si="81"/>
        <v>-0.20228689423429758</v>
      </c>
      <c r="AQ21">
        <f t="shared" si="82"/>
        <v>-0.19889525467232644</v>
      </c>
      <c r="AR21">
        <f t="shared" si="83"/>
        <v>-0.19566618957506338</v>
      </c>
      <c r="AS21">
        <f t="shared" si="84"/>
        <v>-0.19257706526433382</v>
      </c>
      <c r="AT21">
        <f t="shared" si="85"/>
        <v>-0.18961071342132604</v>
      </c>
      <c r="AU21">
        <f t="shared" si="86"/>
        <v>-0.18675371708071006</v>
      </c>
      <c r="AV21">
        <f t="shared" si="87"/>
        <v>-0.18399531982962986</v>
      </c>
      <c r="AW21">
        <f t="shared" si="88"/>
        <v>-0.18132671122956021</v>
      </c>
      <c r="AX21">
        <f t="shared" si="89"/>
        <v>-0.17874054356428529</v>
      </c>
      <c r="AY21">
        <f t="shared" si="90"/>
        <v>-0.17623059501159533</v>
      </c>
      <c r="AZ21">
        <f t="shared" si="91"/>
        <v>-0.16465952356147268</v>
      </c>
    </row>
    <row r="22" spans="1:52" x14ac:dyDescent="0.3">
      <c r="A22" s="1" t="s">
        <v>31</v>
      </c>
      <c r="B22" s="1">
        <v>0</v>
      </c>
      <c r="C22" s="1">
        <v>24</v>
      </c>
      <c r="D22" s="1"/>
      <c r="E22" s="1">
        <f>C22/(B22+C22)</f>
        <v>1</v>
      </c>
      <c r="F22">
        <v>-13.307856470000001</v>
      </c>
      <c r="G22">
        <f>F22/(B22+C22)</f>
        <v>-0.55449401958333333</v>
      </c>
      <c r="H22">
        <v>4.3624354998372097E-2</v>
      </c>
      <c r="I22">
        <f>G22+H22</f>
        <v>-0.51086966458496119</v>
      </c>
      <c r="J22">
        <f t="shared" si="63"/>
        <v>0</v>
      </c>
      <c r="K22" s="4">
        <v>-4.6872248491043903E-3</v>
      </c>
      <c r="L22" s="5">
        <v>-5.2324080969563203E-2</v>
      </c>
      <c r="M22" s="5">
        <v>-0.13155115849795701</v>
      </c>
      <c r="N22" s="5">
        <v>-0.17908801387596701</v>
      </c>
      <c r="O22" s="5">
        <v>-0.230792985209263</v>
      </c>
      <c r="P22" s="5">
        <v>-0.286105732739529</v>
      </c>
      <c r="Q22" s="5">
        <v>-0.34459597375150602</v>
      </c>
      <c r="R22" s="5">
        <v>-0.40592357642966098</v>
      </c>
      <c r="S22">
        <v>-0.46981326837682802</v>
      </c>
      <c r="T22">
        <v>-0.53603789686341696</v>
      </c>
      <c r="U22">
        <v>-0.60440694059161504</v>
      </c>
      <c r="V22">
        <v>-0.67475837979756503</v>
      </c>
      <c r="W22" s="5">
        <v>-0.74695278970389301</v>
      </c>
      <c r="X22" s="6">
        <v>-1.1317972437064701</v>
      </c>
      <c r="Y22" s="4">
        <f t="shared" si="64"/>
        <v>-0.51555688943406563</v>
      </c>
      <c r="Z22">
        <f t="shared" si="65"/>
        <v>-0.56319374555452439</v>
      </c>
      <c r="AA22">
        <f t="shared" si="66"/>
        <v>-0.64242082308291826</v>
      </c>
      <c r="AB22">
        <f t="shared" si="67"/>
        <v>-0.68995767846092826</v>
      </c>
      <c r="AC22">
        <f t="shared" si="68"/>
        <v>-0.74166264979422425</v>
      </c>
      <c r="AD22">
        <f t="shared" si="69"/>
        <v>-0.79697539732449019</v>
      </c>
      <c r="AE22">
        <f t="shared" si="70"/>
        <v>-0.85546563833646716</v>
      </c>
      <c r="AF22">
        <f t="shared" si="71"/>
        <v>-0.91679324101462223</v>
      </c>
      <c r="AG22">
        <f t="shared" si="72"/>
        <v>-0.98068293296178921</v>
      </c>
      <c r="AH22">
        <f t="shared" si="73"/>
        <v>-1.046907561448378</v>
      </c>
      <c r="AI22">
        <f t="shared" si="74"/>
        <v>-1.1152766051765761</v>
      </c>
      <c r="AJ22">
        <f t="shared" si="75"/>
        <v>-1.1856280443825262</v>
      </c>
      <c r="AK22">
        <f t="shared" si="76"/>
        <v>-1.2578224542888541</v>
      </c>
      <c r="AL22">
        <f t="shared" si="77"/>
        <v>-1.6426669082914311</v>
      </c>
      <c r="AM22" s="4">
        <f t="shared" si="78"/>
        <v>0</v>
      </c>
      <c r="AN22">
        <f t="shared" si="79"/>
        <v>0</v>
      </c>
      <c r="AO22">
        <f t="shared" si="80"/>
        <v>0</v>
      </c>
      <c r="AP22">
        <f t="shared" si="81"/>
        <v>0</v>
      </c>
      <c r="AQ22">
        <f t="shared" si="82"/>
        <v>0</v>
      </c>
      <c r="AR22">
        <f t="shared" si="83"/>
        <v>0</v>
      </c>
      <c r="AS22">
        <f t="shared" si="84"/>
        <v>0</v>
      </c>
      <c r="AT22">
        <f t="shared" si="85"/>
        <v>0</v>
      </c>
      <c r="AU22">
        <f t="shared" si="86"/>
        <v>0</v>
      </c>
      <c r="AV22">
        <f t="shared" si="87"/>
        <v>0</v>
      </c>
      <c r="AW22">
        <f t="shared" si="88"/>
        <v>0</v>
      </c>
      <c r="AX22">
        <f t="shared" si="89"/>
        <v>0</v>
      </c>
      <c r="AY22">
        <f t="shared" si="90"/>
        <v>0</v>
      </c>
      <c r="AZ22">
        <f t="shared" si="91"/>
        <v>0</v>
      </c>
    </row>
    <row r="23" spans="1:52" x14ac:dyDescent="0.3">
      <c r="A23" s="15" t="s">
        <v>38</v>
      </c>
      <c r="B23" s="15"/>
      <c r="C23" s="15"/>
      <c r="D23" s="15"/>
      <c r="E23" s="15"/>
      <c r="AG23" s="5"/>
      <c r="AH23" s="5"/>
      <c r="AI23" s="5"/>
      <c r="AJ23" s="5"/>
      <c r="AU23" s="5"/>
      <c r="AV23" s="5"/>
      <c r="AW23" s="5"/>
      <c r="AX23" s="5"/>
    </row>
    <row r="24" spans="1:52" x14ac:dyDescent="0.3">
      <c r="A24" t="s">
        <v>0</v>
      </c>
      <c r="B24" t="s">
        <v>30</v>
      </c>
      <c r="C24" t="s">
        <v>31</v>
      </c>
      <c r="E24" t="s">
        <v>2</v>
      </c>
      <c r="F24" t="s">
        <v>6</v>
      </c>
      <c r="G24" t="s">
        <v>7</v>
      </c>
      <c r="H24" t="s">
        <v>8</v>
      </c>
      <c r="I24" t="s">
        <v>9</v>
      </c>
      <c r="J24" t="s">
        <v>12</v>
      </c>
      <c r="K24" s="4">
        <v>100</v>
      </c>
      <c r="L24" s="5">
        <v>300</v>
      </c>
      <c r="M24" s="5">
        <v>500</v>
      </c>
      <c r="N24" s="5">
        <v>600</v>
      </c>
      <c r="O24" s="5">
        <v>700</v>
      </c>
      <c r="P24" s="5">
        <v>800</v>
      </c>
      <c r="Q24" s="5">
        <v>900</v>
      </c>
      <c r="R24" s="5">
        <v>1000</v>
      </c>
      <c r="S24" s="13">
        <v>1100</v>
      </c>
      <c r="T24" s="13">
        <v>1200</v>
      </c>
      <c r="U24" s="13">
        <v>1300</v>
      </c>
      <c r="V24" s="13">
        <v>1400</v>
      </c>
      <c r="W24" s="5">
        <v>1500</v>
      </c>
      <c r="X24" s="6">
        <v>2000</v>
      </c>
      <c r="Y24" s="4">
        <v>100</v>
      </c>
      <c r="Z24" s="5">
        <v>300</v>
      </c>
      <c r="AA24" s="5">
        <v>500</v>
      </c>
      <c r="AB24" s="5">
        <v>600</v>
      </c>
      <c r="AC24" s="5">
        <v>700</v>
      </c>
      <c r="AD24" s="5">
        <v>800</v>
      </c>
      <c r="AE24" s="5">
        <v>900</v>
      </c>
      <c r="AF24" s="5">
        <v>1000</v>
      </c>
      <c r="AG24" s="13">
        <v>1100</v>
      </c>
      <c r="AH24" s="13">
        <v>1200</v>
      </c>
      <c r="AI24" s="13">
        <v>1300</v>
      </c>
      <c r="AJ24" s="13">
        <v>1400</v>
      </c>
      <c r="AK24" s="5">
        <v>1500</v>
      </c>
      <c r="AL24" s="6">
        <v>2000</v>
      </c>
      <c r="AM24" s="4">
        <v>100</v>
      </c>
      <c r="AN24" s="5">
        <v>300</v>
      </c>
      <c r="AO24" s="5">
        <v>500</v>
      </c>
      <c r="AP24" s="5">
        <v>600</v>
      </c>
      <c r="AQ24" s="5">
        <v>700</v>
      </c>
      <c r="AR24" s="5">
        <v>800</v>
      </c>
      <c r="AS24" s="5">
        <v>900</v>
      </c>
      <c r="AT24" s="5">
        <v>1000</v>
      </c>
      <c r="AU24" s="13">
        <v>1100</v>
      </c>
      <c r="AV24" s="13">
        <v>1200</v>
      </c>
      <c r="AW24" s="13">
        <v>1300</v>
      </c>
      <c r="AX24" s="13">
        <v>1400</v>
      </c>
      <c r="AY24" s="5">
        <v>1500</v>
      </c>
      <c r="AZ24" s="6">
        <v>2000</v>
      </c>
    </row>
    <row r="25" spans="1:52" x14ac:dyDescent="0.3">
      <c r="A25" s="1" t="s">
        <v>30</v>
      </c>
      <c r="B25" s="1">
        <v>2</v>
      </c>
      <c r="C25" s="1">
        <v>0</v>
      </c>
      <c r="D25" s="1"/>
      <c r="E25" s="1">
        <f t="shared" ref="E25:E30" si="93">C25/(B25+C25)</f>
        <v>0</v>
      </c>
      <c r="F25">
        <v>49.841405340000001</v>
      </c>
      <c r="G25">
        <f t="shared" ref="G25:G30" si="94">F25/(B25+C25)</f>
        <v>24.920702670000001</v>
      </c>
      <c r="H25">
        <v>6.7960321896361198E-3</v>
      </c>
      <c r="I25">
        <f>G25+H25</f>
        <v>24.927498702189638</v>
      </c>
      <c r="J25">
        <f t="shared" ref="J25:J33" si="95">(I25*($B25+$C25)-$I$25*$B25-$I$33*$C25)/($B25+$C25)</f>
        <v>0</v>
      </c>
      <c r="K25" s="4">
        <v>-2.9757245504839699E-2</v>
      </c>
      <c r="L25" s="5">
        <v>-0.17678274766631599</v>
      </c>
      <c r="M25" s="5">
        <v>-0.36779679036945501</v>
      </c>
      <c r="N25" s="5">
        <v>-0.473240645575429</v>
      </c>
      <c r="O25" s="5">
        <v>-0.58376503871010199</v>
      </c>
      <c r="P25" s="5">
        <v>-0.69863960348232101</v>
      </c>
      <c r="Q25" s="5">
        <v>-0.81731797952905505</v>
      </c>
      <c r="R25" s="5">
        <v>-0.93937594719231798</v>
      </c>
      <c r="S25">
        <v>-1.0644745357384</v>
      </c>
      <c r="T25">
        <v>-1.1923366455012101</v>
      </c>
      <c r="U25">
        <v>-1.3227315096672601</v>
      </c>
      <c r="V25">
        <v>-1.45546396114946</v>
      </c>
      <c r="W25" s="5">
        <v>-1.59036677918085</v>
      </c>
      <c r="X25" s="6">
        <v>-2.2929379957121401</v>
      </c>
      <c r="Y25" s="4">
        <f t="shared" ref="Y25:Y33" si="96">$I25+K25</f>
        <v>24.897741456684798</v>
      </c>
      <c r="Z25">
        <f t="shared" ref="Z25:Z33" si="97">$I25+L25</f>
        <v>24.750715954523322</v>
      </c>
      <c r="AA25">
        <f t="shared" ref="AA25:AA33" si="98">$I25+M25</f>
        <v>24.559701911820184</v>
      </c>
      <c r="AB25">
        <f t="shared" ref="AB25:AB33" si="99">$I25+N25</f>
        <v>24.454258056614208</v>
      </c>
      <c r="AC25">
        <f t="shared" ref="AC25:AC33" si="100">$I25+O25</f>
        <v>24.343733663479536</v>
      </c>
      <c r="AD25">
        <f t="shared" ref="AD25:AD33" si="101">$I25+P25</f>
        <v>24.228859098707318</v>
      </c>
      <c r="AE25">
        <f t="shared" ref="AE25:AE33" si="102">$I25+Q25</f>
        <v>24.110180722660584</v>
      </c>
      <c r="AF25">
        <f t="shared" ref="AF25:AF33" si="103">$I25+R25</f>
        <v>23.98812275499732</v>
      </c>
      <c r="AG25">
        <f t="shared" ref="AG25:AG33" si="104">$I25+S25</f>
        <v>23.86302416645124</v>
      </c>
      <c r="AH25">
        <f t="shared" ref="AH25:AH33" si="105">$I25+T25</f>
        <v>23.735162056688427</v>
      </c>
      <c r="AI25">
        <f t="shared" ref="AI25:AI33" si="106">$I25+U25</f>
        <v>23.604767192522377</v>
      </c>
      <c r="AJ25">
        <f t="shared" ref="AJ25:AJ33" si="107">$I25+V25</f>
        <v>23.472034741040179</v>
      </c>
      <c r="AK25">
        <f t="shared" ref="AK25:AK33" si="108">$I25+W25</f>
        <v>23.337131923008787</v>
      </c>
      <c r="AL25" s="4">
        <f t="shared" ref="AL25:AL33" si="109">$I25+X25</f>
        <v>22.634560706477497</v>
      </c>
      <c r="AM25" s="4">
        <f t="shared" ref="AM25:AM33" si="110">(Y25*($B25+$C25)-Y$33*$C25-Y$25*$B25)/($B25+$C25)</f>
        <v>0</v>
      </c>
      <c r="AN25">
        <f t="shared" ref="AN25:AN33" si="111">(Z25*($B25+$C25)-Z$33*$C25-Z$25*$B25)/($B25+$C25)</f>
        <v>0</v>
      </c>
      <c r="AO25">
        <f t="shared" ref="AO25:AO33" si="112">(AA25*($B25+$C25)-AA$33*$C25-AA$25*$B25)/($B25+$C25)</f>
        <v>0</v>
      </c>
      <c r="AP25">
        <f t="shared" ref="AP25:AP33" si="113">(AB25*($B25+$C25)-AB$33*$C25-AB$25*$B25)/($B25+$C25)</f>
        <v>0</v>
      </c>
      <c r="AQ25">
        <f t="shared" ref="AQ25:AQ33" si="114">(AC25*($B25+$C25)-AC$33*$C25-AC$25*$B25)/($B25+$C25)</f>
        <v>0</v>
      </c>
      <c r="AR25">
        <f t="shared" ref="AR25:AR33" si="115">(AD25*($B25+$C25)-AD$33*$C25-AD$25*$B25)/($B25+$C25)</f>
        <v>0</v>
      </c>
      <c r="AS25">
        <f t="shared" ref="AS25:AS33" si="116">(AE25*($B25+$C25)-AE$33*$C25-AE$25*$B25)/($B25+$C25)</f>
        <v>0</v>
      </c>
      <c r="AT25">
        <f t="shared" ref="AT25:AT33" si="117">(AF25*($B25+$C25)-AF$33*$C25-AF$25*$B25)/($B25+$C25)</f>
        <v>0</v>
      </c>
      <c r="AU25">
        <f t="shared" ref="AU25:AU33" si="118">(AG25*($B25+$C25)-AG$33*$C25-AG$25*$B25)/($B25+$C25)</f>
        <v>0</v>
      </c>
      <c r="AV25">
        <f t="shared" ref="AV25:AV33" si="119">(AH25*($B25+$C25)-AH$33*$C25-AH$25*$B25)/($B25+$C25)</f>
        <v>0</v>
      </c>
      <c r="AW25">
        <f t="shared" ref="AW25:AW33" si="120">(AI25*($B25+$C25)-AI$33*$C25-AI$25*$B25)/($B25+$C25)</f>
        <v>0</v>
      </c>
      <c r="AX25">
        <f t="shared" ref="AX25:AX33" si="121">(AJ25*($B25+$C25)-AJ$33*$C25-AJ$25*$B25)/($B25+$C25)</f>
        <v>0</v>
      </c>
      <c r="AY25">
        <f t="shared" ref="AY25:AY33" si="122">(AK25*($B25+$C25)-AK$33*$C25-AK$25*$B25)/($B25+$C25)</f>
        <v>0</v>
      </c>
      <c r="AZ25" s="4">
        <f t="shared" ref="AZ25:AZ33" si="123">(AL25*($B25+$C25)-AL$33*$C25-AL$25*$B25)/($B25+$C25)</f>
        <v>0</v>
      </c>
    </row>
    <row r="26" spans="1:52" x14ac:dyDescent="0.3">
      <c r="A26" s="1" t="s">
        <v>32</v>
      </c>
      <c r="B26" s="1">
        <v>4</v>
      </c>
      <c r="C26" s="1">
        <v>8</v>
      </c>
      <c r="D26" s="1"/>
      <c r="E26" s="1">
        <f t="shared" si="93"/>
        <v>0.66666666666666663</v>
      </c>
      <c r="F26">
        <v>90.108754770000004</v>
      </c>
      <c r="G26">
        <f t="shared" si="94"/>
        <v>7.5090628975000007</v>
      </c>
      <c r="H26">
        <v>1.02820181809629E-2</v>
      </c>
      <c r="I26">
        <f t="shared" ref="I26:I29" si="124">G26+H26</f>
        <v>7.5193449156809633</v>
      </c>
      <c r="J26">
        <f t="shared" si="95"/>
        <v>-0.83037117191155219</v>
      </c>
      <c r="K26" s="4">
        <v>-2.9279520541236098E-3</v>
      </c>
      <c r="L26" s="5">
        <v>-2.2002782931624901E-2</v>
      </c>
      <c r="M26" s="5">
        <v>-5.1499180949252599E-2</v>
      </c>
      <c r="N26" s="5">
        <v>-6.8798216981546201E-2</v>
      </c>
      <c r="O26" s="5">
        <v>-8.7421900882984502E-2</v>
      </c>
      <c r="P26" s="5">
        <v>-0.10718596327234001</v>
      </c>
      <c r="Q26" s="5">
        <v>-0.12795066917124201</v>
      </c>
      <c r="R26" s="5">
        <v>-0.149606546532838</v>
      </c>
      <c r="S26">
        <v>-0.17206557788294999</v>
      </c>
      <c r="T26">
        <v>-0.195255488130223</v>
      </c>
      <c r="U26">
        <v>-0.219115885465692</v>
      </c>
      <c r="V26">
        <v>-0.243595563529205</v>
      </c>
      <c r="W26" s="5">
        <v>-0.26865056014956801</v>
      </c>
      <c r="X26" s="6">
        <v>-0.40136960620550799</v>
      </c>
      <c r="Y26" s="4">
        <f t="shared" si="96"/>
        <v>7.5164169636268401</v>
      </c>
      <c r="Z26">
        <f t="shared" si="97"/>
        <v>7.4973421327493384</v>
      </c>
      <c r="AA26">
        <f t="shared" si="98"/>
        <v>7.4678457347317106</v>
      </c>
      <c r="AB26">
        <f t="shared" si="99"/>
        <v>7.4505466986994175</v>
      </c>
      <c r="AC26">
        <f t="shared" si="100"/>
        <v>7.4319230147979791</v>
      </c>
      <c r="AD26">
        <f t="shared" si="101"/>
        <v>7.4121589524086229</v>
      </c>
      <c r="AE26">
        <f t="shared" si="102"/>
        <v>7.3913942465097211</v>
      </c>
      <c r="AF26">
        <f t="shared" si="103"/>
        <v>7.3697383691481253</v>
      </c>
      <c r="AG26">
        <f t="shared" si="104"/>
        <v>7.347279337798013</v>
      </c>
      <c r="AH26">
        <f t="shared" si="105"/>
        <v>7.3240894275507404</v>
      </c>
      <c r="AI26">
        <f t="shared" si="106"/>
        <v>7.300229030215271</v>
      </c>
      <c r="AJ26">
        <f t="shared" si="107"/>
        <v>7.2757493521517587</v>
      </c>
      <c r="AK26">
        <f t="shared" si="108"/>
        <v>7.2506943555313956</v>
      </c>
      <c r="AL26" s="4">
        <f t="shared" si="109"/>
        <v>7.1179753094754554</v>
      </c>
      <c r="AM26" s="4">
        <f t="shared" si="110"/>
        <v>-0.82106793871113359</v>
      </c>
      <c r="AN26">
        <f t="shared" si="111"/>
        <v>-0.76308097332795077</v>
      </c>
      <c r="AO26">
        <f t="shared" si="112"/>
        <v>-0.68006815169089541</v>
      </c>
      <c r="AP26">
        <f t="shared" si="113"/>
        <v>-0.632537283525758</v>
      </c>
      <c r="AQ26">
        <f t="shared" si="114"/>
        <v>-0.58186620082240026</v>
      </c>
      <c r="AR26">
        <f t="shared" si="115"/>
        <v>-0.52848613420323665</v>
      </c>
      <c r="AS26">
        <f t="shared" si="116"/>
        <v>-0.47272539522542445</v>
      </c>
      <c r="AT26">
        <f t="shared" si="117"/>
        <v>-0.41484203326124575</v>
      </c>
      <c r="AU26">
        <f t="shared" si="118"/>
        <v>-0.35504406049841108</v>
      </c>
      <c r="AV26">
        <f t="shared" si="119"/>
        <v>-0.29350263163970541</v>
      </c>
      <c r="AW26">
        <f t="shared" si="120"/>
        <v>-0.23036099004792496</v>
      </c>
      <c r="AX26">
        <f t="shared" si="121"/>
        <v>-0.16574074786081758</v>
      </c>
      <c r="AY26">
        <f t="shared" si="122"/>
        <v>-9.9746420931901739E-2</v>
      </c>
      <c r="AZ26" s="4">
        <f t="shared" si="123"/>
        <v>0.24801361380396733</v>
      </c>
    </row>
    <row r="27" spans="1:52" x14ac:dyDescent="0.3">
      <c r="A27" s="1" t="s">
        <v>33</v>
      </c>
      <c r="B27" s="1">
        <v>2</v>
      </c>
      <c r="C27" s="1">
        <v>12</v>
      </c>
      <c r="D27" s="1"/>
      <c r="E27" s="1">
        <f t="shared" si="93"/>
        <v>0.8571428571428571</v>
      </c>
      <c r="F27">
        <v>44.165603879999999</v>
      </c>
      <c r="G27">
        <f t="shared" si="94"/>
        <v>3.1546859914285714</v>
      </c>
      <c r="H27">
        <v>4.6283383015197098E-2</v>
      </c>
      <c r="I27">
        <f t="shared" si="124"/>
        <v>3.2009693744437686</v>
      </c>
      <c r="J27">
        <f t="shared" si="95"/>
        <v>-0.41223739469242587</v>
      </c>
      <c r="K27" s="4">
        <v>-6.20570240828534E-3</v>
      </c>
      <c r="L27" s="5">
        <v>-5.8845945872192697E-2</v>
      </c>
      <c r="M27" s="5">
        <v>-0.147825394487414</v>
      </c>
      <c r="N27" s="5">
        <v>-0.20145274688847001</v>
      </c>
      <c r="O27" s="5">
        <v>-0.259857047469224</v>
      </c>
      <c r="P27" s="5">
        <v>-0.32238379085394298</v>
      </c>
      <c r="Q27" s="5">
        <v>-0.38853359875303201</v>
      </c>
      <c r="R27" s="5">
        <v>-0.45791364364743498</v>
      </c>
      <c r="S27">
        <v>-0.53020718178912996</v>
      </c>
      <c r="T27">
        <v>-0.60515358035608802</v>
      </c>
      <c r="U27">
        <v>-0.68253472012246097</v>
      </c>
      <c r="V27">
        <v>-0.76216543601837605</v>
      </c>
      <c r="W27" s="5">
        <v>-0.843886609037239</v>
      </c>
      <c r="X27" s="6">
        <v>-1.27955241750823</v>
      </c>
      <c r="Y27" s="4">
        <f t="shared" si="96"/>
        <v>3.1947636720354833</v>
      </c>
      <c r="Z27">
        <f t="shared" si="97"/>
        <v>3.1421234285715758</v>
      </c>
      <c r="AA27">
        <f t="shared" si="98"/>
        <v>3.0531439799563547</v>
      </c>
      <c r="AB27">
        <f t="shared" si="99"/>
        <v>2.9995166275552987</v>
      </c>
      <c r="AC27">
        <f t="shared" si="100"/>
        <v>2.9411123269745447</v>
      </c>
      <c r="AD27">
        <f t="shared" si="101"/>
        <v>2.8785855835898255</v>
      </c>
      <c r="AE27">
        <f t="shared" si="102"/>
        <v>2.8124357756907368</v>
      </c>
      <c r="AF27">
        <f t="shared" si="103"/>
        <v>2.7430557307963337</v>
      </c>
      <c r="AG27">
        <f t="shared" si="104"/>
        <v>2.6707621926546388</v>
      </c>
      <c r="AH27">
        <f t="shared" si="105"/>
        <v>2.5958157940876805</v>
      </c>
      <c r="AI27">
        <f t="shared" si="106"/>
        <v>2.5184346543213074</v>
      </c>
      <c r="AJ27">
        <f t="shared" si="107"/>
        <v>2.4388039384253926</v>
      </c>
      <c r="AK27">
        <f t="shared" si="108"/>
        <v>2.3570827654065294</v>
      </c>
      <c r="AL27" s="4">
        <f t="shared" si="109"/>
        <v>1.9214169569355386</v>
      </c>
      <c r="AM27" s="4">
        <f t="shared" si="110"/>
        <v>-0.41121935763197015</v>
      </c>
      <c r="AN27">
        <f t="shared" si="111"/>
        <v>-0.40678743509256166</v>
      </c>
      <c r="AO27">
        <f t="shared" si="112"/>
        <v>-0.40568761349551458</v>
      </c>
      <c r="AP27">
        <f t="shared" si="113"/>
        <v>-0.40608904770158055</v>
      </c>
      <c r="AQ27">
        <f t="shared" si="114"/>
        <v>-0.40697847497178891</v>
      </c>
      <c r="AR27">
        <f t="shared" si="115"/>
        <v>-0.40828407099475889</v>
      </c>
      <c r="AS27">
        <f t="shared" si="116"/>
        <v>-0.40995212863714209</v>
      </c>
      <c r="AT27">
        <f t="shared" si="117"/>
        <v>-0.4119411423021952</v>
      </c>
      <c r="AU27">
        <f t="shared" si="118"/>
        <v>-0.41421812902612337</v>
      </c>
      <c r="AV27">
        <f t="shared" si="119"/>
        <v>-0.4167562658176292</v>
      </c>
      <c r="AW27">
        <f t="shared" si="120"/>
        <v>-0.41953331672497995</v>
      </c>
      <c r="AX27">
        <f t="shared" si="121"/>
        <v>-0.42253054986501126</v>
      </c>
      <c r="AY27">
        <f t="shared" si="122"/>
        <v>-0.42573196918662959</v>
      </c>
      <c r="AZ27" s="4">
        <f t="shared" si="123"/>
        <v>-0.44437359279137567</v>
      </c>
    </row>
    <row r="28" spans="1:52" x14ac:dyDescent="0.3">
      <c r="A28" s="1" t="s">
        <v>34</v>
      </c>
      <c r="B28" s="1">
        <v>2</v>
      </c>
      <c r="C28" s="1">
        <v>20</v>
      </c>
      <c r="D28" s="1"/>
      <c r="E28" s="1">
        <f t="shared" si="93"/>
        <v>0.90909090909090906</v>
      </c>
      <c r="F28">
        <v>43.17912544</v>
      </c>
      <c r="G28">
        <f t="shared" si="94"/>
        <v>1.96268752</v>
      </c>
      <c r="H28">
        <v>3.6142924835549102E-2</v>
      </c>
      <c r="I28">
        <f t="shared" si="124"/>
        <v>1.9988304448355492</v>
      </c>
      <c r="J28">
        <f t="shared" si="95"/>
        <v>-0.32260105563073965</v>
      </c>
      <c r="K28" s="4">
        <v>-6.4571105445272801E-4</v>
      </c>
      <c r="L28" s="5">
        <v>-4.5148056272558197E-2</v>
      </c>
      <c r="M28" s="5">
        <v>-0.120304056712632</v>
      </c>
      <c r="N28" s="5">
        <v>-0.16557534315682701</v>
      </c>
      <c r="O28" s="5">
        <v>-0.21487686712193699</v>
      </c>
      <c r="P28" s="5">
        <v>-0.26766019484984499</v>
      </c>
      <c r="Q28" s="5">
        <v>-0.32350598026712302</v>
      </c>
      <c r="R28" s="5">
        <v>-0.382083782590731</v>
      </c>
      <c r="S28">
        <v>-0.44312680151676798</v>
      </c>
      <c r="T28">
        <v>-0.50641526788638302</v>
      </c>
      <c r="U28">
        <v>-0.57176510685281901</v>
      </c>
      <c r="V28">
        <v>-0.63901994984661203</v>
      </c>
      <c r="W28" s="5">
        <v>-0.70804535118904199</v>
      </c>
      <c r="X28" s="6">
        <v>-1.0760974609074001</v>
      </c>
      <c r="Y28" s="4">
        <f t="shared" si="96"/>
        <v>1.9981847337810965</v>
      </c>
      <c r="Z28">
        <f t="shared" si="97"/>
        <v>1.953682388562991</v>
      </c>
      <c r="AA28">
        <f t="shared" si="98"/>
        <v>1.8785263881229173</v>
      </c>
      <c r="AB28">
        <f t="shared" si="99"/>
        <v>1.8332551016787222</v>
      </c>
      <c r="AC28">
        <f t="shared" si="100"/>
        <v>1.7839535777136122</v>
      </c>
      <c r="AD28">
        <f t="shared" si="101"/>
        <v>1.7311702499857042</v>
      </c>
      <c r="AE28">
        <f t="shared" si="102"/>
        <v>1.6753244645684262</v>
      </c>
      <c r="AF28">
        <f t="shared" si="103"/>
        <v>1.6167466622448181</v>
      </c>
      <c r="AG28">
        <f t="shared" si="104"/>
        <v>1.5557036433187812</v>
      </c>
      <c r="AH28">
        <f t="shared" si="105"/>
        <v>1.4924151769491663</v>
      </c>
      <c r="AI28">
        <f t="shared" si="106"/>
        <v>1.4270653379827301</v>
      </c>
      <c r="AJ28">
        <f t="shared" si="107"/>
        <v>1.3598104949889371</v>
      </c>
      <c r="AK28">
        <f t="shared" si="108"/>
        <v>1.2907850936465071</v>
      </c>
      <c r="AL28" s="4">
        <f t="shared" si="109"/>
        <v>0.92273298392814906</v>
      </c>
      <c r="AM28" s="4">
        <f t="shared" si="110"/>
        <v>-0.31738869424894162</v>
      </c>
      <c r="AN28">
        <f t="shared" si="111"/>
        <v>-0.31027059080665026</v>
      </c>
      <c r="AO28">
        <f t="shared" si="112"/>
        <v>-0.30146457997329629</v>
      </c>
      <c r="AP28">
        <f t="shared" si="113"/>
        <v>-0.29667467167771283</v>
      </c>
      <c r="AQ28">
        <f t="shared" si="114"/>
        <v>-0.29167402050343649</v>
      </c>
      <c r="AR28">
        <f t="shared" si="115"/>
        <v>-0.28648792313689631</v>
      </c>
      <c r="AS28">
        <f t="shared" si="116"/>
        <v>-0.28113660228474302</v>
      </c>
      <c r="AT28">
        <f t="shared" si="117"/>
        <v>-0.27563652104166275</v>
      </c>
      <c r="AU28">
        <f t="shared" si="118"/>
        <v>-0.27000129383043681</v>
      </c>
      <c r="AV28">
        <f t="shared" si="119"/>
        <v>-0.26424233769656075</v>
      </c>
      <c r="AW28">
        <f t="shared" si="120"/>
        <v>-0.25836934691349162</v>
      </c>
      <c r="AX28">
        <f t="shared" si="121"/>
        <v>-0.25239064464996469</v>
      </c>
      <c r="AY28">
        <f t="shared" si="122"/>
        <v>-0.24631344770934083</v>
      </c>
      <c r="AZ28" s="4">
        <f t="shared" si="123"/>
        <v>-0.21464725326842718</v>
      </c>
    </row>
    <row r="29" spans="1:52" x14ac:dyDescent="0.3">
      <c r="A29" s="1" t="s">
        <v>43</v>
      </c>
      <c r="B29" s="1">
        <v>4</v>
      </c>
      <c r="C29" s="1">
        <v>48</v>
      </c>
      <c r="D29" s="1"/>
      <c r="E29" s="1">
        <f t="shared" si="93"/>
        <v>0.92307692307692313</v>
      </c>
      <c r="F29">
        <v>96.082432839999996</v>
      </c>
      <c r="G29">
        <f t="shared" si="94"/>
        <v>1.8477390930769231</v>
      </c>
      <c r="H29">
        <v>4.42761544006307E-2</v>
      </c>
      <c r="I29">
        <f t="shared" si="124"/>
        <v>1.8920152474775538</v>
      </c>
      <c r="J29">
        <f t="shared" si="95"/>
        <v>-8.1630603731452825E-2</v>
      </c>
      <c r="K29" s="4">
        <v>-3.36454813208201E-3</v>
      </c>
      <c r="L29" s="5">
        <v>-4.91023555833702E-2</v>
      </c>
      <c r="M29" s="5">
        <v>-0.12655390365606001</v>
      </c>
      <c r="N29" s="5">
        <v>-0.17336510933707799</v>
      </c>
      <c r="O29" s="5">
        <v>-0.22442974564592499</v>
      </c>
      <c r="P29" s="5">
        <v>-0.27917441854546499</v>
      </c>
      <c r="Q29" s="5">
        <v>-0.33715896298099501</v>
      </c>
      <c r="R29" s="5">
        <v>-0.39803564633828498</v>
      </c>
      <c r="S29">
        <v>-0.46152321668485502</v>
      </c>
      <c r="T29">
        <v>-0.52738971238695997</v>
      </c>
      <c r="U29">
        <v>-0.59544066784551397</v>
      </c>
      <c r="V29">
        <v>-0.665510772395843</v>
      </c>
      <c r="W29" s="5">
        <v>-0.73745781477389205</v>
      </c>
      <c r="X29" s="6">
        <v>-1.12150126464442</v>
      </c>
      <c r="Y29" s="4">
        <f t="shared" si="96"/>
        <v>1.8886506993454717</v>
      </c>
      <c r="Z29">
        <f t="shared" si="97"/>
        <v>1.8429128918941835</v>
      </c>
      <c r="AA29">
        <f t="shared" si="98"/>
        <v>1.7654613438214937</v>
      </c>
      <c r="AB29">
        <f t="shared" si="99"/>
        <v>1.7186501381404757</v>
      </c>
      <c r="AC29">
        <f t="shared" si="100"/>
        <v>1.6675855018316288</v>
      </c>
      <c r="AD29">
        <f t="shared" si="101"/>
        <v>1.6128408289320888</v>
      </c>
      <c r="AE29">
        <f t="shared" si="102"/>
        <v>1.5548562844965588</v>
      </c>
      <c r="AF29">
        <f t="shared" si="103"/>
        <v>1.4939796011392688</v>
      </c>
      <c r="AG29">
        <f t="shared" si="104"/>
        <v>1.4304920307926987</v>
      </c>
      <c r="AH29">
        <f t="shared" si="105"/>
        <v>1.3646255350905938</v>
      </c>
      <c r="AI29">
        <f t="shared" si="106"/>
        <v>1.2965745796320398</v>
      </c>
      <c r="AJ29">
        <f t="shared" si="107"/>
        <v>1.2265044750817107</v>
      </c>
      <c r="AK29">
        <f t="shared" si="108"/>
        <v>1.1545574327036618</v>
      </c>
      <c r="AL29" s="4">
        <f t="shared" si="109"/>
        <v>0.77051398283313377</v>
      </c>
      <c r="AM29" s="4">
        <f t="shared" si="110"/>
        <v>-7.9504759012954798E-2</v>
      </c>
      <c r="AN29">
        <f t="shared" si="111"/>
        <v>-7.5089887857708898E-2</v>
      </c>
      <c r="AO29">
        <f t="shared" si="112"/>
        <v>-7.0226378986658983E-2</v>
      </c>
      <c r="AP29">
        <f t="shared" si="113"/>
        <v>-6.7828430858147409E-2</v>
      </c>
      <c r="AQ29">
        <f t="shared" si="114"/>
        <v>-6.5455849227535515E-2</v>
      </c>
      <c r="AR29">
        <f t="shared" si="115"/>
        <v>-6.3106560719977375E-2</v>
      </c>
      <c r="AS29">
        <f t="shared" si="116"/>
        <v>-6.0778326113419413E-2</v>
      </c>
      <c r="AT29">
        <f t="shared" si="117"/>
        <v>-5.8469127197814538E-2</v>
      </c>
      <c r="AU29">
        <f t="shared" si="118"/>
        <v>-5.617722590571908E-2</v>
      </c>
      <c r="AV29">
        <f t="shared" si="119"/>
        <v>-5.3901140446783666E-2</v>
      </c>
      <c r="AW29">
        <f t="shared" si="120"/>
        <v>-5.1639605146856289E-2</v>
      </c>
      <c r="AX29">
        <f t="shared" si="121"/>
        <v>-4.9391532227940453E-2</v>
      </c>
      <c r="AY29">
        <f t="shared" si="122"/>
        <v>-4.7155979703679338E-2</v>
      </c>
      <c r="AZ29" s="4">
        <f t="shared" si="123"/>
        <v>-3.6140400989889798E-2</v>
      </c>
    </row>
    <row r="30" spans="1:52" x14ac:dyDescent="0.3">
      <c r="A30" s="1" t="s">
        <v>44</v>
      </c>
      <c r="B30" s="1">
        <v>1</v>
      </c>
      <c r="C30" s="1">
        <v>12</v>
      </c>
      <c r="E30" s="1">
        <f t="shared" si="93"/>
        <v>0.92307692307692313</v>
      </c>
      <c r="F30">
        <v>21.58738498</v>
      </c>
      <c r="G30">
        <f t="shared" si="94"/>
        <v>1.6605680753846153</v>
      </c>
      <c r="H30">
        <v>4.1234498225006203E-2</v>
      </c>
      <c r="I30">
        <f t="shared" ref="I30" si="125">G30+H30</f>
        <v>1.7018025736096214</v>
      </c>
      <c r="J30">
        <f t="shared" si="95"/>
        <v>-0.27184327759938509</v>
      </c>
      <c r="K30" s="4">
        <v>-4.3589846883244302E-3</v>
      </c>
      <c r="L30">
        <v>-4.7863851933572801E-2</v>
      </c>
      <c r="M30">
        <v>-0.12355075143357799</v>
      </c>
      <c r="N30">
        <v>-0.16947090729415901</v>
      </c>
      <c r="O30">
        <v>-0.21961295153862501</v>
      </c>
      <c r="P30">
        <v>-0.27339844012001502</v>
      </c>
      <c r="Q30">
        <v>-0.33038605611601402</v>
      </c>
      <c r="R30">
        <v>-0.39022864723850298</v>
      </c>
      <c r="S30">
        <v>-0.45264629508800103</v>
      </c>
      <c r="T30">
        <v>-0.517408664612511</v>
      </c>
      <c r="U30">
        <v>-0.58432298887203304</v>
      </c>
      <c r="V30">
        <v>-0.65322562210822399</v>
      </c>
      <c r="W30">
        <v>-0.72397593559953</v>
      </c>
      <c r="X30" s="6">
        <v>-1.10164503146578</v>
      </c>
      <c r="Y30" s="4">
        <f t="shared" si="96"/>
        <v>1.6974435889212969</v>
      </c>
      <c r="Z30">
        <f t="shared" si="97"/>
        <v>1.6539387216760486</v>
      </c>
      <c r="AA30">
        <f t="shared" si="98"/>
        <v>1.5782518221760433</v>
      </c>
      <c r="AB30">
        <f t="shared" si="99"/>
        <v>1.5323316663154625</v>
      </c>
      <c r="AC30">
        <f t="shared" si="100"/>
        <v>1.4821896220709965</v>
      </c>
      <c r="AD30">
        <f t="shared" si="101"/>
        <v>1.4284041334896065</v>
      </c>
      <c r="AE30">
        <f t="shared" si="102"/>
        <v>1.3714165174936075</v>
      </c>
      <c r="AF30">
        <f t="shared" si="103"/>
        <v>1.3115739263711184</v>
      </c>
      <c r="AG30">
        <f t="shared" si="104"/>
        <v>1.2491562785216204</v>
      </c>
      <c r="AH30">
        <f t="shared" si="105"/>
        <v>1.1843939089971105</v>
      </c>
      <c r="AI30">
        <f t="shared" si="106"/>
        <v>1.1174795847375885</v>
      </c>
      <c r="AJ30">
        <f t="shared" si="107"/>
        <v>1.0485769515013974</v>
      </c>
      <c r="AK30">
        <f t="shared" si="108"/>
        <v>0.9778266380100914</v>
      </c>
      <c r="AL30" s="4">
        <f t="shared" si="109"/>
        <v>0.60015754214384143</v>
      </c>
      <c r="AM30" s="4">
        <f t="shared" si="110"/>
        <v>-0.27071186943712972</v>
      </c>
      <c r="AN30">
        <f t="shared" si="111"/>
        <v>-0.26406405807584388</v>
      </c>
      <c r="AO30">
        <f t="shared" si="112"/>
        <v>-0.25743590063210947</v>
      </c>
      <c r="AP30">
        <f t="shared" si="113"/>
        <v>-0.25414690268316065</v>
      </c>
      <c r="AQ30">
        <f t="shared" si="114"/>
        <v>-0.25085172898816777</v>
      </c>
      <c r="AR30">
        <f t="shared" si="115"/>
        <v>-0.24754325616245973</v>
      </c>
      <c r="AS30">
        <f t="shared" si="116"/>
        <v>-0.2442180931163706</v>
      </c>
      <c r="AT30">
        <f t="shared" si="117"/>
        <v>-0.24087480196596489</v>
      </c>
      <c r="AU30">
        <f t="shared" si="118"/>
        <v>-0.2375129781767972</v>
      </c>
      <c r="AV30">
        <f t="shared" si="119"/>
        <v>-0.23413276654026716</v>
      </c>
      <c r="AW30">
        <f t="shared" si="120"/>
        <v>-0.23073460004130772</v>
      </c>
      <c r="AX30">
        <f t="shared" si="121"/>
        <v>-0.22731905580825376</v>
      </c>
      <c r="AY30">
        <f t="shared" si="122"/>
        <v>-0.22388677439724974</v>
      </c>
      <c r="AZ30" s="4">
        <f t="shared" si="123"/>
        <v>-0.20649684167918197</v>
      </c>
    </row>
    <row r="31" spans="1:52" x14ac:dyDescent="0.3">
      <c r="A31" s="1" t="s">
        <v>36</v>
      </c>
      <c r="B31" s="1">
        <v>4</v>
      </c>
      <c r="C31" s="1">
        <v>48</v>
      </c>
      <c r="E31" s="1">
        <f>C31/(B31+C31)</f>
        <v>0.92307692307692313</v>
      </c>
      <c r="F31">
        <v>86.414564299999995</v>
      </c>
      <c r="G31">
        <f>F31/(B31+C31)</f>
        <v>1.6618185442307691</v>
      </c>
      <c r="H31">
        <v>4.5936136546327597E-2</v>
      </c>
      <c r="I31">
        <f>G31+H31</f>
        <v>1.7077546807770967</v>
      </c>
      <c r="J31">
        <f t="shared" si="95"/>
        <v>-0.26589117043190974</v>
      </c>
      <c r="K31" s="4">
        <v>-3.9261729131409399E-3</v>
      </c>
      <c r="L31" s="5">
        <v>-4.3965552432068601E-2</v>
      </c>
      <c r="M31" s="5">
        <v>-0.115264738167577</v>
      </c>
      <c r="N31" s="5">
        <v>-0.15891740453203701</v>
      </c>
      <c r="O31" s="5">
        <v>-0.20677458107560601</v>
      </c>
      <c r="P31" s="5">
        <v>-0.25826691440205202</v>
      </c>
      <c r="Q31" s="5">
        <v>-0.312957968388486</v>
      </c>
      <c r="R31" s="5">
        <v>-0.37050334996905299</v>
      </c>
      <c r="S31">
        <v>-0.43062475507105602</v>
      </c>
      <c r="T31">
        <v>-0.49309281134452598</v>
      </c>
      <c r="U31">
        <v>-0.55771532788123301</v>
      </c>
      <c r="V31">
        <v>-0.62432899790739604</v>
      </c>
      <c r="W31" s="5">
        <v>-0.69279338268070001</v>
      </c>
      <c r="X31" s="6">
        <v>-1.05907990087871</v>
      </c>
      <c r="Y31" s="4">
        <f t="shared" si="96"/>
        <v>1.7038285078639557</v>
      </c>
      <c r="Z31">
        <f t="shared" si="97"/>
        <v>1.6637891283450281</v>
      </c>
      <c r="AA31">
        <f t="shared" si="98"/>
        <v>1.5924899426095196</v>
      </c>
      <c r="AB31">
        <f t="shared" si="99"/>
        <v>1.5488372762450597</v>
      </c>
      <c r="AC31">
        <f t="shared" si="100"/>
        <v>1.5009800997014906</v>
      </c>
      <c r="AD31">
        <f t="shared" si="101"/>
        <v>1.4494877663750447</v>
      </c>
      <c r="AE31">
        <f t="shared" si="102"/>
        <v>1.3947967123886107</v>
      </c>
      <c r="AF31">
        <f t="shared" si="103"/>
        <v>1.3372513308080438</v>
      </c>
      <c r="AG31">
        <f t="shared" si="104"/>
        <v>1.2771299257060407</v>
      </c>
      <c r="AH31">
        <f t="shared" si="105"/>
        <v>1.2146618694325708</v>
      </c>
      <c r="AI31">
        <f t="shared" si="106"/>
        <v>1.1500393528958637</v>
      </c>
      <c r="AJ31">
        <f t="shared" si="107"/>
        <v>1.0834256828697006</v>
      </c>
      <c r="AK31">
        <f t="shared" si="108"/>
        <v>1.0149612980963967</v>
      </c>
      <c r="AL31" s="4">
        <f t="shared" si="109"/>
        <v>0.64867477989838673</v>
      </c>
      <c r="AM31" s="4">
        <f t="shared" si="110"/>
        <v>-0.26432695049447091</v>
      </c>
      <c r="AN31">
        <f t="shared" si="111"/>
        <v>-0.25421365140686419</v>
      </c>
      <c r="AO31">
        <f t="shared" si="112"/>
        <v>-0.243197780198633</v>
      </c>
      <c r="AP31">
        <f t="shared" si="113"/>
        <v>-0.23764129275356347</v>
      </c>
      <c r="AQ31">
        <f t="shared" si="114"/>
        <v>-0.2320612513576738</v>
      </c>
      <c r="AR31">
        <f t="shared" si="115"/>
        <v>-0.22645962327702199</v>
      </c>
      <c r="AS31">
        <f t="shared" si="116"/>
        <v>-0.22083789822136743</v>
      </c>
      <c r="AT31">
        <f t="shared" si="117"/>
        <v>-0.21519739752903944</v>
      </c>
      <c r="AU31">
        <f t="shared" si="118"/>
        <v>-0.20953933099237704</v>
      </c>
      <c r="AV31">
        <f t="shared" si="119"/>
        <v>-0.20386480610480662</v>
      </c>
      <c r="AW31">
        <f t="shared" si="120"/>
        <v>-0.19817483188303234</v>
      </c>
      <c r="AX31">
        <f t="shared" si="121"/>
        <v>-0.19247032443995046</v>
      </c>
      <c r="AY31">
        <f t="shared" si="122"/>
        <v>-0.18675211431094441</v>
      </c>
      <c r="AZ31" s="4">
        <f t="shared" si="123"/>
        <v>-0.15797960392463667</v>
      </c>
    </row>
    <row r="32" spans="1:52" x14ac:dyDescent="0.3">
      <c r="A32" s="1" t="s">
        <v>39</v>
      </c>
      <c r="B32" s="1">
        <v>8</v>
      </c>
      <c r="C32" s="1">
        <v>96</v>
      </c>
      <c r="E32" s="1">
        <f>C32/(B32+C32)</f>
        <v>0.92307692307692313</v>
      </c>
      <c r="F32" s="14">
        <v>173.73098999999999</v>
      </c>
      <c r="G32">
        <f>F32/(B32+C32)</f>
        <v>1.6704902884615385</v>
      </c>
      <c r="H32">
        <v>4.2497435821166399E-2</v>
      </c>
      <c r="I32">
        <f>G32+H32</f>
        <v>1.712987724282705</v>
      </c>
      <c r="J32">
        <f t="shared" si="95"/>
        <v>-0.26065812692630153</v>
      </c>
      <c r="K32" s="4">
        <v>-4.01673766492239E-3</v>
      </c>
      <c r="L32" s="5">
        <v>-4.3533413357299301E-2</v>
      </c>
      <c r="M32" s="5">
        <v>-0.113006825003897</v>
      </c>
      <c r="N32" s="5">
        <v>-0.15536533779557599</v>
      </c>
      <c r="O32" s="5">
        <v>-0.20172349059022401</v>
      </c>
      <c r="P32" s="5">
        <v>-0.25153837044112698</v>
      </c>
      <c r="Q32" s="5">
        <v>-0.30439424282218902</v>
      </c>
      <c r="R32" s="5">
        <v>-0.35996326536450501</v>
      </c>
      <c r="S32">
        <v>-0.41798062518864998</v>
      </c>
      <c r="T32">
        <v>-0.478228136832821</v>
      </c>
      <c r="U32">
        <v>-0.54052302444833999</v>
      </c>
      <c r="V32">
        <v>-0.60471000802899799</v>
      </c>
      <c r="W32" s="5">
        <v>-0.67065556937828796</v>
      </c>
      <c r="X32" s="6">
        <v>-1.0231536001879999</v>
      </c>
      <c r="Y32" s="4">
        <f t="shared" si="96"/>
        <v>1.7089709866177825</v>
      </c>
      <c r="Z32">
        <f t="shared" si="97"/>
        <v>1.6694543109254056</v>
      </c>
      <c r="AA32">
        <f t="shared" si="98"/>
        <v>1.599980899278808</v>
      </c>
      <c r="AB32">
        <f t="shared" si="99"/>
        <v>1.557622386487129</v>
      </c>
      <c r="AC32">
        <f t="shared" si="100"/>
        <v>1.5112642336924809</v>
      </c>
      <c r="AD32">
        <f t="shared" si="101"/>
        <v>1.461449353841578</v>
      </c>
      <c r="AE32">
        <f t="shared" si="102"/>
        <v>1.4085934814605159</v>
      </c>
      <c r="AF32">
        <f t="shared" si="103"/>
        <v>1.3530244589181999</v>
      </c>
      <c r="AG32">
        <f t="shared" si="104"/>
        <v>1.295007099094055</v>
      </c>
      <c r="AH32">
        <f t="shared" si="105"/>
        <v>1.234759587449884</v>
      </c>
      <c r="AI32">
        <f t="shared" si="106"/>
        <v>1.1724646998343649</v>
      </c>
      <c r="AJ32">
        <f t="shared" si="107"/>
        <v>1.108277716253707</v>
      </c>
      <c r="AK32">
        <f t="shared" si="108"/>
        <v>1.0423321549044169</v>
      </c>
      <c r="AL32" s="4">
        <f t="shared" si="109"/>
        <v>0.68983412409470501</v>
      </c>
      <c r="AM32" s="4">
        <f t="shared" si="110"/>
        <v>-0.25918447174064407</v>
      </c>
      <c r="AN32">
        <f t="shared" si="111"/>
        <v>-0.24854846882648665</v>
      </c>
      <c r="AO32">
        <f t="shared" si="112"/>
        <v>-0.23570682352934469</v>
      </c>
      <c r="AP32">
        <f t="shared" si="113"/>
        <v>-0.22885618251149417</v>
      </c>
      <c r="AQ32">
        <f t="shared" si="114"/>
        <v>-0.22177711736668335</v>
      </c>
      <c r="AR32">
        <f t="shared" si="115"/>
        <v>-0.21449803581048818</v>
      </c>
      <c r="AS32">
        <f t="shared" si="116"/>
        <v>-0.20704112914946238</v>
      </c>
      <c r="AT32">
        <f t="shared" si="117"/>
        <v>-0.19942426941888358</v>
      </c>
      <c r="AU32">
        <f t="shared" si="118"/>
        <v>-0.19166215760436273</v>
      </c>
      <c r="AV32">
        <f t="shared" si="119"/>
        <v>-0.18376708808749379</v>
      </c>
      <c r="AW32">
        <f t="shared" si="120"/>
        <v>-0.17574948494453116</v>
      </c>
      <c r="AX32">
        <f t="shared" si="121"/>
        <v>-0.16761829105594445</v>
      </c>
      <c r="AY32">
        <f t="shared" si="122"/>
        <v>-0.15938125750292434</v>
      </c>
      <c r="AZ32" s="4">
        <f t="shared" si="123"/>
        <v>-0.11682025972831821</v>
      </c>
    </row>
    <row r="33" spans="1:52" x14ac:dyDescent="0.3">
      <c r="A33" s="1" t="s">
        <v>31</v>
      </c>
      <c r="B33" s="1">
        <v>0</v>
      </c>
      <c r="C33" s="1">
        <v>24</v>
      </c>
      <c r="D33" s="1"/>
      <c r="E33" s="1">
        <f>C33/(B33+C33)</f>
        <v>1</v>
      </c>
      <c r="F33">
        <v>0.36410095999999997</v>
      </c>
      <c r="G33">
        <f>F33/(B33+C33)</f>
        <v>1.5170873333333333E-2</v>
      </c>
      <c r="H33">
        <v>4.5653906960620501E-2</v>
      </c>
      <c r="I33">
        <f>G33+H33</f>
        <v>6.0824780293953835E-2</v>
      </c>
      <c r="J33">
        <f t="shared" si="95"/>
        <v>0</v>
      </c>
      <c r="K33" s="4">
        <v>-3.4681551293916199E-3</v>
      </c>
      <c r="L33" s="5">
        <v>-4.5548098439680502E-2</v>
      </c>
      <c r="M33" s="5">
        <v>-0.11880490657013699</v>
      </c>
      <c r="N33" s="5">
        <v>-0.163327835263296</v>
      </c>
      <c r="O33" s="5">
        <v>-0.212007788603154</v>
      </c>
      <c r="P33" s="5">
        <v>-0.26428669972982499</v>
      </c>
      <c r="Q33" s="5">
        <v>-0.319735679021526</v>
      </c>
      <c r="R33" s="5">
        <v>-0.37801555417855698</v>
      </c>
      <c r="S33">
        <v>-0.43885176607493798</v>
      </c>
      <c r="T33">
        <v>-0.50201771985249699</v>
      </c>
      <c r="U33">
        <v>-0.56732334616034796</v>
      </c>
      <c r="V33">
        <v>-0.63460700079517995</v>
      </c>
      <c r="W33" s="5">
        <v>-0.70372957710340001</v>
      </c>
      <c r="X33" s="6">
        <v>-1.07316259002547</v>
      </c>
      <c r="Y33" s="4">
        <f t="shared" si="96"/>
        <v>5.7356625164562212E-2</v>
      </c>
      <c r="Z33">
        <f t="shared" si="97"/>
        <v>1.5276681854273333E-2</v>
      </c>
      <c r="AA33">
        <f t="shared" si="98"/>
        <v>-5.798012627618316E-2</v>
      </c>
      <c r="AB33">
        <f t="shared" si="99"/>
        <v>-0.10250305496934217</v>
      </c>
      <c r="AC33">
        <f t="shared" si="100"/>
        <v>-0.15118300830920017</v>
      </c>
      <c r="AD33">
        <f t="shared" si="101"/>
        <v>-0.20346191943587116</v>
      </c>
      <c r="AE33">
        <f t="shared" si="102"/>
        <v>-0.25891089872757217</v>
      </c>
      <c r="AF33">
        <f t="shared" si="103"/>
        <v>-0.31719077388460315</v>
      </c>
      <c r="AG33">
        <f t="shared" si="104"/>
        <v>-0.37802698578098415</v>
      </c>
      <c r="AH33">
        <f t="shared" si="105"/>
        <v>-0.44119293955854316</v>
      </c>
      <c r="AI33">
        <f t="shared" si="106"/>
        <v>-0.50649856586639408</v>
      </c>
      <c r="AJ33">
        <f t="shared" si="107"/>
        <v>-0.57378222050122607</v>
      </c>
      <c r="AK33">
        <f t="shared" si="108"/>
        <v>-0.64290479680944612</v>
      </c>
      <c r="AL33" s="4">
        <f t="shared" si="109"/>
        <v>-1.0123378097315161</v>
      </c>
      <c r="AM33" s="4">
        <f t="shared" si="110"/>
        <v>0</v>
      </c>
      <c r="AN33">
        <f t="shared" si="111"/>
        <v>0</v>
      </c>
      <c r="AO33">
        <f t="shared" si="112"/>
        <v>0</v>
      </c>
      <c r="AP33">
        <f t="shared" si="113"/>
        <v>0</v>
      </c>
      <c r="AQ33">
        <f t="shared" si="114"/>
        <v>0</v>
      </c>
      <c r="AR33">
        <f t="shared" si="115"/>
        <v>0</v>
      </c>
      <c r="AS33">
        <f t="shared" si="116"/>
        <v>0</v>
      </c>
      <c r="AT33">
        <f t="shared" si="117"/>
        <v>0</v>
      </c>
      <c r="AU33">
        <f t="shared" si="118"/>
        <v>0</v>
      </c>
      <c r="AV33">
        <f t="shared" si="119"/>
        <v>0</v>
      </c>
      <c r="AW33">
        <f t="shared" si="120"/>
        <v>0</v>
      </c>
      <c r="AX33">
        <f t="shared" si="121"/>
        <v>0</v>
      </c>
      <c r="AY33">
        <f t="shared" si="122"/>
        <v>0</v>
      </c>
      <c r="AZ33" s="4">
        <f t="shared" si="123"/>
        <v>0</v>
      </c>
    </row>
    <row r="34" spans="1:52" x14ac:dyDescent="0.3">
      <c r="AG34" s="5"/>
      <c r="AH34" s="5"/>
      <c r="AI34" s="5"/>
      <c r="AJ34" s="5"/>
      <c r="AL34" s="6">
        <v>0</v>
      </c>
      <c r="AM34" s="4">
        <v>100</v>
      </c>
      <c r="AN34" s="5">
        <v>300</v>
      </c>
      <c r="AO34" s="5">
        <v>500</v>
      </c>
      <c r="AP34" s="5">
        <v>600</v>
      </c>
      <c r="AQ34" s="5">
        <v>700</v>
      </c>
      <c r="AR34" s="5">
        <v>800</v>
      </c>
      <c r="AS34" s="5">
        <v>900</v>
      </c>
      <c r="AT34" s="5">
        <v>1000</v>
      </c>
      <c r="AU34" s="13">
        <v>1100</v>
      </c>
      <c r="AV34" s="13">
        <v>1200</v>
      </c>
      <c r="AW34" s="13">
        <v>1300</v>
      </c>
      <c r="AX34" s="13">
        <v>1400</v>
      </c>
      <c r="AY34" s="5">
        <v>1500</v>
      </c>
      <c r="AZ34" s="6">
        <v>2000</v>
      </c>
    </row>
    <row r="35" spans="1:52" x14ac:dyDescent="0.3">
      <c r="AG35" s="5"/>
      <c r="AH35" s="5"/>
      <c r="AI35" s="5"/>
      <c r="AJ35" s="5"/>
      <c r="AK35" s="7" t="s">
        <v>42</v>
      </c>
      <c r="AL35" s="8">
        <f>J7</f>
        <v>-0.168454921592634</v>
      </c>
      <c r="AM35" s="11">
        <f>AM7</f>
        <v>-0.16628510339443295</v>
      </c>
      <c r="AN35" s="11">
        <f t="shared" ref="AN35:AZ35" si="126">AN7</f>
        <v>-0.15554336741143465</v>
      </c>
      <c r="AO35" s="11">
        <f t="shared" si="126"/>
        <v>-0.14424013416464801</v>
      </c>
      <c r="AP35" s="11">
        <f t="shared" si="126"/>
        <v>-0.1385594553171986</v>
      </c>
      <c r="AQ35" s="11">
        <f t="shared" si="126"/>
        <v>-0.13285363130426298</v>
      </c>
      <c r="AR35" s="11">
        <f t="shared" si="126"/>
        <v>-0.12712088137931724</v>
      </c>
      <c r="AS35" s="11">
        <f t="shared" si="126"/>
        <v>-0.12136100168854619</v>
      </c>
      <c r="AT35" s="11">
        <f t="shared" si="126"/>
        <v>-0.11557461314113085</v>
      </c>
      <c r="AU35" s="11">
        <f t="shared" si="126"/>
        <v>-0.10976272517592059</v>
      </c>
      <c r="AV35" s="11">
        <f t="shared" si="126"/>
        <v>-0.10392650184766584</v>
      </c>
      <c r="AW35" s="11">
        <f t="shared" si="126"/>
        <v>-9.8067140037149683E-2</v>
      </c>
      <c r="AX35" s="11">
        <f t="shared" si="126"/>
        <v>-9.2185807874550107E-2</v>
      </c>
      <c r="AY35" s="11">
        <f t="shared" si="126"/>
        <v>-8.6283615346358367E-2</v>
      </c>
      <c r="AZ35" s="11">
        <f t="shared" si="126"/>
        <v>-5.649361246567608E-2</v>
      </c>
    </row>
    <row r="36" spans="1:52" x14ac:dyDescent="0.3">
      <c r="AG36" s="5"/>
      <c r="AH36" s="5"/>
      <c r="AI36" s="5"/>
      <c r="AJ36" s="5"/>
      <c r="AK36" s="7"/>
      <c r="AL36" s="8">
        <f t="shared" ref="AL36:AL38" si="127">J8</f>
        <v>-0.22051673864365434</v>
      </c>
      <c r="AM36" s="11">
        <f t="shared" ref="AM36:AZ38" si="128">AM8</f>
        <v>-0.21673698774989061</v>
      </c>
      <c r="AN36" s="11">
        <f t="shared" si="128"/>
        <v>-0.19795860136772567</v>
      </c>
      <c r="AO36" s="11">
        <f t="shared" si="128"/>
        <v>-0.17681148935004837</v>
      </c>
      <c r="AP36" s="11">
        <f t="shared" si="128"/>
        <v>-0.16575811472436186</v>
      </c>
      <c r="AQ36" s="11">
        <f t="shared" si="128"/>
        <v>-0.15444056236622231</v>
      </c>
      <c r="AR36" s="11">
        <f t="shared" si="128"/>
        <v>-0.14288852324978857</v>
      </c>
      <c r="AS36" s="11">
        <f t="shared" si="128"/>
        <v>-0.13112615862825644</v>
      </c>
      <c r="AT36" s="11">
        <f t="shared" si="128"/>
        <v>-0.11917345709806099</v>
      </c>
      <c r="AU36" s="11">
        <f t="shared" si="128"/>
        <v>-0.1070471642197878</v>
      </c>
      <c r="AV36" s="11">
        <f t="shared" si="128"/>
        <v>-9.4761466584279141E-2</v>
      </c>
      <c r="AW36" s="11">
        <f t="shared" si="128"/>
        <v>-8.2328507014826011E-2</v>
      </c>
      <c r="AX36" s="11">
        <f t="shared" si="128"/>
        <v>-6.9758777463897498E-2</v>
      </c>
      <c r="AY36" s="11">
        <f t="shared" si="128"/>
        <v>-5.7061421850251509E-2</v>
      </c>
      <c r="AZ36" s="11">
        <f t="shared" si="128"/>
        <v>8.0881547597236106E-3</v>
      </c>
    </row>
    <row r="37" spans="1:52" x14ac:dyDescent="0.3">
      <c r="AG37" s="5"/>
      <c r="AH37" s="5"/>
      <c r="AI37" s="5"/>
      <c r="AJ37" s="5"/>
      <c r="AL37" s="8">
        <f t="shared" si="127"/>
        <v>-0.23851698906438151</v>
      </c>
      <c r="AM37" s="11">
        <f t="shared" si="128"/>
        <v>-0.23679550475255381</v>
      </c>
      <c r="AN37" s="11">
        <f t="shared" si="128"/>
        <v>-0.22709829170586501</v>
      </c>
      <c r="AO37" s="11">
        <f t="shared" si="128"/>
        <v>-0.21663847407696443</v>
      </c>
      <c r="AP37" s="11">
        <f t="shared" si="128"/>
        <v>-0.21121025212957983</v>
      </c>
      <c r="AQ37" s="11">
        <f t="shared" si="128"/>
        <v>-0.20565193664372422</v>
      </c>
      <c r="AR37" s="11">
        <f t="shared" si="128"/>
        <v>-0.19997090859347574</v>
      </c>
      <c r="AS37" s="11">
        <f t="shared" si="128"/>
        <v>-0.19417555798154262</v>
      </c>
      <c r="AT37" s="11">
        <f t="shared" si="128"/>
        <v>-0.18827410690714608</v>
      </c>
      <c r="AU37" s="11">
        <f t="shared" si="128"/>
        <v>-0.1822741682458337</v>
      </c>
      <c r="AV37" s="11">
        <f t="shared" si="128"/>
        <v>-0.17618262348491201</v>
      </c>
      <c r="AW37" s="11">
        <f t="shared" si="128"/>
        <v>-0.17000563236530203</v>
      </c>
      <c r="AX37" s="11">
        <f t="shared" si="128"/>
        <v>-0.16374869228255157</v>
      </c>
      <c r="AY37" s="11">
        <f t="shared" si="128"/>
        <v>-0.15741671195169865</v>
      </c>
      <c r="AZ37" s="11">
        <f t="shared" si="128"/>
        <v>-0.12477042470204334</v>
      </c>
    </row>
    <row r="38" spans="1:52" x14ac:dyDescent="0.3">
      <c r="AG38" s="5"/>
      <c r="AH38" s="5"/>
      <c r="AI38" s="5"/>
      <c r="AJ38" s="5"/>
      <c r="AL38" s="8">
        <f t="shared" si="127"/>
        <v>-0.20911456319756924</v>
      </c>
      <c r="AM38" s="11">
        <f t="shared" si="128"/>
        <v>-0.20556029259088901</v>
      </c>
      <c r="AN38" s="11">
        <f t="shared" si="128"/>
        <v>-0.18605159996506337</v>
      </c>
      <c r="AO38" s="11">
        <f t="shared" si="128"/>
        <v>-0.16422695580182525</v>
      </c>
      <c r="AP38" s="11">
        <f t="shared" si="128"/>
        <v>-0.15307348058965459</v>
      </c>
      <c r="AQ38" s="11">
        <f t="shared" si="128"/>
        <v>-0.14181400488388812</v>
      </c>
      <c r="AR38" s="11">
        <f t="shared" si="128"/>
        <v>-0.13046737089773644</v>
      </c>
      <c r="AS38" s="11">
        <f t="shared" si="128"/>
        <v>-0.11904618867584041</v>
      </c>
      <c r="AT38" s="11">
        <f t="shared" si="128"/>
        <v>-0.1075596228932849</v>
      </c>
      <c r="AU38" s="11">
        <f t="shared" si="128"/>
        <v>-9.6014703440236646E-2</v>
      </c>
      <c r="AV38" s="11">
        <f t="shared" si="128"/>
        <v>-8.4417027902011971E-2</v>
      </c>
      <c r="AW38" s="11">
        <f t="shared" si="128"/>
        <v>-7.2771176582659899E-2</v>
      </c>
      <c r="AX38" s="11">
        <f t="shared" si="128"/>
        <v>-6.1080976232506308E-2</v>
      </c>
      <c r="AY38" s="11">
        <f t="shared" si="128"/>
        <v>-4.9349677176620525E-2</v>
      </c>
      <c r="AZ38" s="11">
        <f t="shared" si="128"/>
        <v>9.8367373332390699E-3</v>
      </c>
    </row>
    <row r="39" spans="1:52" x14ac:dyDescent="0.3">
      <c r="Z39"/>
      <c r="AA39"/>
      <c r="AB39"/>
      <c r="AC39"/>
      <c r="AD39"/>
      <c r="AE39"/>
      <c r="AF39"/>
      <c r="AH39" s="5"/>
      <c r="AI39" s="5"/>
      <c r="AJ39" s="5"/>
      <c r="AK39" s="5" t="s">
        <v>40</v>
      </c>
      <c r="AL39" s="6">
        <f>J18</f>
        <v>-0.16767299756038426</v>
      </c>
      <c r="AM39" s="4">
        <f>AM18</f>
        <v>-0.16629035111978971</v>
      </c>
      <c r="AN39" s="4">
        <f t="shared" ref="AN39:AZ39" si="129">AN18</f>
        <v>-0.15940917440748073</v>
      </c>
      <c r="AO39" s="4">
        <f t="shared" si="129"/>
        <v>-0.15198871921453261</v>
      </c>
      <c r="AP39" s="4">
        <f t="shared" si="129"/>
        <v>-0.1481471117880625</v>
      </c>
      <c r="AQ39" s="4">
        <f t="shared" si="129"/>
        <v>-0.14421393827163834</v>
      </c>
      <c r="AR39" s="4">
        <f t="shared" si="129"/>
        <v>-0.14019245931331634</v>
      </c>
      <c r="AS39" s="4">
        <f t="shared" si="129"/>
        <v>-0.13608756855195955</v>
      </c>
      <c r="AT39" s="4">
        <f t="shared" si="129"/>
        <v>-0.13190455079951491</v>
      </c>
      <c r="AU39" s="4">
        <f t="shared" si="129"/>
        <v>-0.12764854461157291</v>
      </c>
      <c r="AV39" s="4">
        <f t="shared" si="129"/>
        <v>-0.12332433200201173</v>
      </c>
      <c r="AW39" s="4">
        <f t="shared" si="129"/>
        <v>-0.11893627584861886</v>
      </c>
      <c r="AX39" s="4">
        <f t="shared" si="129"/>
        <v>-0.11448832214576016</v>
      </c>
      <c r="AY39" s="4">
        <f t="shared" si="129"/>
        <v>-0.10998402887792316</v>
      </c>
      <c r="AZ39" s="4">
        <f t="shared" si="129"/>
        <v>-8.6719591655950376E-2</v>
      </c>
    </row>
    <row r="40" spans="1:52" x14ac:dyDescent="0.3">
      <c r="Z40"/>
      <c r="AA40"/>
      <c r="AB40"/>
      <c r="AC40"/>
      <c r="AD40"/>
      <c r="AE40"/>
      <c r="AF40"/>
      <c r="AH40" s="5"/>
      <c r="AI40" s="5"/>
      <c r="AJ40" s="5"/>
      <c r="AL40" s="6">
        <f t="shared" ref="AL40:AL42" si="130">J19</f>
        <v>-0.23176245245908797</v>
      </c>
      <c r="AM40" s="4">
        <f t="shared" ref="AM40:AZ42" si="131">AM19</f>
        <v>-0.22897473645426394</v>
      </c>
      <c r="AN40" s="4">
        <f t="shared" si="131"/>
        <v>-0.21527821508470305</v>
      </c>
      <c r="AO40" s="4">
        <f t="shared" si="131"/>
        <v>-0.20053407988405425</v>
      </c>
      <c r="AP40" s="4">
        <f t="shared" si="131"/>
        <v>-0.19295474346524999</v>
      </c>
      <c r="AQ40" s="4">
        <f t="shared" si="131"/>
        <v>-0.18524574936303695</v>
      </c>
      <c r="AR40" s="4">
        <f t="shared" si="131"/>
        <v>-0.17741571463606112</v>
      </c>
      <c r="AS40" s="4">
        <f t="shared" si="131"/>
        <v>-0.16947350287631124</v>
      </c>
      <c r="AT40" s="4">
        <f t="shared" si="131"/>
        <v>-0.16142749021576955</v>
      </c>
      <c r="AU40" s="4">
        <f t="shared" si="131"/>
        <v>-0.15328530119640257</v>
      </c>
      <c r="AV40" s="4">
        <f t="shared" si="131"/>
        <v>-0.14505376419622132</v>
      </c>
      <c r="AW40" s="4">
        <f t="shared" si="131"/>
        <v>-0.13673895730451263</v>
      </c>
      <c r="AX40" s="4">
        <f t="shared" si="131"/>
        <v>-0.12834628537633982</v>
      </c>
      <c r="AY40" s="4">
        <f t="shared" si="131"/>
        <v>-0.11988056248451101</v>
      </c>
      <c r="AZ40" s="4">
        <f t="shared" si="131"/>
        <v>-7.6592334091124037E-2</v>
      </c>
    </row>
    <row r="41" spans="1:52" x14ac:dyDescent="0.3">
      <c r="Z41"/>
      <c r="AA41"/>
      <c r="AB41"/>
      <c r="AC41"/>
      <c r="AD41"/>
      <c r="AE41"/>
      <c r="AF41"/>
      <c r="AL41" s="6">
        <f t="shared" si="130"/>
        <v>-0.23039863224760773</v>
      </c>
      <c r="AM41" s="4">
        <f t="shared" si="131"/>
        <v>-0.22814103587894288</v>
      </c>
      <c r="AN41" s="4">
        <f t="shared" si="131"/>
        <v>-0.21755010122060187</v>
      </c>
      <c r="AO41" s="4">
        <f t="shared" si="131"/>
        <v>-0.20783019025004526</v>
      </c>
      <c r="AP41" s="4">
        <f t="shared" si="131"/>
        <v>-0.20337127061077792</v>
      </c>
      <c r="AQ41" s="4">
        <f t="shared" si="131"/>
        <v>-0.19911981134615267</v>
      </c>
      <c r="AR41" s="4">
        <f t="shared" si="131"/>
        <v>-0.19504442199880584</v>
      </c>
      <c r="AS41" s="4">
        <f t="shared" si="131"/>
        <v>-0.19112156799757821</v>
      </c>
      <c r="AT41" s="4">
        <f t="shared" si="131"/>
        <v>-0.18733314710442364</v>
      </c>
      <c r="AU41" s="4">
        <f t="shared" si="131"/>
        <v>-0.1836648696407292</v>
      </c>
      <c r="AV41" s="4">
        <f t="shared" si="131"/>
        <v>-0.18010519263497121</v>
      </c>
      <c r="AW41" s="4">
        <f t="shared" si="131"/>
        <v>-0.17664460589666739</v>
      </c>
      <c r="AX41" s="4">
        <f t="shared" si="131"/>
        <v>-0.17327514130767369</v>
      </c>
      <c r="AY41" s="4">
        <f t="shared" si="131"/>
        <v>-0.16999002648672779</v>
      </c>
      <c r="AZ41" s="4">
        <f t="shared" si="131"/>
        <v>-0.15464961532597393</v>
      </c>
    </row>
    <row r="42" spans="1:52" x14ac:dyDescent="0.3">
      <c r="Z42"/>
      <c r="AA42"/>
      <c r="AB42"/>
      <c r="AC42"/>
      <c r="AD42"/>
      <c r="AE42"/>
      <c r="AF42"/>
      <c r="AL42" s="6">
        <f t="shared" si="130"/>
        <v>-0.22459368710734642</v>
      </c>
      <c r="AM42" s="4">
        <f t="shared" si="131"/>
        <v>-0.22277616492987862</v>
      </c>
      <c r="AN42" s="4">
        <f t="shared" si="131"/>
        <v>-0.21380946578297638</v>
      </c>
      <c r="AO42" s="4">
        <f t="shared" si="131"/>
        <v>-0.20587192936210877</v>
      </c>
      <c r="AP42" s="4">
        <f t="shared" si="131"/>
        <v>-0.20228689423429758</v>
      </c>
      <c r="AQ42" s="4">
        <f t="shared" si="131"/>
        <v>-0.19889525467232644</v>
      </c>
      <c r="AR42" s="4">
        <f t="shared" si="131"/>
        <v>-0.19566618957506338</v>
      </c>
      <c r="AS42" s="4">
        <f t="shared" si="131"/>
        <v>-0.19257706526433382</v>
      </c>
      <c r="AT42" s="4">
        <f t="shared" si="131"/>
        <v>-0.18961071342132604</v>
      </c>
      <c r="AU42" s="4">
        <f t="shared" si="131"/>
        <v>-0.18675371708071006</v>
      </c>
      <c r="AV42" s="4">
        <f t="shared" si="131"/>
        <v>-0.18399531982962986</v>
      </c>
      <c r="AW42" s="4">
        <f t="shared" si="131"/>
        <v>-0.18132671122956021</v>
      </c>
      <c r="AX42" s="4">
        <f t="shared" si="131"/>
        <v>-0.17874054356428529</v>
      </c>
      <c r="AY42" s="4">
        <f t="shared" si="131"/>
        <v>-0.17623059501159533</v>
      </c>
      <c r="AZ42" s="4">
        <f t="shared" si="131"/>
        <v>-0.16465952356147268</v>
      </c>
    </row>
    <row r="43" spans="1:52" x14ac:dyDescent="0.3">
      <c r="S43" s="13"/>
      <c r="T43" s="13"/>
      <c r="U43" s="13"/>
      <c r="V43" s="13"/>
      <c r="Z43"/>
      <c r="AA43"/>
      <c r="AB43"/>
      <c r="AC43"/>
      <c r="AD43"/>
      <c r="AE43"/>
      <c r="AF43"/>
      <c r="AH43" s="13"/>
      <c r="AI43" s="13"/>
      <c r="AJ43" s="13"/>
      <c r="AK43" s="5" t="s">
        <v>41</v>
      </c>
      <c r="AL43" s="6">
        <f>J29</f>
        <v>-8.1630603731452825E-2</v>
      </c>
      <c r="AM43" s="4">
        <f>AM29</f>
        <v>-7.9504759012954798E-2</v>
      </c>
      <c r="AN43" s="4">
        <f t="shared" ref="AN43:AZ43" si="132">AN29</f>
        <v>-7.5089887857708898E-2</v>
      </c>
      <c r="AO43" s="4">
        <f t="shared" si="132"/>
        <v>-7.0226378986658983E-2</v>
      </c>
      <c r="AP43" s="4">
        <f t="shared" si="132"/>
        <v>-6.7828430858147409E-2</v>
      </c>
      <c r="AQ43" s="4">
        <f t="shared" si="132"/>
        <v>-6.5455849227535515E-2</v>
      </c>
      <c r="AR43" s="4">
        <f t="shared" si="132"/>
        <v>-6.3106560719977375E-2</v>
      </c>
      <c r="AS43" s="4">
        <f t="shared" si="132"/>
        <v>-6.0778326113419413E-2</v>
      </c>
      <c r="AT43" s="4">
        <f t="shared" si="132"/>
        <v>-5.8469127197814538E-2</v>
      </c>
      <c r="AU43" s="4">
        <f t="shared" si="132"/>
        <v>-5.617722590571908E-2</v>
      </c>
      <c r="AV43" s="4">
        <f t="shared" si="132"/>
        <v>-5.3901140446783666E-2</v>
      </c>
      <c r="AW43" s="4">
        <f t="shared" si="132"/>
        <v>-5.1639605146856289E-2</v>
      </c>
      <c r="AX43" s="4">
        <f t="shared" si="132"/>
        <v>-4.9391532227940453E-2</v>
      </c>
      <c r="AY43" s="4">
        <f t="shared" si="132"/>
        <v>-4.7155979703679338E-2</v>
      </c>
      <c r="AZ43" s="4">
        <f t="shared" si="132"/>
        <v>-3.6140400989889798E-2</v>
      </c>
    </row>
    <row r="44" spans="1:52" x14ac:dyDescent="0.3">
      <c r="Z44"/>
      <c r="AA44"/>
      <c r="AB44"/>
      <c r="AC44"/>
      <c r="AD44"/>
      <c r="AE44"/>
      <c r="AF44"/>
      <c r="AH44" s="5"/>
      <c r="AI44" s="5"/>
      <c r="AJ44" s="5"/>
      <c r="AL44" s="6">
        <f t="shared" ref="AL44:AL46" si="133">J30</f>
        <v>-0.27184327759938509</v>
      </c>
      <c r="AM44" s="4">
        <f t="shared" ref="AM44:AZ46" si="134">AM30</f>
        <v>-0.27071186943712972</v>
      </c>
      <c r="AN44" s="4">
        <f t="shared" si="134"/>
        <v>-0.26406405807584388</v>
      </c>
      <c r="AO44" s="4">
        <f t="shared" si="134"/>
        <v>-0.25743590063210947</v>
      </c>
      <c r="AP44" s="4">
        <f t="shared" si="134"/>
        <v>-0.25414690268316065</v>
      </c>
      <c r="AQ44" s="4">
        <f t="shared" si="134"/>
        <v>-0.25085172898816777</v>
      </c>
      <c r="AR44" s="4">
        <f t="shared" si="134"/>
        <v>-0.24754325616245973</v>
      </c>
      <c r="AS44" s="4">
        <f t="shared" si="134"/>
        <v>-0.2442180931163706</v>
      </c>
      <c r="AT44" s="4">
        <f t="shared" si="134"/>
        <v>-0.24087480196596489</v>
      </c>
      <c r="AU44" s="4">
        <f t="shared" si="134"/>
        <v>-0.2375129781767972</v>
      </c>
      <c r="AV44" s="4">
        <f t="shared" si="134"/>
        <v>-0.23413276654026716</v>
      </c>
      <c r="AW44" s="4">
        <f t="shared" si="134"/>
        <v>-0.23073460004130772</v>
      </c>
      <c r="AX44" s="4">
        <f t="shared" si="134"/>
        <v>-0.22731905580825376</v>
      </c>
      <c r="AY44" s="4">
        <f t="shared" si="134"/>
        <v>-0.22388677439724974</v>
      </c>
      <c r="AZ44" s="4">
        <f t="shared" si="134"/>
        <v>-0.20649684167918197</v>
      </c>
    </row>
    <row r="45" spans="1:52" x14ac:dyDescent="0.3">
      <c r="Z45"/>
      <c r="AA45"/>
      <c r="AB45"/>
      <c r="AC45"/>
      <c r="AD45"/>
      <c r="AE45"/>
      <c r="AF45"/>
      <c r="AH45" s="5"/>
      <c r="AI45" s="5"/>
      <c r="AJ45" s="5"/>
      <c r="AL45" s="6">
        <f t="shared" si="133"/>
        <v>-0.26589117043190974</v>
      </c>
      <c r="AM45" s="4">
        <f t="shared" si="134"/>
        <v>-0.26432695049447091</v>
      </c>
      <c r="AN45" s="4">
        <f t="shared" si="134"/>
        <v>-0.25421365140686419</v>
      </c>
      <c r="AO45" s="4">
        <f t="shared" si="134"/>
        <v>-0.243197780198633</v>
      </c>
      <c r="AP45" s="4">
        <f t="shared" si="134"/>
        <v>-0.23764129275356347</v>
      </c>
      <c r="AQ45" s="4">
        <f t="shared" si="134"/>
        <v>-0.2320612513576738</v>
      </c>
      <c r="AR45" s="4">
        <f t="shared" si="134"/>
        <v>-0.22645962327702199</v>
      </c>
      <c r="AS45" s="4">
        <f t="shared" si="134"/>
        <v>-0.22083789822136743</v>
      </c>
      <c r="AT45" s="4">
        <f t="shared" si="134"/>
        <v>-0.21519739752903944</v>
      </c>
      <c r="AU45" s="4">
        <f t="shared" si="134"/>
        <v>-0.20953933099237704</v>
      </c>
      <c r="AV45" s="4">
        <f t="shared" si="134"/>
        <v>-0.20386480610480662</v>
      </c>
      <c r="AW45" s="4">
        <f t="shared" si="134"/>
        <v>-0.19817483188303234</v>
      </c>
      <c r="AX45" s="4">
        <f t="shared" si="134"/>
        <v>-0.19247032443995046</v>
      </c>
      <c r="AY45" s="4">
        <f t="shared" si="134"/>
        <v>-0.18675211431094441</v>
      </c>
      <c r="AZ45" s="4">
        <f t="shared" si="134"/>
        <v>-0.15797960392463667</v>
      </c>
    </row>
    <row r="46" spans="1:52" x14ac:dyDescent="0.3">
      <c r="Z46"/>
      <c r="AA46"/>
      <c r="AB46"/>
      <c r="AC46"/>
      <c r="AD46"/>
      <c r="AE46"/>
      <c r="AF46"/>
      <c r="AH46" s="5"/>
      <c r="AI46" s="5"/>
      <c r="AJ46" s="5"/>
      <c r="AL46" s="6">
        <f t="shared" si="133"/>
        <v>-0.26065812692630153</v>
      </c>
      <c r="AM46" s="4">
        <f t="shared" si="134"/>
        <v>-0.25918447174064407</v>
      </c>
      <c r="AN46" s="4">
        <f t="shared" si="134"/>
        <v>-0.24854846882648665</v>
      </c>
      <c r="AO46" s="4">
        <f t="shared" si="134"/>
        <v>-0.23570682352934469</v>
      </c>
      <c r="AP46" s="4">
        <f t="shared" si="134"/>
        <v>-0.22885618251149417</v>
      </c>
      <c r="AQ46" s="4">
        <f t="shared" si="134"/>
        <v>-0.22177711736668335</v>
      </c>
      <c r="AR46" s="4">
        <f t="shared" si="134"/>
        <v>-0.21449803581048818</v>
      </c>
      <c r="AS46" s="4">
        <f t="shared" si="134"/>
        <v>-0.20704112914946238</v>
      </c>
      <c r="AT46" s="4">
        <f t="shared" si="134"/>
        <v>-0.19942426941888358</v>
      </c>
      <c r="AU46" s="4">
        <f t="shared" si="134"/>
        <v>-0.19166215760436273</v>
      </c>
      <c r="AV46" s="4">
        <f t="shared" si="134"/>
        <v>-0.18376708808749379</v>
      </c>
      <c r="AW46" s="4">
        <f t="shared" si="134"/>
        <v>-0.17574948494453116</v>
      </c>
      <c r="AX46" s="4">
        <f t="shared" si="134"/>
        <v>-0.16761829105594445</v>
      </c>
      <c r="AY46" s="4">
        <f t="shared" si="134"/>
        <v>-0.15938125750292434</v>
      </c>
      <c r="AZ46" s="4">
        <f t="shared" si="134"/>
        <v>-0.11682025972831821</v>
      </c>
    </row>
    <row r="47" spans="1:52" x14ac:dyDescent="0.3">
      <c r="Z47"/>
      <c r="AA47"/>
      <c r="AB47"/>
      <c r="AC47"/>
      <c r="AD47"/>
      <c r="AE47"/>
      <c r="AF47"/>
      <c r="AH47" s="5"/>
      <c r="AI47" s="5"/>
      <c r="AJ47" s="5"/>
    </row>
    <row r="48" spans="1:52" x14ac:dyDescent="0.3">
      <c r="Z48"/>
      <c r="AA48"/>
      <c r="AB48"/>
      <c r="AC48"/>
      <c r="AD48"/>
      <c r="AE48"/>
      <c r="AF48"/>
      <c r="AH48" s="5"/>
      <c r="AI48" s="5"/>
      <c r="AJ48" s="5"/>
    </row>
    <row r="49" spans="26:41" x14ac:dyDescent="0.3">
      <c r="Z49"/>
      <c r="AA49"/>
      <c r="AB49"/>
      <c r="AC49"/>
      <c r="AD49"/>
      <c r="AE49"/>
      <c r="AF49"/>
      <c r="AH49" s="5"/>
      <c r="AI49" s="5"/>
      <c r="AJ49" s="5"/>
    </row>
    <row r="50" spans="26:41" x14ac:dyDescent="0.3">
      <c r="Z50"/>
      <c r="AA50"/>
      <c r="AB50"/>
      <c r="AC50"/>
      <c r="AD50"/>
      <c r="AE50"/>
      <c r="AF50"/>
      <c r="AH50" s="5"/>
      <c r="AI50" s="5"/>
      <c r="AJ50" s="5"/>
    </row>
    <row r="51" spans="26:41" x14ac:dyDescent="0.3">
      <c r="Z51"/>
      <c r="AA51"/>
      <c r="AB51"/>
      <c r="AC51"/>
      <c r="AD51"/>
      <c r="AE51"/>
      <c r="AF51"/>
    </row>
    <row r="52" spans="26:41" x14ac:dyDescent="0.3">
      <c r="Z52"/>
      <c r="AA52"/>
      <c r="AB52"/>
      <c r="AC52"/>
      <c r="AD52"/>
      <c r="AE52"/>
      <c r="AF52"/>
      <c r="AK52" s="9"/>
      <c r="AL52" s="10"/>
      <c r="AM52" s="12"/>
      <c r="AN52" s="9"/>
      <c r="AO52" s="9"/>
    </row>
    <row r="53" spans="26:41" x14ac:dyDescent="0.3">
      <c r="Z53"/>
      <c r="AA53"/>
      <c r="AB53"/>
      <c r="AC53"/>
      <c r="AD53"/>
      <c r="AE53"/>
      <c r="AF53"/>
      <c r="AK53" s="9"/>
      <c r="AL53" s="10"/>
      <c r="AM53" s="12"/>
      <c r="AN53" s="9"/>
      <c r="AO53" s="9"/>
    </row>
    <row r="54" spans="26:41" x14ac:dyDescent="0.3">
      <c r="Z54"/>
      <c r="AA54"/>
      <c r="AB54"/>
      <c r="AC54"/>
      <c r="AD54"/>
      <c r="AE54"/>
      <c r="AF54"/>
      <c r="AK54" s="9"/>
      <c r="AL54" s="10"/>
      <c r="AM54" s="12"/>
      <c r="AN54" s="9"/>
      <c r="AO54" s="9"/>
    </row>
    <row r="55" spans="26:41" x14ac:dyDescent="0.3">
      <c r="Z55"/>
      <c r="AA55"/>
      <c r="AB55"/>
      <c r="AC55"/>
      <c r="AD55"/>
      <c r="AE55"/>
      <c r="AF55"/>
      <c r="AK55" s="9"/>
      <c r="AL55" s="10"/>
      <c r="AM55" s="12"/>
      <c r="AN55" s="9"/>
      <c r="AO55" s="9"/>
    </row>
    <row r="56" spans="26:41" x14ac:dyDescent="0.3">
      <c r="Z56"/>
      <c r="AA56"/>
      <c r="AB56"/>
      <c r="AC56"/>
      <c r="AD56"/>
      <c r="AE56"/>
      <c r="AF56"/>
      <c r="AK56" s="9"/>
      <c r="AL56" s="10"/>
      <c r="AM56" s="12"/>
      <c r="AN56" s="9"/>
      <c r="AO56" s="9"/>
    </row>
    <row r="57" spans="26:41" x14ac:dyDescent="0.3">
      <c r="Z57"/>
      <c r="AA57"/>
      <c r="AB57"/>
      <c r="AC57"/>
      <c r="AD57"/>
      <c r="AE57"/>
      <c r="AF57"/>
      <c r="AK57" s="9"/>
      <c r="AL57" s="10"/>
      <c r="AM57" s="12"/>
      <c r="AN57" s="9"/>
      <c r="AO57" s="9"/>
    </row>
    <row r="58" spans="26:41" x14ac:dyDescent="0.3">
      <c r="Z58"/>
      <c r="AA58"/>
      <c r="AB58"/>
      <c r="AC58"/>
      <c r="AD58"/>
      <c r="AE58"/>
      <c r="AF58"/>
      <c r="AK58" s="9"/>
      <c r="AL58" s="10"/>
      <c r="AM58" s="12"/>
      <c r="AN58" s="9"/>
      <c r="AO58" s="9"/>
    </row>
    <row r="59" spans="26:41" x14ac:dyDescent="0.3">
      <c r="Z59"/>
      <c r="AA59"/>
      <c r="AB59"/>
      <c r="AC59"/>
      <c r="AD59"/>
      <c r="AE59"/>
      <c r="AF59"/>
      <c r="AK59" s="9"/>
      <c r="AL59" s="10"/>
      <c r="AM59" s="12"/>
      <c r="AN59" s="9"/>
      <c r="AO59" s="9"/>
    </row>
    <row r="60" spans="26:41" x14ac:dyDescent="0.3">
      <c r="Z60"/>
      <c r="AA60"/>
      <c r="AB60"/>
      <c r="AC60"/>
      <c r="AD60"/>
      <c r="AE60"/>
      <c r="AF60"/>
      <c r="AK60" s="9"/>
      <c r="AL60" s="10"/>
      <c r="AM60" s="12"/>
      <c r="AN60" s="9"/>
      <c r="AO60" s="9"/>
    </row>
    <row r="61" spans="26:41" x14ac:dyDescent="0.3">
      <c r="Z61"/>
      <c r="AA61"/>
      <c r="AB61"/>
      <c r="AC61"/>
      <c r="AD61"/>
      <c r="AE61"/>
      <c r="AF61"/>
      <c r="AK61" s="9"/>
      <c r="AL61" s="10"/>
      <c r="AM61" s="12"/>
      <c r="AN61" s="9"/>
      <c r="AO61" s="9"/>
    </row>
    <row r="62" spans="26:41" x14ac:dyDescent="0.3">
      <c r="Z62"/>
      <c r="AA62"/>
      <c r="AB62"/>
      <c r="AC62"/>
      <c r="AD62"/>
      <c r="AE62"/>
      <c r="AF62"/>
      <c r="AK62" s="9"/>
      <c r="AL62" s="10"/>
      <c r="AM62" s="12"/>
      <c r="AN62" s="9"/>
      <c r="AO62" s="9"/>
    </row>
    <row r="63" spans="26:41" x14ac:dyDescent="0.3">
      <c r="Z63"/>
      <c r="AA63"/>
      <c r="AB63"/>
      <c r="AC63"/>
      <c r="AD63"/>
      <c r="AE63"/>
      <c r="AF63"/>
      <c r="AK63" s="9"/>
      <c r="AL63" s="10"/>
      <c r="AM63" s="12"/>
      <c r="AN63" s="9"/>
      <c r="AO63" s="9"/>
    </row>
    <row r="64" spans="26:41" x14ac:dyDescent="0.3">
      <c r="Z64"/>
      <c r="AA64"/>
      <c r="AB64"/>
      <c r="AC64"/>
      <c r="AD64"/>
      <c r="AE64"/>
      <c r="AF64"/>
      <c r="AK64" s="9"/>
      <c r="AL64" s="10"/>
      <c r="AM64" s="12"/>
      <c r="AN64" s="9"/>
      <c r="AO64" s="9"/>
    </row>
    <row r="65" spans="26:41" x14ac:dyDescent="0.3">
      <c r="Z65"/>
      <c r="AA65"/>
      <c r="AB65"/>
      <c r="AC65"/>
      <c r="AD65"/>
      <c r="AE65"/>
      <c r="AF65"/>
      <c r="AK65" s="9"/>
      <c r="AL65" s="10"/>
      <c r="AM65" s="12"/>
      <c r="AN65" s="9"/>
      <c r="AO65" s="9"/>
    </row>
    <row r="66" spans="26:41" x14ac:dyDescent="0.3">
      <c r="Z66"/>
      <c r="AA66"/>
      <c r="AB66"/>
      <c r="AC66"/>
      <c r="AD66"/>
      <c r="AE66"/>
      <c r="AF66"/>
      <c r="AK66" s="9"/>
      <c r="AL66" s="10"/>
      <c r="AM66" s="12"/>
      <c r="AN66" s="9"/>
      <c r="AO66" s="9"/>
    </row>
    <row r="67" spans="26:41" x14ac:dyDescent="0.3">
      <c r="Z67"/>
      <c r="AA67"/>
      <c r="AB67"/>
      <c r="AC67"/>
      <c r="AD67"/>
      <c r="AE67"/>
      <c r="AF67"/>
      <c r="AK67" s="9"/>
      <c r="AL67" s="10"/>
      <c r="AM67" s="12"/>
      <c r="AN67" s="9"/>
      <c r="AO67" s="9"/>
    </row>
    <row r="68" spans="26:41" x14ac:dyDescent="0.3">
      <c r="Z68"/>
      <c r="AA68"/>
      <c r="AB68"/>
      <c r="AC68"/>
      <c r="AD68"/>
      <c r="AE68"/>
      <c r="AF68"/>
      <c r="AK68" s="9"/>
      <c r="AL68" s="10"/>
      <c r="AM68" s="12"/>
      <c r="AN68" s="9"/>
      <c r="AO68" s="9"/>
    </row>
    <row r="69" spans="26:41" x14ac:dyDescent="0.3">
      <c r="Z69"/>
      <c r="AA69"/>
      <c r="AB69"/>
      <c r="AC69"/>
      <c r="AD69"/>
      <c r="AE69"/>
      <c r="AF69"/>
      <c r="AK69" s="9"/>
      <c r="AL69" s="10"/>
      <c r="AM69" s="12"/>
      <c r="AN69" s="9"/>
      <c r="AO69" s="9"/>
    </row>
    <row r="70" spans="26:41" x14ac:dyDescent="0.3">
      <c r="Z70"/>
      <c r="AA70"/>
      <c r="AB70"/>
      <c r="AC70"/>
      <c r="AD70"/>
      <c r="AE70"/>
      <c r="AF70"/>
      <c r="AK70" s="9"/>
      <c r="AL70" s="10"/>
      <c r="AM70" s="12"/>
      <c r="AN70" s="9"/>
      <c r="AO70" s="9"/>
    </row>
    <row r="71" spans="26:41" x14ac:dyDescent="0.3">
      <c r="Z71"/>
      <c r="AA71"/>
      <c r="AB71"/>
      <c r="AC71"/>
      <c r="AD71"/>
      <c r="AE71"/>
      <c r="AF71"/>
      <c r="AK71" s="9"/>
      <c r="AL71" s="10"/>
      <c r="AM71" s="12"/>
      <c r="AN71" s="9"/>
      <c r="AO71" s="9"/>
    </row>
    <row r="72" spans="26:41" x14ac:dyDescent="0.3">
      <c r="Z72"/>
      <c r="AA72"/>
      <c r="AB72"/>
      <c r="AC72"/>
      <c r="AD72"/>
      <c r="AE72"/>
      <c r="AF72"/>
      <c r="AK72" s="9"/>
      <c r="AL72" s="10"/>
      <c r="AM72" s="12"/>
      <c r="AN72" s="9"/>
      <c r="AO72" s="9"/>
    </row>
    <row r="73" spans="26:41" x14ac:dyDescent="0.3">
      <c r="Z73"/>
      <c r="AA73"/>
      <c r="AB73"/>
      <c r="AC73"/>
      <c r="AD73"/>
      <c r="AE73"/>
      <c r="AF73"/>
      <c r="AK73" s="9"/>
      <c r="AL73" s="10"/>
      <c r="AM73" s="12"/>
      <c r="AN73" s="9"/>
      <c r="AO73" s="9"/>
    </row>
    <row r="74" spans="26:41" x14ac:dyDescent="0.3">
      <c r="Z74"/>
      <c r="AA74"/>
      <c r="AB74"/>
      <c r="AC74"/>
      <c r="AD74"/>
      <c r="AE74"/>
      <c r="AF74"/>
      <c r="AK74" s="9"/>
      <c r="AL74" s="10"/>
      <c r="AM74" s="12"/>
      <c r="AN74" s="9"/>
      <c r="AO74" s="9"/>
    </row>
    <row r="75" spans="26:41" x14ac:dyDescent="0.3">
      <c r="Z75"/>
      <c r="AA75"/>
      <c r="AB75"/>
      <c r="AC75"/>
      <c r="AD75"/>
      <c r="AE75"/>
      <c r="AF75"/>
      <c r="AK75" s="9"/>
      <c r="AL75" s="10"/>
      <c r="AM75" s="12"/>
      <c r="AN75" s="9"/>
      <c r="AO75" s="9"/>
    </row>
    <row r="76" spans="26:41" x14ac:dyDescent="0.3">
      <c r="Z76"/>
      <c r="AA76"/>
      <c r="AB76"/>
      <c r="AC76"/>
      <c r="AD76"/>
      <c r="AE76"/>
      <c r="AF76"/>
      <c r="AK76" s="9"/>
      <c r="AL76" s="10"/>
      <c r="AM76" s="12"/>
      <c r="AN76" s="9"/>
      <c r="AO76" s="9"/>
    </row>
    <row r="77" spans="26:41" x14ac:dyDescent="0.3">
      <c r="Z77"/>
      <c r="AA77"/>
      <c r="AB77"/>
      <c r="AC77"/>
      <c r="AD77"/>
      <c r="AE77"/>
      <c r="AF77"/>
      <c r="AK77" s="9"/>
      <c r="AL77" s="10"/>
      <c r="AM77" s="12"/>
      <c r="AN77" s="9"/>
      <c r="AO77" s="9"/>
    </row>
    <row r="78" spans="26:41" x14ac:dyDescent="0.3">
      <c r="Z78"/>
      <c r="AA78"/>
      <c r="AB78"/>
      <c r="AC78"/>
      <c r="AD78"/>
      <c r="AE78"/>
      <c r="AF78"/>
      <c r="AK78" s="9"/>
      <c r="AL78" s="10"/>
      <c r="AM78" s="12"/>
      <c r="AN78" s="9"/>
      <c r="AO78" s="9"/>
    </row>
    <row r="79" spans="26:41" x14ac:dyDescent="0.3">
      <c r="Z79"/>
      <c r="AA79"/>
      <c r="AB79"/>
      <c r="AC79"/>
      <c r="AD79"/>
      <c r="AE79"/>
      <c r="AF79"/>
      <c r="AK79" s="9"/>
      <c r="AL79" s="10"/>
      <c r="AM79" s="12"/>
      <c r="AN79" s="9"/>
      <c r="AO79" s="9"/>
    </row>
    <row r="80" spans="26:41" x14ac:dyDescent="0.3">
      <c r="Z80"/>
      <c r="AA80"/>
      <c r="AB80"/>
      <c r="AC80"/>
      <c r="AD80"/>
      <c r="AE80"/>
      <c r="AF80"/>
      <c r="AK80" s="9"/>
      <c r="AL80" s="10"/>
      <c r="AM80" s="12"/>
      <c r="AN80" s="9"/>
      <c r="AO80" s="9"/>
    </row>
    <row r="81" spans="26:41" x14ac:dyDescent="0.3">
      <c r="Z81"/>
      <c r="AA81"/>
      <c r="AB81"/>
      <c r="AC81"/>
      <c r="AD81"/>
      <c r="AE81"/>
      <c r="AF81"/>
      <c r="AK81" s="9"/>
      <c r="AL81" s="10"/>
      <c r="AM81" s="12"/>
      <c r="AN81" s="9"/>
      <c r="AO81" s="9"/>
    </row>
    <row r="82" spans="26:41" x14ac:dyDescent="0.3">
      <c r="Z82"/>
      <c r="AA82"/>
      <c r="AB82"/>
      <c r="AC82"/>
      <c r="AD82"/>
      <c r="AE82"/>
      <c r="AF82"/>
      <c r="AK82" s="9"/>
      <c r="AL82" s="10"/>
      <c r="AM82" s="12"/>
      <c r="AN82" s="9"/>
      <c r="AO82" s="9"/>
    </row>
    <row r="83" spans="26:41" x14ac:dyDescent="0.3">
      <c r="Z83"/>
      <c r="AA83"/>
      <c r="AB83"/>
      <c r="AC83"/>
      <c r="AD83"/>
      <c r="AE83"/>
      <c r="AF83"/>
      <c r="AK83" s="9"/>
      <c r="AL83" s="10"/>
      <c r="AM83" s="12"/>
      <c r="AN83" s="9"/>
      <c r="AO83" s="9"/>
    </row>
    <row r="84" spans="26:41" x14ac:dyDescent="0.3">
      <c r="Z84"/>
      <c r="AA84"/>
      <c r="AB84"/>
      <c r="AC84"/>
      <c r="AD84"/>
      <c r="AE84"/>
      <c r="AF84"/>
      <c r="AK84" s="9"/>
      <c r="AL84" s="10"/>
      <c r="AM84" s="12"/>
      <c r="AN84" s="9"/>
      <c r="AO84" s="9"/>
    </row>
    <row r="85" spans="26:41" x14ac:dyDescent="0.3">
      <c r="Z85"/>
      <c r="AA85"/>
      <c r="AB85"/>
      <c r="AC85"/>
      <c r="AD85"/>
      <c r="AE85"/>
      <c r="AF85"/>
      <c r="AK85" s="9"/>
      <c r="AL85" s="10"/>
      <c r="AM85" s="12"/>
      <c r="AN85" s="9"/>
      <c r="AO85" s="9"/>
    </row>
    <row r="86" spans="26:41" x14ac:dyDescent="0.3">
      <c r="Z86"/>
      <c r="AA86"/>
      <c r="AB86"/>
      <c r="AC86"/>
      <c r="AD86"/>
      <c r="AE86"/>
      <c r="AF86"/>
      <c r="AK86" s="9"/>
      <c r="AL86" s="10"/>
      <c r="AM86" s="12"/>
      <c r="AN86" s="9"/>
      <c r="AO86" s="9"/>
    </row>
    <row r="87" spans="26:41" x14ac:dyDescent="0.3">
      <c r="Z87"/>
      <c r="AA87"/>
      <c r="AB87"/>
      <c r="AC87"/>
      <c r="AD87"/>
      <c r="AE87"/>
      <c r="AF87"/>
      <c r="AK87" s="9"/>
      <c r="AL87" s="10"/>
      <c r="AM87" s="12"/>
      <c r="AN87" s="9"/>
      <c r="AO87" s="9"/>
    </row>
    <row r="88" spans="26:41" x14ac:dyDescent="0.3">
      <c r="Z88"/>
      <c r="AA88"/>
      <c r="AB88"/>
      <c r="AC88"/>
      <c r="AD88"/>
      <c r="AE88"/>
      <c r="AF88"/>
      <c r="AK88" s="9"/>
      <c r="AL88" s="10"/>
      <c r="AM88" s="12"/>
      <c r="AN88" s="9"/>
      <c r="AO88" s="9"/>
    </row>
    <row r="89" spans="26:41" x14ac:dyDescent="0.3">
      <c r="Z89"/>
      <c r="AA89"/>
      <c r="AB89"/>
      <c r="AC89"/>
      <c r="AD89"/>
      <c r="AE89"/>
      <c r="AF89"/>
      <c r="AK89" s="9"/>
      <c r="AL89" s="10"/>
      <c r="AM89" s="12"/>
      <c r="AN89" s="9"/>
      <c r="AO89" s="9"/>
    </row>
    <row r="90" spans="26:41" x14ac:dyDescent="0.3">
      <c r="Z90"/>
      <c r="AA90"/>
      <c r="AB90"/>
      <c r="AC90"/>
      <c r="AD90"/>
      <c r="AE90"/>
      <c r="AF90"/>
      <c r="AK90" s="9"/>
      <c r="AL90" s="10"/>
      <c r="AM90" s="12"/>
      <c r="AN90" s="9"/>
      <c r="AO90" s="9"/>
    </row>
    <row r="91" spans="26:41" x14ac:dyDescent="0.3">
      <c r="Z91"/>
      <c r="AA91"/>
      <c r="AB91"/>
      <c r="AC91"/>
      <c r="AD91"/>
      <c r="AE91"/>
      <c r="AF91"/>
      <c r="AK91" s="9"/>
      <c r="AL91" s="10"/>
      <c r="AM91" s="12"/>
      <c r="AN91" s="9"/>
      <c r="AO91" s="9"/>
    </row>
    <row r="92" spans="26:41" x14ac:dyDescent="0.3">
      <c r="Z92"/>
      <c r="AA92"/>
      <c r="AB92"/>
      <c r="AC92"/>
      <c r="AD92"/>
      <c r="AE92"/>
      <c r="AF92"/>
      <c r="AK92" s="9"/>
      <c r="AL92" s="10"/>
      <c r="AM92" s="12"/>
      <c r="AN92" s="9"/>
      <c r="AO92" s="9"/>
    </row>
    <row r="93" spans="26:41" x14ac:dyDescent="0.3">
      <c r="Z93"/>
      <c r="AA93"/>
      <c r="AB93"/>
      <c r="AC93"/>
      <c r="AD93"/>
      <c r="AE93"/>
      <c r="AF93"/>
      <c r="AK93" s="9"/>
      <c r="AL93" s="10"/>
      <c r="AM93" s="12"/>
      <c r="AN93" s="9"/>
      <c r="AO93" s="9"/>
    </row>
    <row r="94" spans="26:41" x14ac:dyDescent="0.3">
      <c r="Z94"/>
      <c r="AA94"/>
      <c r="AB94"/>
      <c r="AC94"/>
      <c r="AD94"/>
      <c r="AE94"/>
      <c r="AF94"/>
      <c r="AK94" s="9"/>
      <c r="AL94" s="10"/>
      <c r="AM94" s="12"/>
      <c r="AN94" s="9"/>
      <c r="AO94" s="9"/>
    </row>
    <row r="95" spans="26:41" x14ac:dyDescent="0.3">
      <c r="Z95"/>
      <c r="AA95"/>
      <c r="AB95"/>
      <c r="AC95"/>
      <c r="AD95"/>
      <c r="AE95"/>
      <c r="AF95"/>
      <c r="AK95" s="9"/>
      <c r="AL95" s="10"/>
      <c r="AM95" s="12"/>
      <c r="AN95" s="9"/>
      <c r="AO95" s="9"/>
    </row>
    <row r="96" spans="26:41" x14ac:dyDescent="0.3">
      <c r="Z96"/>
      <c r="AA96"/>
      <c r="AB96"/>
      <c r="AC96"/>
      <c r="AD96"/>
      <c r="AE96"/>
      <c r="AF96"/>
      <c r="AK96" s="9"/>
      <c r="AL96" s="10"/>
      <c r="AM96" s="12"/>
      <c r="AN96" s="9"/>
      <c r="AO96" s="9"/>
    </row>
    <row r="97" spans="26:41" x14ac:dyDescent="0.3">
      <c r="Z97"/>
      <c r="AA97"/>
      <c r="AB97"/>
      <c r="AC97"/>
      <c r="AD97"/>
      <c r="AE97"/>
      <c r="AF97"/>
      <c r="AK97" s="9"/>
      <c r="AL97" s="10"/>
      <c r="AM97" s="12"/>
      <c r="AN97" s="9"/>
      <c r="AO97" s="9"/>
    </row>
    <row r="98" spans="26:41" x14ac:dyDescent="0.3">
      <c r="Z98"/>
      <c r="AA98"/>
      <c r="AB98"/>
      <c r="AC98"/>
      <c r="AD98"/>
      <c r="AE98"/>
      <c r="AF98"/>
      <c r="AK98" s="9"/>
      <c r="AL98" s="10"/>
      <c r="AM98" s="12"/>
      <c r="AN98" s="9"/>
      <c r="AO98" s="9"/>
    </row>
    <row r="99" spans="26:41" x14ac:dyDescent="0.3">
      <c r="Z99"/>
      <c r="AA99"/>
      <c r="AB99"/>
      <c r="AC99"/>
      <c r="AD99"/>
      <c r="AE99"/>
      <c r="AF99"/>
      <c r="AK99" s="9"/>
      <c r="AL99" s="10"/>
      <c r="AM99" s="12"/>
      <c r="AN99" s="9"/>
      <c r="AO99" s="9"/>
    </row>
    <row r="100" spans="26:41" x14ac:dyDescent="0.3">
      <c r="Z100"/>
      <c r="AA100"/>
      <c r="AB100"/>
      <c r="AC100"/>
      <c r="AD100"/>
      <c r="AE100"/>
      <c r="AF100"/>
      <c r="AK100" s="9"/>
      <c r="AL100" s="10"/>
      <c r="AM100" s="12"/>
      <c r="AN100" s="9"/>
      <c r="AO100" s="9"/>
    </row>
    <row r="101" spans="26:41" x14ac:dyDescent="0.3">
      <c r="Z101"/>
      <c r="AA101"/>
      <c r="AB101"/>
      <c r="AC101"/>
      <c r="AD101"/>
      <c r="AE101"/>
      <c r="AF101"/>
      <c r="AK101" s="9"/>
      <c r="AL101" s="10"/>
      <c r="AM101" s="12"/>
      <c r="AN101" s="9"/>
      <c r="AO101" s="9"/>
    </row>
    <row r="102" spans="26:41" x14ac:dyDescent="0.3">
      <c r="Z102"/>
      <c r="AA102"/>
      <c r="AB102"/>
      <c r="AC102"/>
      <c r="AD102"/>
      <c r="AE102"/>
      <c r="AF102"/>
    </row>
  </sheetData>
  <sortState ref="W1:AD32">
    <sortCondition ref="Y1"/>
  </sortState>
  <mergeCells count="3">
    <mergeCell ref="K1:X1"/>
    <mergeCell ref="Y1:AL1"/>
    <mergeCell ref="AM1:AZ1"/>
  </mergeCells>
  <conditionalFormatting sqref="K2:X2">
    <cfRule type="colorScale" priority="47">
      <colorScale>
        <cfvo type="min"/>
        <cfvo type="max"/>
        <color rgb="FFFCFCFF"/>
        <color rgb="FFF8696B"/>
      </colorScale>
    </cfRule>
  </conditionalFormatting>
  <conditionalFormatting sqref="Y2:AL2">
    <cfRule type="colorScale" priority="15">
      <colorScale>
        <cfvo type="min"/>
        <cfvo type="max"/>
        <color rgb="FFFCFCFF"/>
        <color rgb="FFF8696B"/>
      </colorScale>
    </cfRule>
  </conditionalFormatting>
  <conditionalFormatting sqref="AM2:AZ2">
    <cfRule type="colorScale" priority="14">
      <colorScale>
        <cfvo type="min"/>
        <cfvo type="max"/>
        <color rgb="FFFCFCFF"/>
        <color rgb="FFF8696B"/>
      </colorScale>
    </cfRule>
  </conditionalFormatting>
  <conditionalFormatting sqref="K13:X13">
    <cfRule type="colorScale" priority="13">
      <colorScale>
        <cfvo type="min"/>
        <cfvo type="max"/>
        <color rgb="FFFCFCFF"/>
        <color rgb="FFF8696B"/>
      </colorScale>
    </cfRule>
  </conditionalFormatting>
  <conditionalFormatting sqref="Y13:AL13">
    <cfRule type="colorScale" priority="12">
      <colorScale>
        <cfvo type="min"/>
        <cfvo type="max"/>
        <color rgb="FFFCFCFF"/>
        <color rgb="FFF8696B"/>
      </colorScale>
    </cfRule>
  </conditionalFormatting>
  <conditionalFormatting sqref="AM13:AZ13">
    <cfRule type="colorScale" priority="11">
      <colorScale>
        <cfvo type="min"/>
        <cfvo type="max"/>
        <color rgb="FFFCFCFF"/>
        <color rgb="FFF8696B"/>
      </colorScale>
    </cfRule>
  </conditionalFormatting>
  <conditionalFormatting sqref="K24:X24">
    <cfRule type="colorScale" priority="10">
      <colorScale>
        <cfvo type="min"/>
        <cfvo type="max"/>
        <color rgb="FFFCFCFF"/>
        <color rgb="FFF8696B"/>
      </colorScale>
    </cfRule>
  </conditionalFormatting>
  <conditionalFormatting sqref="Y24:AL24">
    <cfRule type="colorScale" priority="9">
      <colorScale>
        <cfvo type="min"/>
        <cfvo type="max"/>
        <color rgb="FFFCFCFF"/>
        <color rgb="FFF8696B"/>
      </colorScale>
    </cfRule>
  </conditionalFormatting>
  <conditionalFormatting sqref="AM24:AZ24">
    <cfRule type="colorScale" priority="8">
      <colorScale>
        <cfvo type="min"/>
        <cfvo type="max"/>
        <color rgb="FFFCFCFF"/>
        <color rgb="FFF8696B"/>
      </colorScale>
    </cfRule>
  </conditionalFormatting>
  <conditionalFormatting sqref="K43:X43">
    <cfRule type="colorScale" priority="4">
      <colorScale>
        <cfvo type="min"/>
        <cfvo type="max"/>
        <color rgb="FFFCFCFF"/>
        <color rgb="FFF8696B"/>
      </colorScale>
    </cfRule>
  </conditionalFormatting>
  <conditionalFormatting sqref="Y43:AJ43 AK37">
    <cfRule type="colorScale" priority="3">
      <colorScale>
        <cfvo type="min"/>
        <cfvo type="max"/>
        <color rgb="FFFCFCFF"/>
        <color rgb="FFF8696B"/>
      </colorScale>
    </cfRule>
  </conditionalFormatting>
  <conditionalFormatting sqref="AM34:AZ3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U45"/>
  <sheetViews>
    <sheetView workbookViewId="0">
      <selection activeCell="B32" sqref="B32"/>
    </sheetView>
  </sheetViews>
  <sheetFormatPr defaultRowHeight="14.4" x14ac:dyDescent="0.3"/>
  <cols>
    <col min="2" max="2" width="11" bestFit="1" customWidth="1"/>
    <col min="5" max="5" width="12.109375" customWidth="1"/>
  </cols>
  <sheetData>
    <row r="8" spans="1:21" x14ac:dyDescent="0.3">
      <c r="F8" s="1">
        <v>0</v>
      </c>
      <c r="G8" s="1">
        <v>100</v>
      </c>
      <c r="H8" s="1">
        <v>300</v>
      </c>
      <c r="I8" s="1">
        <v>400</v>
      </c>
      <c r="J8" s="1">
        <v>500</v>
      </c>
      <c r="K8" s="1">
        <v>600</v>
      </c>
      <c r="L8" s="1">
        <v>700</v>
      </c>
      <c r="M8" s="1">
        <v>800</v>
      </c>
      <c r="N8" s="1">
        <v>900</v>
      </c>
      <c r="O8" s="1">
        <v>1000</v>
      </c>
      <c r="P8" s="1">
        <v>1100</v>
      </c>
      <c r="Q8" s="1">
        <v>1200</v>
      </c>
      <c r="R8" s="1">
        <v>1300</v>
      </c>
      <c r="S8" s="1">
        <v>1400</v>
      </c>
      <c r="T8" s="1">
        <v>1500</v>
      </c>
      <c r="U8" s="1">
        <v>2000</v>
      </c>
    </row>
    <row r="9" spans="1:21" x14ac:dyDescent="0.3">
      <c r="A9">
        <v>1</v>
      </c>
      <c r="B9" s="3" t="s">
        <v>15</v>
      </c>
      <c r="C9" s="1">
        <v>0</v>
      </c>
      <c r="D9" s="1">
        <v>6</v>
      </c>
      <c r="E9" s="1">
        <v>6</v>
      </c>
      <c r="F9" s="1">
        <f>IF(F28&lt;0.005,$A9,"")</f>
        <v>1</v>
      </c>
      <c r="G9" s="1">
        <f t="shared" ref="G9:U9" si="0">IF(G28&lt;0.005,$A9,"")</f>
        <v>1</v>
      </c>
      <c r="H9" s="1">
        <f t="shared" si="0"/>
        <v>1</v>
      </c>
      <c r="I9" s="1">
        <f t="shared" si="0"/>
        <v>1</v>
      </c>
      <c r="J9" s="1">
        <f t="shared" si="0"/>
        <v>1</v>
      </c>
      <c r="K9" s="1">
        <f t="shared" si="0"/>
        <v>1</v>
      </c>
      <c r="L9" s="1">
        <f t="shared" si="0"/>
        <v>1</v>
      </c>
      <c r="M9" s="1">
        <f t="shared" si="0"/>
        <v>1</v>
      </c>
      <c r="N9" s="1">
        <f t="shared" si="0"/>
        <v>1</v>
      </c>
      <c r="O9" s="1">
        <f t="shared" si="0"/>
        <v>1</v>
      </c>
      <c r="P9" s="1">
        <f t="shared" si="0"/>
        <v>1</v>
      </c>
      <c r="Q9" s="1">
        <f t="shared" si="0"/>
        <v>1</v>
      </c>
      <c r="R9" s="1">
        <f t="shared" si="0"/>
        <v>1</v>
      </c>
      <c r="S9" s="1">
        <f t="shared" si="0"/>
        <v>1</v>
      </c>
      <c r="T9" s="1">
        <f t="shared" si="0"/>
        <v>1</v>
      </c>
      <c r="U9" s="1">
        <f t="shared" si="0"/>
        <v>1</v>
      </c>
    </row>
    <row r="10" spans="1:21" x14ac:dyDescent="0.3">
      <c r="A10">
        <v>2</v>
      </c>
      <c r="B10" s="3" t="s">
        <v>16</v>
      </c>
      <c r="C10" s="1">
        <v>8</v>
      </c>
      <c r="D10" s="1">
        <v>0</v>
      </c>
      <c r="E10" s="1">
        <v>8</v>
      </c>
      <c r="F10" s="1"/>
      <c r="G10" s="1"/>
      <c r="H10" s="1"/>
      <c r="I10" s="1">
        <f t="shared" ref="I10:U10" si="1">IF(I29&lt;0.005,$A10,"")</f>
        <v>2</v>
      </c>
      <c r="J10" s="1">
        <f t="shared" si="1"/>
        <v>2</v>
      </c>
      <c r="K10" s="1">
        <f t="shared" si="1"/>
        <v>2</v>
      </c>
      <c r="L10" s="1">
        <f t="shared" si="1"/>
        <v>2</v>
      </c>
      <c r="M10" s="1">
        <f t="shared" si="1"/>
        <v>2</v>
      </c>
      <c r="N10" s="1">
        <f t="shared" si="1"/>
        <v>2</v>
      </c>
      <c r="O10" s="1">
        <f t="shared" si="1"/>
        <v>2</v>
      </c>
      <c r="P10" s="1">
        <f t="shared" si="1"/>
        <v>2</v>
      </c>
      <c r="Q10" s="1">
        <f t="shared" si="1"/>
        <v>2</v>
      </c>
      <c r="R10" s="1">
        <f t="shared" si="1"/>
        <v>2</v>
      </c>
      <c r="S10" s="1">
        <f t="shared" si="1"/>
        <v>2</v>
      </c>
      <c r="T10" s="1">
        <f t="shared" si="1"/>
        <v>2</v>
      </c>
      <c r="U10" s="1">
        <f t="shared" si="1"/>
        <v>2</v>
      </c>
    </row>
    <row r="11" spans="1:21" x14ac:dyDescent="0.3">
      <c r="A11">
        <v>3</v>
      </c>
      <c r="B11" s="3" t="s">
        <v>5</v>
      </c>
      <c r="C11" s="1">
        <v>0</v>
      </c>
      <c r="D11" s="1">
        <v>0</v>
      </c>
      <c r="E11" s="1">
        <v>12</v>
      </c>
      <c r="F11" s="1">
        <f t="shared" ref="F11:U11" si="2">IF(F30&lt;0.005,$A11,"")</f>
        <v>3</v>
      </c>
      <c r="G11" s="1">
        <f t="shared" si="2"/>
        <v>3</v>
      </c>
      <c r="H11" s="1">
        <f t="shared" si="2"/>
        <v>3</v>
      </c>
      <c r="I11" s="1">
        <f t="shared" si="2"/>
        <v>3</v>
      </c>
      <c r="J11" s="1">
        <f t="shared" si="2"/>
        <v>3</v>
      </c>
      <c r="K11" s="1">
        <f t="shared" si="2"/>
        <v>3</v>
      </c>
      <c r="L11" s="1">
        <f t="shared" si="2"/>
        <v>3</v>
      </c>
      <c r="M11" s="1">
        <f t="shared" si="2"/>
        <v>3</v>
      </c>
      <c r="N11" s="1">
        <f t="shared" si="2"/>
        <v>3</v>
      </c>
      <c r="O11" s="1">
        <f t="shared" si="2"/>
        <v>3</v>
      </c>
      <c r="P11" s="1">
        <f t="shared" si="2"/>
        <v>3</v>
      </c>
      <c r="Q11" s="1">
        <f t="shared" si="2"/>
        <v>3</v>
      </c>
      <c r="R11" s="1">
        <f t="shared" si="2"/>
        <v>3</v>
      </c>
      <c r="S11" s="1">
        <f t="shared" si="2"/>
        <v>3</v>
      </c>
      <c r="T11" s="1">
        <f t="shared" si="2"/>
        <v>3</v>
      </c>
      <c r="U11" s="1">
        <f t="shared" si="2"/>
        <v>3</v>
      </c>
    </row>
    <row r="12" spans="1:21" x14ac:dyDescent="0.3">
      <c r="A12">
        <v>4</v>
      </c>
      <c r="B12" s="3" t="s">
        <v>14</v>
      </c>
      <c r="C12" s="1">
        <v>0</v>
      </c>
      <c r="D12" s="1">
        <v>16</v>
      </c>
      <c r="E12" s="1">
        <v>0</v>
      </c>
      <c r="F12" s="1">
        <f t="shared" ref="F12:U12" si="3">IF(F31&lt;0.005,$A12,"")</f>
        <v>4</v>
      </c>
      <c r="G12" s="1">
        <f t="shared" si="3"/>
        <v>4</v>
      </c>
      <c r="H12" s="1">
        <f t="shared" si="3"/>
        <v>4</v>
      </c>
      <c r="I12" s="1">
        <f t="shared" si="3"/>
        <v>4</v>
      </c>
      <c r="J12" s="1">
        <f t="shared" si="3"/>
        <v>4</v>
      </c>
      <c r="K12" s="1">
        <f t="shared" si="3"/>
        <v>4</v>
      </c>
      <c r="L12" s="1">
        <f t="shared" si="3"/>
        <v>4</v>
      </c>
      <c r="M12" s="1">
        <f t="shared" si="3"/>
        <v>4</v>
      </c>
      <c r="N12" s="1">
        <f t="shared" si="3"/>
        <v>4</v>
      </c>
      <c r="O12" s="1">
        <f t="shared" si="3"/>
        <v>4</v>
      </c>
      <c r="P12" s="1">
        <f t="shared" si="3"/>
        <v>4</v>
      </c>
      <c r="Q12" s="1">
        <f t="shared" si="3"/>
        <v>4</v>
      </c>
      <c r="R12" s="1">
        <f t="shared" si="3"/>
        <v>4</v>
      </c>
      <c r="S12" s="1">
        <f t="shared" si="3"/>
        <v>4</v>
      </c>
      <c r="T12" s="1">
        <f t="shared" si="3"/>
        <v>4</v>
      </c>
      <c r="U12" s="1">
        <f t="shared" si="3"/>
        <v>4</v>
      </c>
    </row>
    <row r="13" spans="1:21" x14ac:dyDescent="0.3">
      <c r="A13">
        <v>5</v>
      </c>
      <c r="B13" s="3" t="s">
        <v>17</v>
      </c>
      <c r="C13" s="1">
        <v>0</v>
      </c>
      <c r="D13" s="1">
        <v>6</v>
      </c>
      <c r="E13" s="1">
        <v>12</v>
      </c>
      <c r="F13" s="1">
        <f t="shared" ref="F13:U13" si="4">IF(F32&lt;0.005,$A13,"")</f>
        <v>5</v>
      </c>
      <c r="G13" s="1">
        <f t="shared" si="4"/>
        <v>5</v>
      </c>
      <c r="H13" s="1">
        <f t="shared" si="4"/>
        <v>5</v>
      </c>
      <c r="I13" s="1">
        <f t="shared" si="4"/>
        <v>5</v>
      </c>
      <c r="J13" s="1">
        <f t="shared" si="4"/>
        <v>5</v>
      </c>
      <c r="K13" s="1">
        <f t="shared" si="4"/>
        <v>5</v>
      </c>
      <c r="L13" s="1">
        <f t="shared" si="4"/>
        <v>5</v>
      </c>
      <c r="M13" s="1">
        <f t="shared" si="4"/>
        <v>5</v>
      </c>
      <c r="N13" s="1">
        <f t="shared" si="4"/>
        <v>5</v>
      </c>
      <c r="O13" s="1">
        <f t="shared" si="4"/>
        <v>5</v>
      </c>
      <c r="P13" s="1">
        <f t="shared" si="4"/>
        <v>5</v>
      </c>
      <c r="Q13" s="1">
        <f t="shared" si="4"/>
        <v>5</v>
      </c>
      <c r="R13" s="1">
        <f t="shared" si="4"/>
        <v>5</v>
      </c>
      <c r="S13" s="1">
        <f t="shared" si="4"/>
        <v>5</v>
      </c>
      <c r="T13" s="1">
        <f t="shared" si="4"/>
        <v>5</v>
      </c>
      <c r="U13" s="1">
        <f t="shared" si="4"/>
        <v>5</v>
      </c>
    </row>
    <row r="14" spans="1:21" x14ac:dyDescent="0.3">
      <c r="A14">
        <v>6</v>
      </c>
      <c r="B14" s="3" t="s">
        <v>18</v>
      </c>
      <c r="C14" s="1">
        <v>0</v>
      </c>
      <c r="D14" s="1">
        <v>6</v>
      </c>
      <c r="E14" s="1">
        <v>18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3">
      <c r="A15">
        <v>7</v>
      </c>
      <c r="B15" s="3" t="s">
        <v>19</v>
      </c>
      <c r="C15" s="1">
        <v>0</v>
      </c>
      <c r="D15" s="1">
        <v>6</v>
      </c>
      <c r="E15" s="1">
        <v>30</v>
      </c>
      <c r="F15" s="1">
        <f t="shared" ref="F15:U15" si="5">IF(F34&lt;0.005,$A15,"")</f>
        <v>7</v>
      </c>
      <c r="G15" s="1">
        <f t="shared" si="5"/>
        <v>7</v>
      </c>
      <c r="H15" s="1">
        <f t="shared" si="5"/>
        <v>7</v>
      </c>
      <c r="I15" s="1">
        <f t="shared" si="5"/>
        <v>7</v>
      </c>
      <c r="J15" s="1">
        <f t="shared" si="5"/>
        <v>7</v>
      </c>
      <c r="K15" s="1">
        <f t="shared" si="5"/>
        <v>7</v>
      </c>
      <c r="L15" s="1">
        <f t="shared" si="5"/>
        <v>7</v>
      </c>
      <c r="M15" s="1">
        <f t="shared" si="5"/>
        <v>7</v>
      </c>
      <c r="N15" s="1">
        <f t="shared" si="5"/>
        <v>7</v>
      </c>
      <c r="O15" s="1">
        <f t="shared" si="5"/>
        <v>7</v>
      </c>
      <c r="P15" s="1">
        <f t="shared" si="5"/>
        <v>7</v>
      </c>
      <c r="Q15" s="1">
        <f t="shared" si="5"/>
        <v>7</v>
      </c>
      <c r="R15" s="1">
        <f t="shared" si="5"/>
        <v>7</v>
      </c>
      <c r="S15" s="1">
        <f t="shared" si="5"/>
        <v>7</v>
      </c>
      <c r="T15" s="1">
        <f t="shared" si="5"/>
        <v>7</v>
      </c>
      <c r="U15" s="1">
        <f t="shared" si="5"/>
        <v>7</v>
      </c>
    </row>
    <row r="16" spans="1:21" x14ac:dyDescent="0.3">
      <c r="A16">
        <v>8</v>
      </c>
      <c r="B16" s="3" t="s">
        <v>20</v>
      </c>
      <c r="C16" s="1">
        <v>6</v>
      </c>
      <c r="D16" s="1">
        <v>0</v>
      </c>
      <c r="E16" s="1">
        <v>6</v>
      </c>
      <c r="F16" s="1">
        <f t="shared" ref="F16:I16" si="6">IF(F35&lt;0.005,$A16,"")</f>
        <v>8</v>
      </c>
      <c r="G16" s="1">
        <f t="shared" si="6"/>
        <v>8</v>
      </c>
      <c r="H16" s="1">
        <f t="shared" si="6"/>
        <v>8</v>
      </c>
      <c r="I16" s="1">
        <f t="shared" si="6"/>
        <v>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3">
      <c r="A17">
        <v>9</v>
      </c>
      <c r="B17" s="3" t="s">
        <v>13</v>
      </c>
      <c r="C17" s="1">
        <v>2</v>
      </c>
      <c r="D17" s="1">
        <v>0</v>
      </c>
      <c r="E17" s="1">
        <v>0</v>
      </c>
      <c r="F17" s="1">
        <f t="shared" ref="F17:U17" si="7">IF(F36&lt;0.005,$A17,"")</f>
        <v>9</v>
      </c>
      <c r="G17" s="1">
        <f t="shared" si="7"/>
        <v>9</v>
      </c>
      <c r="H17" s="1">
        <f t="shared" si="7"/>
        <v>9</v>
      </c>
      <c r="I17" s="1">
        <f t="shared" si="7"/>
        <v>9</v>
      </c>
      <c r="J17" s="1">
        <f t="shared" si="7"/>
        <v>9</v>
      </c>
      <c r="K17" s="1">
        <f t="shared" si="7"/>
        <v>9</v>
      </c>
      <c r="L17" s="1">
        <f t="shared" si="7"/>
        <v>9</v>
      </c>
      <c r="M17" s="1">
        <f t="shared" si="7"/>
        <v>9</v>
      </c>
      <c r="N17" s="1">
        <f t="shared" si="7"/>
        <v>9</v>
      </c>
      <c r="O17" s="1">
        <f t="shared" si="7"/>
        <v>9</v>
      </c>
      <c r="P17" s="1">
        <f t="shared" si="7"/>
        <v>9</v>
      </c>
      <c r="Q17" s="1">
        <f t="shared" si="7"/>
        <v>9</v>
      </c>
      <c r="R17" s="1">
        <f t="shared" si="7"/>
        <v>9</v>
      </c>
      <c r="S17" s="1">
        <f t="shared" si="7"/>
        <v>9</v>
      </c>
      <c r="T17" s="1">
        <f t="shared" si="7"/>
        <v>9</v>
      </c>
      <c r="U17" s="1">
        <f t="shared" si="7"/>
        <v>9</v>
      </c>
    </row>
    <row r="18" spans="1:21" x14ac:dyDescent="0.3">
      <c r="A18">
        <v>10</v>
      </c>
      <c r="B18" s="3" t="s">
        <v>21</v>
      </c>
      <c r="C18" s="1">
        <v>8</v>
      </c>
      <c r="D18" s="1">
        <v>0</v>
      </c>
      <c r="E18" s="1">
        <v>4</v>
      </c>
      <c r="F18" s="1">
        <f t="shared" ref="F18:U18" si="8">IF(F37&lt;0.005,$A18,"")</f>
        <v>10</v>
      </c>
      <c r="G18" s="1">
        <f t="shared" si="8"/>
        <v>10</v>
      </c>
      <c r="H18" s="1">
        <f t="shared" si="8"/>
        <v>10</v>
      </c>
      <c r="I18" s="1">
        <f t="shared" si="8"/>
        <v>10</v>
      </c>
      <c r="J18" s="1">
        <f t="shared" si="8"/>
        <v>10</v>
      </c>
      <c r="K18" s="1">
        <f t="shared" si="8"/>
        <v>10</v>
      </c>
      <c r="L18" s="1">
        <f t="shared" si="8"/>
        <v>10</v>
      </c>
      <c r="M18" s="1">
        <f t="shared" si="8"/>
        <v>10</v>
      </c>
      <c r="N18" s="1">
        <f t="shared" si="8"/>
        <v>10</v>
      </c>
      <c r="O18" s="1">
        <f t="shared" si="8"/>
        <v>10</v>
      </c>
      <c r="P18" s="1">
        <f t="shared" si="8"/>
        <v>10</v>
      </c>
      <c r="Q18" s="1">
        <f t="shared" si="8"/>
        <v>10</v>
      </c>
      <c r="R18" s="1">
        <f t="shared" si="8"/>
        <v>10</v>
      </c>
      <c r="S18" s="1">
        <f t="shared" si="8"/>
        <v>10</v>
      </c>
      <c r="T18" s="1">
        <f t="shared" si="8"/>
        <v>10</v>
      </c>
      <c r="U18" s="1">
        <f t="shared" si="8"/>
        <v>10</v>
      </c>
    </row>
    <row r="19" spans="1:21" x14ac:dyDescent="0.3">
      <c r="A19">
        <v>11</v>
      </c>
      <c r="B19" s="3" t="s">
        <v>22</v>
      </c>
      <c r="C19" s="1">
        <v>3</v>
      </c>
      <c r="D19" s="1">
        <v>0</v>
      </c>
      <c r="E19" s="1">
        <v>6</v>
      </c>
      <c r="F19" s="1">
        <f t="shared" ref="F19:U19" si="9">IF(F38&lt;0.005,$A19,"")</f>
        <v>11</v>
      </c>
      <c r="G19" s="1">
        <f t="shared" si="9"/>
        <v>11</v>
      </c>
      <c r="H19" s="1">
        <f t="shared" si="9"/>
        <v>11</v>
      </c>
      <c r="I19" s="1">
        <f t="shared" si="9"/>
        <v>11</v>
      </c>
      <c r="J19" s="1">
        <f t="shared" si="9"/>
        <v>11</v>
      </c>
      <c r="K19" s="1">
        <f t="shared" si="9"/>
        <v>11</v>
      </c>
      <c r="L19" s="1">
        <f t="shared" si="9"/>
        <v>11</v>
      </c>
      <c r="M19" s="1">
        <f t="shared" si="9"/>
        <v>11</v>
      </c>
      <c r="N19" s="1">
        <f t="shared" si="9"/>
        <v>11</v>
      </c>
      <c r="O19" s="1">
        <f t="shared" si="9"/>
        <v>11</v>
      </c>
      <c r="P19" s="1">
        <f t="shared" si="9"/>
        <v>11</v>
      </c>
      <c r="Q19" s="1">
        <f t="shared" si="9"/>
        <v>11</v>
      </c>
      <c r="R19" s="1">
        <f t="shared" si="9"/>
        <v>11</v>
      </c>
      <c r="S19" s="1">
        <f t="shared" si="9"/>
        <v>11</v>
      </c>
      <c r="T19" s="1">
        <f t="shared" si="9"/>
        <v>11</v>
      </c>
      <c r="U19" s="1">
        <f t="shared" si="9"/>
        <v>11</v>
      </c>
    </row>
    <row r="20" spans="1:21" x14ac:dyDescent="0.3">
      <c r="A20">
        <v>12</v>
      </c>
      <c r="B20" s="3" t="s">
        <v>23</v>
      </c>
      <c r="C20" s="1">
        <v>3</v>
      </c>
      <c r="D20" s="1">
        <v>0</v>
      </c>
      <c r="E20" s="1">
        <v>9</v>
      </c>
      <c r="F20" s="1">
        <f t="shared" ref="F20:S20" si="10">IF(F39&lt;0.005,$A20,"")</f>
        <v>12</v>
      </c>
      <c r="G20" s="1">
        <f t="shared" si="10"/>
        <v>12</v>
      </c>
      <c r="H20" s="1">
        <f t="shared" si="10"/>
        <v>12</v>
      </c>
      <c r="I20" s="1">
        <f t="shared" si="10"/>
        <v>12</v>
      </c>
      <c r="J20" s="1">
        <f t="shared" si="10"/>
        <v>12</v>
      </c>
      <c r="K20" s="1">
        <f t="shared" si="10"/>
        <v>12</v>
      </c>
      <c r="L20" s="1">
        <f t="shared" si="10"/>
        <v>12</v>
      </c>
      <c r="M20" s="1">
        <f t="shared" si="10"/>
        <v>12</v>
      </c>
      <c r="N20" s="1">
        <f t="shared" si="10"/>
        <v>12</v>
      </c>
      <c r="O20" s="1">
        <f t="shared" si="10"/>
        <v>12</v>
      </c>
      <c r="P20" s="1">
        <f t="shared" si="10"/>
        <v>12</v>
      </c>
      <c r="Q20" s="1">
        <f t="shared" si="10"/>
        <v>12</v>
      </c>
      <c r="R20" s="1">
        <f t="shared" si="10"/>
        <v>12</v>
      </c>
      <c r="S20" s="1">
        <f t="shared" si="10"/>
        <v>12</v>
      </c>
      <c r="T20" s="1"/>
      <c r="U20" s="1"/>
    </row>
    <row r="21" spans="1:21" x14ac:dyDescent="0.3">
      <c r="A21">
        <v>13</v>
      </c>
      <c r="B21" s="3" t="s">
        <v>24</v>
      </c>
      <c r="C21" s="1">
        <v>6</v>
      </c>
      <c r="D21" s="1">
        <v>0</v>
      </c>
      <c r="E21" s="1">
        <v>30</v>
      </c>
      <c r="F21" s="1">
        <f t="shared" ref="F21:U21" si="11">IF(F40&lt;0.005,$A21,"")</f>
        <v>13</v>
      </c>
      <c r="G21" s="1">
        <f t="shared" si="11"/>
        <v>13</v>
      </c>
      <c r="H21" s="1">
        <f t="shared" si="11"/>
        <v>13</v>
      </c>
      <c r="I21" s="1">
        <f t="shared" si="11"/>
        <v>13</v>
      </c>
      <c r="J21" s="1">
        <f t="shared" si="11"/>
        <v>13</v>
      </c>
      <c r="K21" s="1">
        <f t="shared" si="11"/>
        <v>13</v>
      </c>
      <c r="L21" s="1">
        <f t="shared" si="11"/>
        <v>13</v>
      </c>
      <c r="M21" s="1">
        <f t="shared" si="11"/>
        <v>13</v>
      </c>
      <c r="N21" s="1">
        <f t="shared" si="11"/>
        <v>13</v>
      </c>
      <c r="O21" s="1">
        <f t="shared" si="11"/>
        <v>13</v>
      </c>
      <c r="P21" s="1">
        <f t="shared" si="11"/>
        <v>13</v>
      </c>
      <c r="Q21" s="1">
        <f t="shared" si="11"/>
        <v>13</v>
      </c>
      <c r="R21" s="1">
        <f t="shared" si="11"/>
        <v>13</v>
      </c>
      <c r="S21" s="1">
        <f t="shared" si="11"/>
        <v>13</v>
      </c>
      <c r="T21" s="1">
        <f t="shared" si="11"/>
        <v>13</v>
      </c>
      <c r="U21" s="1">
        <f t="shared" si="11"/>
        <v>13</v>
      </c>
    </row>
    <row r="22" spans="1:21" x14ac:dyDescent="0.3">
      <c r="A22">
        <v>14</v>
      </c>
      <c r="B22" s="3" t="s">
        <v>25</v>
      </c>
      <c r="C22" s="2">
        <v>5</v>
      </c>
      <c r="D22" s="2">
        <v>1</v>
      </c>
      <c r="E22" s="2">
        <v>14</v>
      </c>
      <c r="F22" s="1">
        <v>14</v>
      </c>
      <c r="G22" s="1">
        <v>14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3">
      <c r="A23">
        <v>15</v>
      </c>
      <c r="B23" s="3" t="s">
        <v>26</v>
      </c>
      <c r="C23" s="2">
        <v>1</v>
      </c>
      <c r="D23" s="2">
        <v>2</v>
      </c>
      <c r="E23" s="2">
        <v>11</v>
      </c>
      <c r="F23" s="1">
        <f t="shared" ref="F23:U23" si="12">IF(F42&lt;0.005,$A23,"")</f>
        <v>15</v>
      </c>
      <c r="G23" s="1">
        <f t="shared" si="12"/>
        <v>15</v>
      </c>
      <c r="H23" s="1">
        <f t="shared" si="12"/>
        <v>15</v>
      </c>
      <c r="I23" s="1">
        <f t="shared" si="12"/>
        <v>15</v>
      </c>
      <c r="J23" s="1">
        <f t="shared" si="12"/>
        <v>15</v>
      </c>
      <c r="K23" s="1">
        <f t="shared" si="12"/>
        <v>15</v>
      </c>
      <c r="L23" s="1">
        <f t="shared" si="12"/>
        <v>15</v>
      </c>
      <c r="M23" s="1">
        <f t="shared" si="12"/>
        <v>15</v>
      </c>
      <c r="N23" s="1">
        <f t="shared" si="12"/>
        <v>15</v>
      </c>
      <c r="O23" s="1">
        <f t="shared" si="12"/>
        <v>15</v>
      </c>
      <c r="P23" s="1">
        <f t="shared" si="12"/>
        <v>15</v>
      </c>
      <c r="Q23" s="1">
        <f t="shared" si="12"/>
        <v>15</v>
      </c>
      <c r="R23" s="1">
        <f t="shared" si="12"/>
        <v>15</v>
      </c>
      <c r="S23" s="1">
        <f t="shared" si="12"/>
        <v>15</v>
      </c>
      <c r="T23" s="1">
        <f t="shared" si="12"/>
        <v>15</v>
      </c>
      <c r="U23" s="1">
        <f t="shared" si="12"/>
        <v>15</v>
      </c>
    </row>
    <row r="24" spans="1:21" x14ac:dyDescent="0.3">
      <c r="A24">
        <v>16</v>
      </c>
      <c r="B24" s="3" t="s">
        <v>27</v>
      </c>
      <c r="C24" s="2">
        <v>2</v>
      </c>
      <c r="D24" s="2">
        <v>4</v>
      </c>
      <c r="E24" s="2">
        <v>6</v>
      </c>
      <c r="F24" s="1">
        <f t="shared" ref="F24:M24" si="13">IF(F43&lt;0.005,$A24,"")</f>
        <v>16</v>
      </c>
      <c r="G24" s="1">
        <f t="shared" si="13"/>
        <v>16</v>
      </c>
      <c r="H24" s="1">
        <f t="shared" si="13"/>
        <v>16</v>
      </c>
      <c r="I24" s="1">
        <f t="shared" si="13"/>
        <v>16</v>
      </c>
      <c r="J24" s="1">
        <f t="shared" si="13"/>
        <v>16</v>
      </c>
      <c r="K24" s="1">
        <f t="shared" si="13"/>
        <v>16</v>
      </c>
      <c r="L24" s="1">
        <f t="shared" si="13"/>
        <v>16</v>
      </c>
      <c r="M24" s="1">
        <f t="shared" si="13"/>
        <v>16</v>
      </c>
      <c r="N24" s="1"/>
      <c r="O24" s="1"/>
      <c r="P24" s="1"/>
      <c r="Q24" s="1"/>
      <c r="R24" s="1"/>
      <c r="S24" s="1"/>
      <c r="T24" s="1"/>
      <c r="U24" s="1"/>
    </row>
    <row r="25" spans="1:21" x14ac:dyDescent="0.3">
      <c r="A25">
        <v>17</v>
      </c>
      <c r="B25" s="3" t="s">
        <v>28</v>
      </c>
      <c r="C25" s="2">
        <v>1</v>
      </c>
      <c r="D25" s="2">
        <v>5</v>
      </c>
      <c r="E25" s="2">
        <v>6</v>
      </c>
      <c r="F25" s="1">
        <f t="shared" ref="F25:U25" si="14">IF(F44&lt;0.005,$A25,"")</f>
        <v>17</v>
      </c>
      <c r="G25" s="1">
        <f t="shared" si="14"/>
        <v>17</v>
      </c>
      <c r="H25" s="1">
        <f t="shared" si="14"/>
        <v>17</v>
      </c>
      <c r="I25" s="1">
        <f t="shared" si="14"/>
        <v>17</v>
      </c>
      <c r="J25" s="1">
        <f t="shared" si="14"/>
        <v>17</v>
      </c>
      <c r="K25" s="1">
        <f t="shared" si="14"/>
        <v>17</v>
      </c>
      <c r="L25" s="1">
        <f t="shared" si="14"/>
        <v>17</v>
      </c>
      <c r="M25" s="1">
        <f t="shared" si="14"/>
        <v>17</v>
      </c>
      <c r="N25" s="1">
        <f t="shared" si="14"/>
        <v>17</v>
      </c>
      <c r="O25" s="1">
        <f t="shared" si="14"/>
        <v>17</v>
      </c>
      <c r="P25" s="1">
        <f t="shared" si="14"/>
        <v>17</v>
      </c>
      <c r="Q25" s="1">
        <f t="shared" si="14"/>
        <v>17</v>
      </c>
      <c r="R25" s="1">
        <f t="shared" si="14"/>
        <v>17</v>
      </c>
      <c r="S25" s="1">
        <f t="shared" si="14"/>
        <v>17</v>
      </c>
      <c r="T25" s="1">
        <f t="shared" si="14"/>
        <v>17</v>
      </c>
      <c r="U25" s="1">
        <f t="shared" si="14"/>
        <v>17</v>
      </c>
    </row>
    <row r="26" spans="1:21" x14ac:dyDescent="0.3">
      <c r="A26">
        <v>18</v>
      </c>
      <c r="B26" s="3" t="s">
        <v>29</v>
      </c>
      <c r="C26" s="2">
        <v>4</v>
      </c>
      <c r="D26" s="2">
        <v>4</v>
      </c>
      <c r="E26" s="2">
        <v>15</v>
      </c>
      <c r="F26" s="1">
        <f t="shared" ref="F26:H26" si="15">IF(F45&lt;0.005,$A26,"")</f>
        <v>18</v>
      </c>
      <c r="G26" s="1">
        <f t="shared" si="15"/>
        <v>18</v>
      </c>
      <c r="H26" s="1">
        <f t="shared" si="15"/>
        <v>18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8" spans="1:21" x14ac:dyDescent="0.3">
      <c r="E28" s="3" t="s">
        <v>15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3">
      <c r="E29" s="3" t="s">
        <v>16</v>
      </c>
      <c r="F29">
        <v>1.767649E-2</v>
      </c>
      <c r="G29">
        <v>1.440498E-2</v>
      </c>
      <c r="H29">
        <v>6.1728399999999998E-3</v>
      </c>
      <c r="I29">
        <v>2.0231799999999999E-3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3">
      <c r="E30" s="3" t="s">
        <v>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3">
      <c r="E31" s="3" t="s">
        <v>14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E32" s="3" t="s">
        <v>17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5:21" x14ac:dyDescent="0.3">
      <c r="E33" s="3" t="s">
        <v>18</v>
      </c>
      <c r="F33">
        <v>1.57825215E-2</v>
      </c>
      <c r="G33">
        <v>1.7226502500000001E-2</v>
      </c>
      <c r="H33">
        <v>2.2740793499999998E-2</v>
      </c>
      <c r="I33">
        <v>2.56167115E-2</v>
      </c>
      <c r="J33">
        <v>2.8538945499999999E-2</v>
      </c>
      <c r="K33">
        <v>3.14975625E-2</v>
      </c>
      <c r="L33">
        <v>3.4486201500000001E-2</v>
      </c>
      <c r="M33">
        <v>3.7500423999999997E-2</v>
      </c>
      <c r="N33">
        <v>4.0536946999999997E-2</v>
      </c>
      <c r="O33">
        <v>4.3593242499999997E-2</v>
      </c>
      <c r="P33">
        <v>4.6667298500000003E-2</v>
      </c>
      <c r="Q33">
        <v>4.9757478500000001E-2</v>
      </c>
      <c r="R33">
        <v>5.2862423499999998E-2</v>
      </c>
      <c r="S33">
        <v>5.5980989000000002E-2</v>
      </c>
      <c r="T33">
        <v>5.9112190000000002E-2</v>
      </c>
      <c r="U33">
        <v>7.4931438500000003E-2</v>
      </c>
    </row>
    <row r="34" spans="5:21" x14ac:dyDescent="0.3">
      <c r="E34" s="3" t="s">
        <v>19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5:21" x14ac:dyDescent="0.3">
      <c r="E35" s="3" t="s">
        <v>20</v>
      </c>
      <c r="F35">
        <v>0</v>
      </c>
      <c r="G35">
        <v>0</v>
      </c>
      <c r="H35">
        <v>0</v>
      </c>
      <c r="I35">
        <v>0</v>
      </c>
      <c r="J35">
        <v>2.1311300000000002E-3</v>
      </c>
      <c r="K35">
        <v>6.2877799999999998E-3</v>
      </c>
      <c r="L35">
        <v>1.044577E-2</v>
      </c>
      <c r="M35">
        <v>1.4604580000000001E-2</v>
      </c>
      <c r="N35">
        <v>1.876396E-2</v>
      </c>
      <c r="O35">
        <v>2.292373E-2</v>
      </c>
      <c r="P35">
        <v>2.708379E-2</v>
      </c>
      <c r="Q35">
        <v>3.1244049999999999E-2</v>
      </c>
      <c r="R35">
        <v>3.5404480000000002E-2</v>
      </c>
      <c r="S35">
        <v>3.9565040000000003E-2</v>
      </c>
      <c r="T35">
        <v>4.3725699999999999E-2</v>
      </c>
      <c r="U35">
        <v>6.4530039999999997E-2</v>
      </c>
    </row>
    <row r="36" spans="5:21" x14ac:dyDescent="0.3">
      <c r="E36" s="3" t="s">
        <v>13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5:21" x14ac:dyDescent="0.3">
      <c r="E37" s="3" t="s">
        <v>21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5:21" x14ac:dyDescent="0.3">
      <c r="E38" s="3" t="s">
        <v>22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5:21" x14ac:dyDescent="0.3">
      <c r="E39" s="3" t="s">
        <v>23</v>
      </c>
      <c r="F39">
        <v>0</v>
      </c>
      <c r="G39">
        <v>0</v>
      </c>
      <c r="H39">
        <v>1.7548349999900001E-4</v>
      </c>
      <c r="I39">
        <v>6.0706150000100002E-4</v>
      </c>
      <c r="J39">
        <v>1.0371095E-3</v>
      </c>
      <c r="K39">
        <v>1.4663860000000001E-3</v>
      </c>
      <c r="L39">
        <v>1.8952229999999999E-3</v>
      </c>
      <c r="M39">
        <v>2.3237835E-3</v>
      </c>
      <c r="N39">
        <v>2.75216E-3</v>
      </c>
      <c r="O39">
        <v>3.1804064999999999E-3</v>
      </c>
      <c r="P39">
        <v>3.6085605E-3</v>
      </c>
      <c r="Q39">
        <v>4.0366430000000003E-3</v>
      </c>
      <c r="R39">
        <v>4.4646690000000001E-3</v>
      </c>
      <c r="S39">
        <v>4.8926580000000002E-3</v>
      </c>
      <c r="T39">
        <v>5.3206099999999999E-3</v>
      </c>
      <c r="U39">
        <v>7.4600405E-3</v>
      </c>
    </row>
    <row r="40" spans="5:21" x14ac:dyDescent="0.3">
      <c r="E40" s="3" t="s">
        <v>24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5:21" x14ac:dyDescent="0.3">
      <c r="E41" s="3" t="s">
        <v>25</v>
      </c>
      <c r="F41">
        <v>1.10770865E-2</v>
      </c>
      <c r="G41">
        <v>1.066330435E-2</v>
      </c>
      <c r="H41">
        <v>1.1449259559999999E-2</v>
      </c>
      <c r="I41">
        <v>1.191139533E-2</v>
      </c>
      <c r="J41">
        <v>1.2296181470000001E-2</v>
      </c>
      <c r="K41">
        <v>1.261842325E-2</v>
      </c>
      <c r="L41">
        <v>1.2888250610000001E-2</v>
      </c>
      <c r="M41">
        <v>1.311300126E-2</v>
      </c>
      <c r="N41">
        <v>1.329822611E-2</v>
      </c>
      <c r="O41">
        <v>1.3448265399999999E-2</v>
      </c>
      <c r="P41">
        <v>1.356660709E-2</v>
      </c>
      <c r="Q41">
        <v>1.41086101E-2</v>
      </c>
      <c r="R41">
        <v>1.48874171E-2</v>
      </c>
      <c r="S41">
        <v>1.5644234100000001E-2</v>
      </c>
      <c r="T41">
        <v>1.6380611900000001E-2</v>
      </c>
      <c r="U41">
        <v>1.9798025600000001E-2</v>
      </c>
    </row>
    <row r="42" spans="5:21" x14ac:dyDescent="0.3">
      <c r="E42" s="3" t="s">
        <v>26</v>
      </c>
      <c r="F42">
        <v>3.9166005714299998E-3</v>
      </c>
      <c r="G42">
        <v>3.8041614285599999E-4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5:21" x14ac:dyDescent="0.3">
      <c r="E43" s="3" t="s">
        <v>27</v>
      </c>
      <c r="F43">
        <v>4.3464460000000003E-3</v>
      </c>
      <c r="G43">
        <v>2.7055880000000001E-3</v>
      </c>
      <c r="H43">
        <v>1.2599791999999999E-3</v>
      </c>
      <c r="I43">
        <v>1.1625568E-3</v>
      </c>
      <c r="J43">
        <v>1.6009635999999999E-3</v>
      </c>
      <c r="K43">
        <v>2.5319261999999999E-3</v>
      </c>
      <c r="L43">
        <v>3.5359300000000001E-3</v>
      </c>
      <c r="M43">
        <v>4.6024244000000001E-3</v>
      </c>
      <c r="N43">
        <v>5.7235319999999999E-3</v>
      </c>
      <c r="O43">
        <v>6.8931440000000004E-3</v>
      </c>
      <c r="P43">
        <v>8.1063839999999995E-3</v>
      </c>
      <c r="Q43">
        <v>9.3592880000000003E-3</v>
      </c>
      <c r="R43">
        <v>1.064851E-2</v>
      </c>
      <c r="S43">
        <v>1.1971254000000001E-2</v>
      </c>
      <c r="T43">
        <v>1.3325132E-2</v>
      </c>
      <c r="U43">
        <v>2.0496853999999998E-2</v>
      </c>
    </row>
    <row r="44" spans="5:21" x14ac:dyDescent="0.3">
      <c r="E44" s="3" t="s">
        <v>28</v>
      </c>
      <c r="F44">
        <v>1.9838395E-3</v>
      </c>
      <c r="G44">
        <v>9.1612349999999998E-4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5:21" x14ac:dyDescent="0.3">
      <c r="E45" s="3" t="s">
        <v>29</v>
      </c>
      <c r="F45">
        <v>0</v>
      </c>
      <c r="G45">
        <v>0</v>
      </c>
      <c r="H45">
        <v>3.5815393913099999E-3</v>
      </c>
      <c r="I45">
        <v>6.37556852174E-3</v>
      </c>
      <c r="J45">
        <v>9.4927273043499995E-3</v>
      </c>
      <c r="K45">
        <v>1.28956226522E-2</v>
      </c>
      <c r="L45">
        <v>1.6389683087E-2</v>
      </c>
      <c r="M45">
        <v>1.9961708521700001E-2</v>
      </c>
      <c r="N45">
        <v>2.3601857652199999E-2</v>
      </c>
      <c r="O45">
        <v>2.7302499869600001E-2</v>
      </c>
      <c r="P45">
        <v>3.1057546826099999E-2</v>
      </c>
      <c r="Q45">
        <v>3.6829430608700003E-2</v>
      </c>
      <c r="R45">
        <v>4.3791207130400002E-2</v>
      </c>
      <c r="S45">
        <v>5.0805357087E-2</v>
      </c>
      <c r="T45">
        <v>5.7868111521700002E-2</v>
      </c>
      <c r="U45">
        <v>9.3809825739100003E-2</v>
      </c>
    </row>
  </sheetData>
  <conditionalFormatting sqref="V12:V18">
    <cfRule type="colorScale" priority="8">
      <colorScale>
        <cfvo type="min"/>
        <cfvo type="max"/>
        <color rgb="FFFCFCFF"/>
        <color rgb="FFF8696B"/>
      </colorScale>
    </cfRule>
  </conditionalFormatting>
  <conditionalFormatting sqref="W12:W18">
    <cfRule type="colorScale" priority="7">
      <colorScale>
        <cfvo type="min"/>
        <cfvo type="max"/>
        <color rgb="FFFCFCFF"/>
        <color rgb="FFF8696B"/>
      </colorScale>
    </cfRule>
  </conditionalFormatting>
  <conditionalFormatting sqref="X12:X18">
    <cfRule type="colorScale" priority="6">
      <colorScale>
        <cfvo type="min"/>
        <cfvo type="max"/>
        <color rgb="FFFCFCFF"/>
        <color rgb="FFF8696B"/>
      </colorScale>
    </cfRule>
  </conditionalFormatting>
  <conditionalFormatting sqref="Y12:Y18">
    <cfRule type="colorScale" priority="5">
      <colorScale>
        <cfvo type="min"/>
        <cfvo type="max"/>
        <color rgb="FFFCFCFF"/>
        <color rgb="FFF8696B"/>
      </colorScale>
    </cfRule>
  </conditionalFormatting>
  <conditionalFormatting sqref="Z12:Z15">
    <cfRule type="colorScale" priority="4">
      <colorScale>
        <cfvo type="min"/>
        <cfvo type="max"/>
        <color rgb="FFFCFCFF"/>
        <color rgb="FFF8696B"/>
      </colorScale>
    </cfRule>
  </conditionalFormatting>
  <conditionalFormatting sqref="AC13:AC18">
    <cfRule type="colorScale" priority="3">
      <colorScale>
        <cfvo type="min"/>
        <cfvo type="max"/>
        <color rgb="FFFCFCFF"/>
        <color rgb="FFF8696B"/>
      </colorScale>
    </cfRule>
  </conditionalFormatting>
  <conditionalFormatting sqref="AD13">
    <cfRule type="colorScale" priority="2">
      <colorScale>
        <cfvo type="min"/>
        <cfvo type="max"/>
        <color rgb="FFFCFCFF"/>
        <color rgb="FFF8696B"/>
      </colorScale>
    </cfRule>
  </conditionalFormatting>
  <conditionalFormatting sqref="AE15:AE18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0"/>
  <sheetViews>
    <sheetView zoomScaleNormal="100" workbookViewId="0">
      <pane xSplit="7308"/>
      <selection activeCell="H18" sqref="H18"/>
      <selection pane="topRight" activeCell="AA21" sqref="AA21"/>
    </sheetView>
  </sheetViews>
  <sheetFormatPr defaultRowHeight="14.4" x14ac:dyDescent="0.3"/>
  <cols>
    <col min="2" max="2" width="3" bestFit="1" customWidth="1"/>
    <col min="3" max="3" width="3.33203125" bestFit="1" customWidth="1"/>
    <col min="4" max="4" width="3" bestFit="1" customWidth="1"/>
    <col min="9" max="9" width="10.88671875" bestFit="1" customWidth="1"/>
    <col min="12" max="12" width="13.109375" bestFit="1" customWidth="1"/>
    <col min="13" max="13" width="15.109375" bestFit="1" customWidth="1"/>
    <col min="14" max="14" width="15.5546875" bestFit="1" customWidth="1"/>
    <col min="30" max="30" width="10.88671875" bestFit="1" customWidth="1"/>
    <col min="45" max="45" width="10.33203125" bestFit="1" customWidth="1"/>
  </cols>
  <sheetData>
    <row r="1" spans="1:59" x14ac:dyDescent="0.3">
      <c r="O1" s="20" t="s">
        <v>11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 t="s">
        <v>10</v>
      </c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 t="s">
        <v>12</v>
      </c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</row>
    <row r="2" spans="1:59" x14ac:dyDescent="0.3">
      <c r="A2" t="s">
        <v>0</v>
      </c>
      <c r="B2" t="s">
        <v>13</v>
      </c>
      <c r="C2" t="s">
        <v>14</v>
      </c>
      <c r="D2" t="s">
        <v>5</v>
      </c>
      <c r="E2" t="s">
        <v>1</v>
      </c>
      <c r="F2" t="s">
        <v>2</v>
      </c>
      <c r="G2" t="s">
        <v>3</v>
      </c>
      <c r="H2" t="s">
        <v>4</v>
      </c>
      <c r="J2" t="s">
        <v>6</v>
      </c>
      <c r="K2" t="s">
        <v>7</v>
      </c>
      <c r="L2" t="s">
        <v>8</v>
      </c>
      <c r="M2" t="s">
        <v>9</v>
      </c>
      <c r="N2" t="s">
        <v>12</v>
      </c>
      <c r="O2" s="4">
        <v>100</v>
      </c>
      <c r="P2" s="5">
        <v>300</v>
      </c>
      <c r="Q2">
        <v>400</v>
      </c>
      <c r="R2" s="5">
        <v>500</v>
      </c>
      <c r="S2" s="5">
        <v>600</v>
      </c>
      <c r="T2" s="5">
        <v>700</v>
      </c>
      <c r="U2" s="5">
        <v>800</v>
      </c>
      <c r="V2" s="5">
        <v>900</v>
      </c>
      <c r="W2" s="5">
        <v>1000</v>
      </c>
      <c r="X2" s="13">
        <v>1100</v>
      </c>
      <c r="Y2" s="13">
        <v>1200</v>
      </c>
      <c r="Z2" s="13">
        <v>1300</v>
      </c>
      <c r="AA2" s="13">
        <v>1400</v>
      </c>
      <c r="AB2" s="5">
        <v>1500</v>
      </c>
      <c r="AC2" s="6">
        <v>2000</v>
      </c>
      <c r="AD2" s="4">
        <v>100</v>
      </c>
      <c r="AE2" s="5">
        <v>300</v>
      </c>
      <c r="AF2" s="13">
        <v>400</v>
      </c>
      <c r="AG2" s="5">
        <v>500</v>
      </c>
      <c r="AH2" s="5">
        <v>600</v>
      </c>
      <c r="AI2" s="5">
        <v>700</v>
      </c>
      <c r="AJ2" s="5">
        <v>800</v>
      </c>
      <c r="AK2" s="5">
        <v>900</v>
      </c>
      <c r="AL2" s="5">
        <v>1000</v>
      </c>
      <c r="AM2" s="13">
        <v>1100</v>
      </c>
      <c r="AN2" s="13">
        <v>1200</v>
      </c>
      <c r="AO2" s="13">
        <v>1300</v>
      </c>
      <c r="AP2" s="13">
        <v>1400</v>
      </c>
      <c r="AQ2" s="5">
        <v>1500</v>
      </c>
      <c r="AR2" s="6">
        <v>2000</v>
      </c>
      <c r="AS2" s="4">
        <v>100</v>
      </c>
      <c r="AT2" s="5">
        <v>300</v>
      </c>
      <c r="AU2" s="13">
        <v>400</v>
      </c>
      <c r="AV2" s="5">
        <v>500</v>
      </c>
      <c r="AW2" s="5">
        <v>600</v>
      </c>
      <c r="AX2" s="5">
        <v>700</v>
      </c>
      <c r="AY2" s="5">
        <v>800</v>
      </c>
      <c r="AZ2" s="5">
        <v>900</v>
      </c>
      <c r="BA2" s="5">
        <v>1000</v>
      </c>
      <c r="BB2" s="13">
        <v>1100</v>
      </c>
      <c r="BC2" s="13">
        <v>1200</v>
      </c>
      <c r="BD2" s="13">
        <v>1300</v>
      </c>
      <c r="BE2" s="13">
        <v>1400</v>
      </c>
      <c r="BF2" s="5">
        <v>1500</v>
      </c>
      <c r="BG2" s="6">
        <v>2000</v>
      </c>
    </row>
    <row r="3" spans="1:59" x14ac:dyDescent="0.3">
      <c r="A3" t="s">
        <v>15</v>
      </c>
      <c r="B3" s="1">
        <v>0</v>
      </c>
      <c r="C3" s="1">
        <v>6</v>
      </c>
      <c r="D3" s="1">
        <v>6</v>
      </c>
      <c r="E3" s="1">
        <v>0</v>
      </c>
      <c r="F3" s="1">
        <v>0</v>
      </c>
      <c r="G3" s="1">
        <v>-0.5</v>
      </c>
      <c r="H3" s="1">
        <v>-0.48910100000000001</v>
      </c>
      <c r="I3" s="3" t="s">
        <v>15</v>
      </c>
      <c r="J3">
        <f>K3*(B3+C3+D3)</f>
        <v>-111.03854875</v>
      </c>
      <c r="K3">
        <v>-9.2532123958333337</v>
      </c>
      <c r="L3">
        <v>1.1120656433049899E-2</v>
      </c>
      <c r="M3">
        <f>K3+L3</f>
        <v>-9.2420917394002835</v>
      </c>
      <c r="N3">
        <f t="shared" ref="N3:N20" si="0">(M3*($B3+$C3+$D3)-$M$11*$B3-$M$6*$C3-$M$5*$D3)/($B3+$C3+$D3)</f>
        <v>-0.49158886460701962</v>
      </c>
      <c r="O3">
        <v>-1.7963703664939601E-2</v>
      </c>
      <c r="P3">
        <v>-0.119502147844775</v>
      </c>
      <c r="Q3">
        <v>-0.18557347551721201</v>
      </c>
      <c r="R3">
        <v>-0.25814345683245599</v>
      </c>
      <c r="S3">
        <v>-0.33590212956113003</v>
      </c>
      <c r="T3">
        <v>-0.41798006425483802</v>
      </c>
      <c r="U3">
        <v>-0.50375781753489401</v>
      </c>
      <c r="V3">
        <v>-0.592771544455724</v>
      </c>
      <c r="W3">
        <v>-0.68466085845990599</v>
      </c>
      <c r="X3">
        <v>-0.779137663780611</v>
      </c>
      <c r="Y3">
        <v>-0.87596637260004095</v>
      </c>
      <c r="Z3">
        <v>-0.97495074098880297</v>
      </c>
      <c r="AA3">
        <v>-1.07592476794494</v>
      </c>
      <c r="AB3">
        <v>-1.17874620159898</v>
      </c>
      <c r="AC3">
        <v>-1.7167370508834201</v>
      </c>
      <c r="AD3">
        <f t="shared" ref="AD3:AR3" si="1">$M3+O3</f>
        <v>-9.2600554430652231</v>
      </c>
      <c r="AE3">
        <f t="shared" si="1"/>
        <v>-9.3615938872450588</v>
      </c>
      <c r="AF3">
        <f t="shared" si="1"/>
        <v>-9.4276652149174947</v>
      </c>
      <c r="AG3">
        <f t="shared" si="1"/>
        <v>-9.5002351962327403</v>
      </c>
      <c r="AH3">
        <f t="shared" si="1"/>
        <v>-9.5779938689614141</v>
      </c>
      <c r="AI3">
        <f t="shared" si="1"/>
        <v>-9.6600718036551214</v>
      </c>
      <c r="AJ3">
        <f t="shared" si="1"/>
        <v>-9.7458495569351768</v>
      </c>
      <c r="AK3">
        <f t="shared" si="1"/>
        <v>-9.8348632838560075</v>
      </c>
      <c r="AL3">
        <f t="shared" si="1"/>
        <v>-9.9267525978601903</v>
      </c>
      <c r="AM3">
        <f t="shared" si="1"/>
        <v>-10.021229403180895</v>
      </c>
      <c r="AN3">
        <f t="shared" si="1"/>
        <v>-10.118058112000325</v>
      </c>
      <c r="AO3">
        <f t="shared" si="1"/>
        <v>-10.217042480389086</v>
      </c>
      <c r="AP3">
        <f t="shared" si="1"/>
        <v>-10.318016507345224</v>
      </c>
      <c r="AQ3">
        <f t="shared" si="1"/>
        <v>-10.420837940999263</v>
      </c>
      <c r="AR3">
        <f t="shared" si="1"/>
        <v>-10.958828790283704</v>
      </c>
      <c r="AS3">
        <f>(AD3*($B3+$C3+$D3)-AD$11*$B3-AD$6*$C3-AD$5*$D3)/($B3+$C3+$D3)</f>
        <v>-0.49272694176600379</v>
      </c>
      <c r="AT3">
        <f t="shared" ref="AT3:BG17" si="2">(AE3*($B3+$C3+$D3)-AE$11*$B3-AE$6*$C3-AE$5*$D3)/($B3+$C3+$D3)</f>
        <v>-0.49798838087452307</v>
      </c>
      <c r="AU3">
        <f t="shared" si="2"/>
        <v>-0.50077027857861955</v>
      </c>
      <c r="AV3">
        <f t="shared" si="2"/>
        <v>-0.50357388431359829</v>
      </c>
      <c r="AW3">
        <f t="shared" si="2"/>
        <v>-0.50638844034740893</v>
      </c>
      <c r="AX3">
        <f t="shared" si="2"/>
        <v>-0.50920928330180482</v>
      </c>
      <c r="AY3">
        <f t="shared" si="2"/>
        <v>-0.51203406713709343</v>
      </c>
      <c r="AZ3">
        <f t="shared" si="2"/>
        <v>-0.5148614836118135</v>
      </c>
      <c r="BA3">
        <f t="shared" si="2"/>
        <v>-0.51769074582267471</v>
      </c>
      <c r="BB3">
        <f t="shared" si="2"/>
        <v>-0.5205213521230968</v>
      </c>
      <c r="BC3">
        <f t="shared" si="2"/>
        <v>-0.5233529676344576</v>
      </c>
      <c r="BD3">
        <f t="shared" si="2"/>
        <v>-0.52618536027266194</v>
      </c>
      <c r="BE3">
        <f t="shared" si="2"/>
        <v>-0.52901836411908576</v>
      </c>
      <c r="BF3">
        <f t="shared" si="2"/>
        <v>-0.53185185740963214</v>
      </c>
      <c r="BG3">
        <f t="shared" si="2"/>
        <v>-0.54602410572150484</v>
      </c>
    </row>
    <row r="4" spans="1:59" x14ac:dyDescent="0.3">
      <c r="A4" t="s">
        <v>16</v>
      </c>
      <c r="B4" s="1">
        <v>8</v>
      </c>
      <c r="C4" s="1">
        <v>0</v>
      </c>
      <c r="D4" s="1">
        <v>8</v>
      </c>
      <c r="E4" s="1">
        <v>1.8703729999999998E-2</v>
      </c>
      <c r="F4" s="1">
        <v>-0.43301299999999998</v>
      </c>
      <c r="G4" s="1">
        <v>0.25</v>
      </c>
      <c r="H4" s="1">
        <v>-0.37596000000000002</v>
      </c>
      <c r="I4" s="3" t="s">
        <v>16</v>
      </c>
      <c r="J4">
        <f t="shared" ref="J4:J20" si="3">K4*(B4+C4+D4)</f>
        <v>-163.56374281000001</v>
      </c>
      <c r="K4">
        <v>-10.222733925625</v>
      </c>
      <c r="L4">
        <v>1.0237362601875801E-2</v>
      </c>
      <c r="M4">
        <f t="shared" ref="M4:M15" si="4">K4+L4</f>
        <v>-10.212496563023125</v>
      </c>
      <c r="N4">
        <f t="shared" si="0"/>
        <v>-0.37843031360189272</v>
      </c>
      <c r="O4">
        <v>-2.2322718235500801E-2</v>
      </c>
      <c r="P4">
        <v>-0.13421489602529099</v>
      </c>
      <c r="Q4">
        <v>-0.20547533734703</v>
      </c>
      <c r="R4">
        <v>-0.28323607125739603</v>
      </c>
      <c r="S4">
        <v>-0.36618631641926602</v>
      </c>
      <c r="T4">
        <v>-0.45345629213334498</v>
      </c>
      <c r="U4">
        <v>-0.54442637934052596</v>
      </c>
      <c r="V4">
        <v>-0.63863263547658999</v>
      </c>
      <c r="W4">
        <v>-0.73571461540572602</v>
      </c>
      <c r="X4">
        <v>-0.83538418608078902</v>
      </c>
      <c r="Y4">
        <v>-0.93740573482892298</v>
      </c>
      <c r="Z4">
        <v>-1.0415830005126101</v>
      </c>
      <c r="AA4">
        <v>-1.1477499698379401</v>
      </c>
      <c r="AB4">
        <v>-1.25576438192111</v>
      </c>
      <c r="AC4">
        <v>-1.8197204749427001</v>
      </c>
      <c r="AD4">
        <f t="shared" ref="AD4:AD20" si="5">$M4+O4</f>
        <v>-10.234819281258625</v>
      </c>
      <c r="AE4">
        <f t="shared" ref="AE4:AE20" si="6">$M4+P4</f>
        <v>-10.346711459048416</v>
      </c>
      <c r="AF4">
        <f t="shared" ref="AF4:AF20" si="7">$M4+Q4</f>
        <v>-10.417971900370155</v>
      </c>
      <c r="AG4">
        <f t="shared" ref="AG4:AG20" si="8">$M4+R4</f>
        <v>-10.495732634280522</v>
      </c>
      <c r="AH4">
        <f t="shared" ref="AH4:AH20" si="9">$M4+S4</f>
        <v>-10.578682879442391</v>
      </c>
      <c r="AI4">
        <f t="shared" ref="AI4:AI20" si="10">$M4+T4</f>
        <v>-10.665952855156469</v>
      </c>
      <c r="AJ4">
        <f t="shared" ref="AJ4:AJ20" si="11">$M4+U4</f>
        <v>-10.756922942363651</v>
      </c>
      <c r="AK4">
        <f t="shared" ref="AK4:AK20" si="12">$M4+V4</f>
        <v>-10.851129198499715</v>
      </c>
      <c r="AL4">
        <f t="shared" ref="AL4:AL20" si="13">$M4+W4</f>
        <v>-10.948211178428851</v>
      </c>
      <c r="AM4">
        <f t="shared" ref="AM4:AM20" si="14">$M4+X4</f>
        <v>-11.047880749103914</v>
      </c>
      <c r="AN4">
        <f t="shared" ref="AN4:AN20" si="15">$M4+Y4</f>
        <v>-11.149902297852048</v>
      </c>
      <c r="AO4">
        <f t="shared" ref="AO4:AO20" si="16">$M4+Z4</f>
        <v>-11.254079563535734</v>
      </c>
      <c r="AP4">
        <f t="shared" ref="AP4:AP20" si="17">$M4+AA4</f>
        <v>-11.360246532861066</v>
      </c>
      <c r="AQ4">
        <f t="shared" ref="AQ4:AQ20" si="18">$M4+AB4</f>
        <v>-11.468260944944234</v>
      </c>
      <c r="AR4">
        <f t="shared" ref="AR4:AR20" si="19">$M4+AC4</f>
        <v>-12.032217037965825</v>
      </c>
      <c r="AS4">
        <f t="shared" ref="AS4:AS20" si="20">(AD4*($B4+$C4+$D4)-AD$11*$B4-AD$6*$C4-AD$5*$D4)/($B4+$C4+$D4)</f>
        <v>-0.38102556191078563</v>
      </c>
      <c r="AT4">
        <f t="shared" si="2"/>
        <v>-0.389492370051157</v>
      </c>
      <c r="AU4">
        <f t="shared" si="2"/>
        <v>-0.39387574762631417</v>
      </c>
      <c r="AV4">
        <f t="shared" si="2"/>
        <v>-0.39828066946292928</v>
      </c>
      <c r="AW4">
        <f t="shared" si="2"/>
        <v>-0.4026964595661644</v>
      </c>
      <c r="AX4">
        <f t="shared" si="2"/>
        <v>-0.40711848967204922</v>
      </c>
      <c r="AY4">
        <f t="shared" si="2"/>
        <v>-0.41154443131980978</v>
      </c>
      <c r="AZ4">
        <f t="shared" si="2"/>
        <v>-0.41597298604120114</v>
      </c>
      <c r="BA4">
        <f t="shared" si="2"/>
        <v>-0.42040337279962792</v>
      </c>
      <c r="BB4">
        <f t="shared" si="2"/>
        <v>-0.42483509368306693</v>
      </c>
      <c r="BC4">
        <f t="shared" si="2"/>
        <v>-0.4292678163031729</v>
      </c>
      <c r="BD4">
        <f t="shared" si="2"/>
        <v>-0.43370131030017678</v>
      </c>
      <c r="BE4">
        <f t="shared" si="2"/>
        <v>-0.43813541098728859</v>
      </c>
      <c r="BF4">
        <f t="shared" si="2"/>
        <v>-0.44256999750384463</v>
      </c>
      <c r="BG4">
        <f t="shared" si="2"/>
        <v>-0.46474767669987305</v>
      </c>
    </row>
    <row r="5" spans="1:59" x14ac:dyDescent="0.3">
      <c r="A5" t="s">
        <v>5</v>
      </c>
      <c r="B5" s="1">
        <v>0</v>
      </c>
      <c r="C5" s="1">
        <v>0</v>
      </c>
      <c r="D5" s="1">
        <v>12</v>
      </c>
      <c r="E5" s="1">
        <v>0</v>
      </c>
      <c r="F5" s="1">
        <v>-0.86602500000000004</v>
      </c>
      <c r="G5" s="1">
        <v>-0.5</v>
      </c>
      <c r="H5" s="1">
        <v>0</v>
      </c>
      <c r="I5" s="3" t="s">
        <v>5</v>
      </c>
      <c r="J5">
        <f t="shared" si="3"/>
        <v>-80.137380199999996</v>
      </c>
      <c r="K5">
        <v>-6.6781150166666663</v>
      </c>
      <c r="L5">
        <v>2.0898787049248E-2</v>
      </c>
      <c r="M5">
        <f t="shared" si="4"/>
        <v>-6.6572162296174184</v>
      </c>
      <c r="N5">
        <f t="shared" si="0"/>
        <v>0</v>
      </c>
      <c r="O5" s="4">
        <v>-7.0770475372282701E-3</v>
      </c>
      <c r="P5" s="5">
        <v>-7.2631142857472103E-2</v>
      </c>
      <c r="Q5" s="5">
        <v>-0.120223457019698</v>
      </c>
      <c r="R5" s="5">
        <v>-0.174245807948475</v>
      </c>
      <c r="S5" s="5">
        <v>-0.23342231472122599</v>
      </c>
      <c r="T5" s="5">
        <v>-0.29689827944756603</v>
      </c>
      <c r="U5" s="5">
        <v>-0.36406165841221799</v>
      </c>
      <c r="V5" s="5">
        <v>-0.43445272909570798</v>
      </c>
      <c r="W5">
        <v>-0.50771358298800695</v>
      </c>
      <c r="X5">
        <v>-0.58355770333704204</v>
      </c>
      <c r="Y5">
        <v>-0.661750556038326</v>
      </c>
      <c r="Z5">
        <v>-0.74209662721931102</v>
      </c>
      <c r="AA5" s="5">
        <v>-0.82443043767555002</v>
      </c>
      <c r="AB5" s="6">
        <v>-0.90861011839278505</v>
      </c>
      <c r="AC5">
        <v>-1.35337720250213</v>
      </c>
      <c r="AD5">
        <f t="shared" si="5"/>
        <v>-6.6642932771546466</v>
      </c>
      <c r="AE5">
        <f t="shared" si="6"/>
        <v>-6.7298473724748904</v>
      </c>
      <c r="AF5">
        <f t="shared" si="7"/>
        <v>-6.7774396866371163</v>
      </c>
      <c r="AG5">
        <f t="shared" si="8"/>
        <v>-6.8314620375658937</v>
      </c>
      <c r="AH5">
        <f t="shared" si="9"/>
        <v>-6.8906385443386444</v>
      </c>
      <c r="AI5">
        <f t="shared" si="10"/>
        <v>-6.9541145090649845</v>
      </c>
      <c r="AJ5">
        <f t="shared" si="11"/>
        <v>-7.021277888029636</v>
      </c>
      <c r="AK5">
        <f t="shared" si="12"/>
        <v>-7.0916689587131261</v>
      </c>
      <c r="AL5">
        <f t="shared" si="13"/>
        <v>-7.1649298126054255</v>
      </c>
      <c r="AM5">
        <f t="shared" si="14"/>
        <v>-7.2407739329544603</v>
      </c>
      <c r="AN5">
        <f t="shared" si="15"/>
        <v>-7.3189667856557445</v>
      </c>
      <c r="AO5">
        <f t="shared" si="16"/>
        <v>-7.3993128568367297</v>
      </c>
      <c r="AP5">
        <f t="shared" si="17"/>
        <v>-7.4816466672929689</v>
      </c>
      <c r="AQ5">
        <f t="shared" si="18"/>
        <v>-7.5658263480102033</v>
      </c>
      <c r="AR5">
        <f t="shared" si="19"/>
        <v>-8.0105934321195491</v>
      </c>
      <c r="AS5">
        <f t="shared" si="20"/>
        <v>0</v>
      </c>
      <c r="AT5">
        <f t="shared" si="2"/>
        <v>0</v>
      </c>
      <c r="AU5">
        <f t="shared" si="2"/>
        <v>0</v>
      </c>
      <c r="AV5">
        <f t="shared" si="2"/>
        <v>0</v>
      </c>
      <c r="AW5">
        <f t="shared" si="2"/>
        <v>0</v>
      </c>
      <c r="AX5">
        <f t="shared" si="2"/>
        <v>0</v>
      </c>
      <c r="AY5">
        <f t="shared" si="2"/>
        <v>0</v>
      </c>
      <c r="AZ5">
        <f t="shared" si="2"/>
        <v>0</v>
      </c>
      <c r="BA5">
        <f t="shared" si="2"/>
        <v>0</v>
      </c>
      <c r="BB5">
        <f t="shared" si="2"/>
        <v>0</v>
      </c>
      <c r="BC5">
        <f t="shared" si="2"/>
        <v>0</v>
      </c>
      <c r="BD5">
        <f t="shared" si="2"/>
        <v>0</v>
      </c>
      <c r="BE5">
        <f t="shared" si="2"/>
        <v>0</v>
      </c>
      <c r="BF5">
        <f t="shared" si="2"/>
        <v>0</v>
      </c>
      <c r="BG5">
        <f t="shared" si="2"/>
        <v>0</v>
      </c>
    </row>
    <row r="6" spans="1:59" x14ac:dyDescent="0.3">
      <c r="A6" t="s">
        <v>14</v>
      </c>
      <c r="B6" s="1">
        <v>0</v>
      </c>
      <c r="C6" s="1">
        <v>16</v>
      </c>
      <c r="D6" s="1">
        <v>0</v>
      </c>
      <c r="E6" s="1">
        <v>0</v>
      </c>
      <c r="F6" s="1">
        <v>0.86602500000000004</v>
      </c>
      <c r="G6" s="1">
        <v>-0.5</v>
      </c>
      <c r="H6" s="1">
        <v>0</v>
      </c>
      <c r="I6" s="3" t="s">
        <v>14</v>
      </c>
      <c r="J6">
        <f t="shared" si="3"/>
        <v>-173.59669826999999</v>
      </c>
      <c r="K6">
        <v>-10.849793641874999</v>
      </c>
      <c r="L6">
        <v>6.0041219058899996E-3</v>
      </c>
      <c r="M6">
        <f t="shared" si="4"/>
        <v>-10.843789519969109</v>
      </c>
      <c r="N6">
        <f t="shared" si="0"/>
        <v>0</v>
      </c>
      <c r="O6">
        <v>-2.6574205474683602E-2</v>
      </c>
      <c r="P6">
        <v>-0.15357412029707401</v>
      </c>
      <c r="Q6">
        <v>-0.23256066607152201</v>
      </c>
      <c r="R6">
        <v>-0.31807106630328102</v>
      </c>
      <c r="S6">
        <v>-0.40878279292025599</v>
      </c>
      <c r="T6">
        <v>-0.50382101167254001</v>
      </c>
      <c r="U6">
        <v>-0.60256357159742302</v>
      </c>
      <c r="V6">
        <v>-0.70454512180615203</v>
      </c>
      <c r="W6">
        <v>-0.80940437150049704</v>
      </c>
      <c r="X6">
        <v>-0.91685264919202603</v>
      </c>
      <c r="Y6">
        <v>-1.0266539831068799</v>
      </c>
      <c r="Z6">
        <v>-1.1386118634270099</v>
      </c>
      <c r="AA6">
        <v>-1.2525600991901999</v>
      </c>
      <c r="AB6">
        <v>-1.3683562991999501</v>
      </c>
      <c r="AC6">
        <v>-1.9712264170357401</v>
      </c>
      <c r="AD6">
        <f t="shared" si="5"/>
        <v>-10.870363725443793</v>
      </c>
      <c r="AE6">
        <f t="shared" si="6"/>
        <v>-10.997363640266183</v>
      </c>
      <c r="AF6">
        <f t="shared" si="7"/>
        <v>-11.076350186040631</v>
      </c>
      <c r="AG6">
        <f t="shared" si="8"/>
        <v>-11.16186058627239</v>
      </c>
      <c r="AH6">
        <f t="shared" si="9"/>
        <v>-11.252572312889365</v>
      </c>
      <c r="AI6">
        <f t="shared" si="10"/>
        <v>-11.347610531641649</v>
      </c>
      <c r="AJ6">
        <f t="shared" si="11"/>
        <v>-11.446353091566532</v>
      </c>
      <c r="AK6">
        <f t="shared" si="12"/>
        <v>-11.548334641775261</v>
      </c>
      <c r="AL6">
        <f t="shared" si="13"/>
        <v>-11.653193891469606</v>
      </c>
      <c r="AM6">
        <f t="shared" si="14"/>
        <v>-11.760642169161136</v>
      </c>
      <c r="AN6">
        <f t="shared" si="15"/>
        <v>-11.87044350307599</v>
      </c>
      <c r="AO6">
        <f t="shared" si="16"/>
        <v>-11.98240138339612</v>
      </c>
      <c r="AP6">
        <f t="shared" si="17"/>
        <v>-12.096349619159309</v>
      </c>
      <c r="AQ6">
        <f t="shared" si="18"/>
        <v>-12.212145819169059</v>
      </c>
      <c r="AR6">
        <f t="shared" si="19"/>
        <v>-12.81501593700485</v>
      </c>
      <c r="AS6">
        <f t="shared" si="20"/>
        <v>0</v>
      </c>
      <c r="AT6">
        <f t="shared" si="2"/>
        <v>0</v>
      </c>
      <c r="AU6">
        <f t="shared" si="2"/>
        <v>0</v>
      </c>
      <c r="AV6">
        <f t="shared" si="2"/>
        <v>0</v>
      </c>
      <c r="AW6">
        <f t="shared" si="2"/>
        <v>0</v>
      </c>
      <c r="AX6">
        <f t="shared" si="2"/>
        <v>0</v>
      </c>
      <c r="AY6">
        <f t="shared" si="2"/>
        <v>0</v>
      </c>
      <c r="AZ6">
        <f t="shared" si="2"/>
        <v>0</v>
      </c>
      <c r="BA6">
        <f t="shared" si="2"/>
        <v>0</v>
      </c>
      <c r="BB6">
        <f t="shared" si="2"/>
        <v>0</v>
      </c>
      <c r="BC6">
        <f t="shared" si="2"/>
        <v>0</v>
      </c>
      <c r="BD6">
        <f t="shared" si="2"/>
        <v>0</v>
      </c>
      <c r="BE6">
        <f t="shared" si="2"/>
        <v>0</v>
      </c>
      <c r="BF6">
        <f t="shared" si="2"/>
        <v>0</v>
      </c>
      <c r="BG6">
        <f t="shared" si="2"/>
        <v>0</v>
      </c>
    </row>
    <row r="7" spans="1:59" x14ac:dyDescent="0.3">
      <c r="A7" t="s">
        <v>17</v>
      </c>
      <c r="B7" s="1">
        <v>0</v>
      </c>
      <c r="C7" s="1">
        <v>6</v>
      </c>
      <c r="D7" s="1">
        <v>12</v>
      </c>
      <c r="E7" s="1">
        <v>0</v>
      </c>
      <c r="F7" s="1">
        <v>-0.28867500000000001</v>
      </c>
      <c r="G7" s="1">
        <v>-0.5</v>
      </c>
      <c r="H7" s="1">
        <v>-0.43426500000000001</v>
      </c>
      <c r="I7" s="3" t="s">
        <v>17</v>
      </c>
      <c r="J7">
        <f t="shared" si="3"/>
        <v>-153.05480041999999</v>
      </c>
      <c r="K7">
        <v>-8.5030444677777766</v>
      </c>
      <c r="L7">
        <v>1.27030441101915E-2</v>
      </c>
      <c r="M7">
        <f t="shared" si="4"/>
        <v>-8.4903414236675854</v>
      </c>
      <c r="N7">
        <f t="shared" si="0"/>
        <v>-0.43760076393293684</v>
      </c>
      <c r="O7">
        <v>-1.51482538250188E-2</v>
      </c>
      <c r="P7">
        <v>-0.109289752794482</v>
      </c>
      <c r="Q7">
        <v>-0.17153453366199201</v>
      </c>
      <c r="R7">
        <v>-0.24026010190673799</v>
      </c>
      <c r="S7">
        <v>-0.31416538186426302</v>
      </c>
      <c r="T7">
        <v>-0.39238477876213401</v>
      </c>
      <c r="U7">
        <v>-0.47430077355660999</v>
      </c>
      <c r="V7">
        <v>-0.559450592716766</v>
      </c>
      <c r="W7">
        <v>-0.64747449344786701</v>
      </c>
      <c r="X7">
        <v>-0.738084790050899</v>
      </c>
      <c r="Y7">
        <v>-0.83104616827867195</v>
      </c>
      <c r="Z7">
        <v>-0.92616257369574895</v>
      </c>
      <c r="AA7">
        <v>-1.0232681407069999</v>
      </c>
      <c r="AB7">
        <v>-1.12222071677226</v>
      </c>
      <c r="AC7">
        <v>-1.64086340017048</v>
      </c>
      <c r="AD7">
        <f t="shared" si="5"/>
        <v>-8.505489677492605</v>
      </c>
      <c r="AE7">
        <f t="shared" si="6"/>
        <v>-8.5996311764620668</v>
      </c>
      <c r="AF7">
        <f t="shared" si="7"/>
        <v>-8.6618759573295776</v>
      </c>
      <c r="AG7">
        <f t="shared" si="8"/>
        <v>-8.7306015255743237</v>
      </c>
      <c r="AH7">
        <f t="shared" si="9"/>
        <v>-8.8045068055318492</v>
      </c>
      <c r="AI7">
        <f t="shared" si="10"/>
        <v>-8.8827262024297191</v>
      </c>
      <c r="AJ7">
        <f t="shared" si="11"/>
        <v>-8.9646421972241956</v>
      </c>
      <c r="AK7">
        <f t="shared" si="12"/>
        <v>-9.0497920163843517</v>
      </c>
      <c r="AL7">
        <f t="shared" si="13"/>
        <v>-9.1378159171154518</v>
      </c>
      <c r="AM7">
        <f t="shared" si="14"/>
        <v>-9.2284262137184836</v>
      </c>
      <c r="AN7">
        <f t="shared" si="15"/>
        <v>-9.321387591946257</v>
      </c>
      <c r="AO7">
        <f t="shared" si="16"/>
        <v>-9.4165039973633338</v>
      </c>
      <c r="AP7">
        <f t="shared" si="17"/>
        <v>-9.513609564374585</v>
      </c>
      <c r="AQ7">
        <f t="shared" si="18"/>
        <v>-9.6125621404398451</v>
      </c>
      <c r="AR7">
        <f t="shared" si="19"/>
        <v>-10.131204823838065</v>
      </c>
      <c r="AS7">
        <f t="shared" si="20"/>
        <v>-0.43917291757491012</v>
      </c>
      <c r="AT7">
        <f t="shared" si="2"/>
        <v>-0.44727838139007914</v>
      </c>
      <c r="AU7">
        <f t="shared" si="2"/>
        <v>-0.4514661042246233</v>
      </c>
      <c r="AV7">
        <f t="shared" si="2"/>
        <v>-0.45567330510626491</v>
      </c>
      <c r="AW7">
        <f t="shared" si="2"/>
        <v>-0.45989033834296339</v>
      </c>
      <c r="AX7">
        <f t="shared" si="2"/>
        <v>-0.4641130191725138</v>
      </c>
      <c r="AY7">
        <f t="shared" si="2"/>
        <v>-0.4683392413489279</v>
      </c>
      <c r="AZ7">
        <f t="shared" si="2"/>
        <v>-0.4725678299838465</v>
      </c>
      <c r="BA7">
        <f t="shared" si="2"/>
        <v>-0.47679807822196568</v>
      </c>
      <c r="BB7">
        <f t="shared" si="2"/>
        <v>-0.48102953536179804</v>
      </c>
      <c r="BC7">
        <f t="shared" si="2"/>
        <v>-0.48526190048376505</v>
      </c>
      <c r="BD7">
        <f t="shared" si="2"/>
        <v>-0.48949496500680806</v>
      </c>
      <c r="BE7">
        <f t="shared" si="2"/>
        <v>-0.49372857979283757</v>
      </c>
      <c r="BF7">
        <f t="shared" si="2"/>
        <v>-0.49796263537669067</v>
      </c>
      <c r="BG7">
        <f t="shared" si="2"/>
        <v>-0.51913722342341528</v>
      </c>
    </row>
    <row r="8" spans="1:59" x14ac:dyDescent="0.3">
      <c r="A8" t="s">
        <v>18</v>
      </c>
      <c r="B8" s="1">
        <v>0</v>
      </c>
      <c r="C8" s="1">
        <v>6</v>
      </c>
      <c r="D8" s="1">
        <v>18</v>
      </c>
      <c r="E8" s="1">
        <v>1.4689794500000001E-2</v>
      </c>
      <c r="F8" s="1">
        <v>-0.43301299999999998</v>
      </c>
      <c r="G8" s="1">
        <v>-0.5</v>
      </c>
      <c r="H8" s="1">
        <v>-0.314336</v>
      </c>
      <c r="I8" s="3" t="s">
        <v>18</v>
      </c>
      <c r="J8">
        <f t="shared" si="3"/>
        <v>-192.85079164999999</v>
      </c>
      <c r="K8">
        <v>-8.0354496520833329</v>
      </c>
      <c r="L8">
        <v>1.5826478410440901E-2</v>
      </c>
      <c r="M8">
        <f t="shared" si="4"/>
        <v>-8.0196231736728922</v>
      </c>
      <c r="N8">
        <f t="shared" si="0"/>
        <v>-0.31576362146755166</v>
      </c>
      <c r="O8">
        <v>-1.21398234067988E-2</v>
      </c>
      <c r="P8">
        <v>-9.5059536728206995E-2</v>
      </c>
      <c r="Q8">
        <v>-0.151598540961147</v>
      </c>
      <c r="R8">
        <v>-0.21460495994273701</v>
      </c>
      <c r="S8">
        <v>-0.28278436123645201</v>
      </c>
      <c r="T8">
        <v>-0.355274021342873</v>
      </c>
      <c r="U8">
        <v>-0.43145786333427699</v>
      </c>
      <c r="V8">
        <v>-0.510873917023836</v>
      </c>
      <c r="W8">
        <v>-0.59316292247076696</v>
      </c>
      <c r="X8">
        <v>-0.67803750161841203</v>
      </c>
      <c r="Y8">
        <v>-0.765262545492712</v>
      </c>
      <c r="Z8">
        <v>-0.85464214186218501</v>
      </c>
      <c r="AA8">
        <v>-0.94601052675607999</v>
      </c>
      <c r="AB8">
        <v>-1.03922562218753</v>
      </c>
      <c r="AC8">
        <v>-1.52917799103229</v>
      </c>
      <c r="AD8">
        <f t="shared" si="5"/>
        <v>-8.0317629970796904</v>
      </c>
      <c r="AE8">
        <f t="shared" si="6"/>
        <v>-8.1146827104010999</v>
      </c>
      <c r="AF8">
        <f t="shared" si="7"/>
        <v>-8.17122171463404</v>
      </c>
      <c r="AG8">
        <f t="shared" si="8"/>
        <v>-8.2342281336156287</v>
      </c>
      <c r="AH8">
        <f t="shared" si="9"/>
        <v>-8.302407534909344</v>
      </c>
      <c r="AI8">
        <f t="shared" si="10"/>
        <v>-8.374897195015766</v>
      </c>
      <c r="AJ8">
        <f t="shared" si="11"/>
        <v>-8.4510810370071692</v>
      </c>
      <c r="AK8">
        <f t="shared" si="12"/>
        <v>-8.5304970906967288</v>
      </c>
      <c r="AL8">
        <f t="shared" si="13"/>
        <v>-8.61278609614366</v>
      </c>
      <c r="AM8">
        <f t="shared" si="14"/>
        <v>-8.6976606752913046</v>
      </c>
      <c r="AN8">
        <f t="shared" si="15"/>
        <v>-8.7848857191656045</v>
      </c>
      <c r="AO8">
        <f t="shared" si="16"/>
        <v>-8.8742653155350766</v>
      </c>
      <c r="AP8">
        <f t="shared" si="17"/>
        <v>-8.9656337004289721</v>
      </c>
      <c r="AQ8">
        <f t="shared" si="18"/>
        <v>-9.0588487958604222</v>
      </c>
      <c r="AR8">
        <f t="shared" si="19"/>
        <v>-9.548801164705182</v>
      </c>
      <c r="AS8">
        <f t="shared" si="20"/>
        <v>-0.31595210785275779</v>
      </c>
      <c r="AT8">
        <f t="shared" si="2"/>
        <v>-0.31795627097838697</v>
      </c>
      <c r="AU8">
        <f t="shared" si="2"/>
        <v>-0.31905440314604466</v>
      </c>
      <c r="AV8">
        <f t="shared" si="2"/>
        <v>-0.32016645887310996</v>
      </c>
      <c r="AW8">
        <f t="shared" si="2"/>
        <v>-0.3212855484330201</v>
      </c>
      <c r="AX8">
        <f t="shared" si="2"/>
        <v>-0.32240868030661513</v>
      </c>
      <c r="AY8">
        <f t="shared" si="2"/>
        <v>-0.32353434809330867</v>
      </c>
      <c r="AZ8">
        <f t="shared" si="2"/>
        <v>-0.32466171121806947</v>
      </c>
      <c r="BA8">
        <f t="shared" si="2"/>
        <v>-0.32579026382219095</v>
      </c>
      <c r="BB8">
        <f t="shared" si="2"/>
        <v>-0.32691968328517618</v>
      </c>
      <c r="BC8">
        <f t="shared" si="2"/>
        <v>-0.32804975415479848</v>
      </c>
      <c r="BD8">
        <f t="shared" si="2"/>
        <v>-0.3291803270584997</v>
      </c>
      <c r="BE8">
        <f t="shared" si="2"/>
        <v>-0.33031129516941843</v>
      </c>
      <c r="BF8">
        <f t="shared" si="2"/>
        <v>-0.33144258006050481</v>
      </c>
      <c r="BG8">
        <f t="shared" si="2"/>
        <v>-0.33710210636430799</v>
      </c>
    </row>
    <row r="9" spans="1:59" x14ac:dyDescent="0.3">
      <c r="A9" t="s">
        <v>19</v>
      </c>
      <c r="B9" s="1">
        <v>0</v>
      </c>
      <c r="C9" s="1">
        <v>6</v>
      </c>
      <c r="D9" s="1">
        <v>30</v>
      </c>
      <c r="E9" s="1">
        <v>0</v>
      </c>
      <c r="F9" s="1">
        <v>-0.57735000000000003</v>
      </c>
      <c r="G9" s="1">
        <v>-0.5</v>
      </c>
      <c r="H9" s="1">
        <v>-0.22378700000000001</v>
      </c>
      <c r="I9" s="3" t="s">
        <v>19</v>
      </c>
      <c r="J9">
        <f t="shared" si="3"/>
        <v>-273.50043930999999</v>
      </c>
      <c r="K9">
        <v>-7.5972344252777777</v>
      </c>
      <c r="L9">
        <v>1.6764458725900801E-2</v>
      </c>
      <c r="M9">
        <f t="shared" si="4"/>
        <v>-7.5804699665518767</v>
      </c>
      <c r="N9">
        <f t="shared" si="0"/>
        <v>-0.22549152187584395</v>
      </c>
      <c r="O9">
        <v>-1.20193556287273E-2</v>
      </c>
      <c r="P9">
        <v>-9.4745864197638294E-2</v>
      </c>
      <c r="Q9">
        <v>-0.15133092906135701</v>
      </c>
      <c r="R9">
        <v>-0.21446266659649199</v>
      </c>
      <c r="S9">
        <v>-0.282833421985693</v>
      </c>
      <c r="T9">
        <v>-0.355570624132452</v>
      </c>
      <c r="U9">
        <v>-0.43205075882826899</v>
      </c>
      <c r="V9">
        <v>-0.51180609371296903</v>
      </c>
      <c r="W9">
        <v>-0.59447279319885205</v>
      </c>
      <c r="X9">
        <v>-0.67975976668010796</v>
      </c>
      <c r="Y9">
        <v>-0.767428836925656</v>
      </c>
      <c r="Z9">
        <v>-0.85728151573660605</v>
      </c>
      <c r="AA9">
        <v>-0.94914984710892303</v>
      </c>
      <c r="AB9">
        <v>-1.0428898658686501</v>
      </c>
      <c r="AC9">
        <v>-1.5357904202984201</v>
      </c>
      <c r="AD9">
        <f t="shared" si="5"/>
        <v>-7.5924893221806036</v>
      </c>
      <c r="AE9">
        <f t="shared" si="6"/>
        <v>-7.6752158307495151</v>
      </c>
      <c r="AF9">
        <f t="shared" si="7"/>
        <v>-7.731800895613234</v>
      </c>
      <c r="AG9">
        <f t="shared" si="8"/>
        <v>-7.7949326331483686</v>
      </c>
      <c r="AH9">
        <f t="shared" si="9"/>
        <v>-7.8633033885375694</v>
      </c>
      <c r="AI9">
        <f t="shared" si="10"/>
        <v>-7.9360405906843283</v>
      </c>
      <c r="AJ9">
        <f t="shared" si="11"/>
        <v>-8.0125207253801456</v>
      </c>
      <c r="AK9">
        <f t="shared" si="12"/>
        <v>-8.0922760602648456</v>
      </c>
      <c r="AL9">
        <f t="shared" si="13"/>
        <v>-8.1749427597507278</v>
      </c>
      <c r="AM9">
        <f t="shared" si="14"/>
        <v>-8.2602297332319843</v>
      </c>
      <c r="AN9">
        <f t="shared" si="15"/>
        <v>-8.3478988034775323</v>
      </c>
      <c r="AO9">
        <f t="shared" si="16"/>
        <v>-8.4377514822884834</v>
      </c>
      <c r="AP9">
        <f t="shared" si="17"/>
        <v>-8.5296198136607995</v>
      </c>
      <c r="AQ9">
        <f t="shared" si="18"/>
        <v>-8.6233598324205261</v>
      </c>
      <c r="AR9">
        <f t="shared" si="19"/>
        <v>-9.1162603868502963</v>
      </c>
      <c r="AS9">
        <f t="shared" si="20"/>
        <v>-0.22718430364443284</v>
      </c>
      <c r="AT9">
        <f t="shared" si="2"/>
        <v>-0.23411574697607701</v>
      </c>
      <c r="AU9">
        <f t="shared" si="2"/>
        <v>-0.23787612574219866</v>
      </c>
      <c r="AV9">
        <f t="shared" si="2"/>
        <v>-0.24173750413139158</v>
      </c>
      <c r="AW9">
        <f t="shared" si="2"/>
        <v>-0.24567588277380439</v>
      </c>
      <c r="AX9">
        <f t="shared" si="2"/>
        <v>-0.24967674452323271</v>
      </c>
      <c r="AY9">
        <f t="shared" si="2"/>
        <v>-0.25373030342769298</v>
      </c>
      <c r="AZ9">
        <f t="shared" si="2"/>
        <v>-0.25782948770803116</v>
      </c>
      <c r="BA9">
        <f t="shared" si="2"/>
        <v>-0.2619689340012733</v>
      </c>
      <c r="BB9">
        <f t="shared" si="2"/>
        <v>-0.26614442757641082</v>
      </c>
      <c r="BC9">
        <f t="shared" si="2"/>
        <v>-0.27035256491841392</v>
      </c>
      <c r="BD9">
        <f t="shared" si="2"/>
        <v>-0.27459053769185637</v>
      </c>
      <c r="BE9">
        <f t="shared" si="2"/>
        <v>-0.27885598772344067</v>
      </c>
      <c r="BF9">
        <f t="shared" si="2"/>
        <v>-0.28314690588384728</v>
      </c>
      <c r="BG9">
        <f t="shared" si="2"/>
        <v>-0.30492987058319759</v>
      </c>
    </row>
    <row r="10" spans="1:59" ht="14.25" customHeight="1" x14ac:dyDescent="0.3">
      <c r="A10" t="s">
        <v>20</v>
      </c>
      <c r="B10" s="1">
        <v>6</v>
      </c>
      <c r="C10" s="1">
        <v>0</v>
      </c>
      <c r="D10" s="1">
        <v>6</v>
      </c>
      <c r="E10" s="1">
        <v>0</v>
      </c>
      <c r="F10" s="1">
        <v>-0.43301299999999998</v>
      </c>
      <c r="G10" s="1">
        <v>0.25</v>
      </c>
      <c r="H10" s="1">
        <v>-0.39466400000000001</v>
      </c>
      <c r="I10" s="3" t="s">
        <v>20</v>
      </c>
      <c r="J10">
        <f t="shared" si="3"/>
        <v>-122.89725192999998</v>
      </c>
      <c r="K10">
        <v>-10.241437660833332</v>
      </c>
      <c r="L10">
        <v>1.1264614323561699E-2</v>
      </c>
      <c r="M10">
        <f t="shared" si="4"/>
        <v>-10.230173046509771</v>
      </c>
      <c r="N10">
        <f t="shared" si="0"/>
        <v>-0.39610679708853996</v>
      </c>
      <c r="O10">
        <v>-1.9051215496694002E-2</v>
      </c>
      <c r="P10">
        <v>-0.122711248612538</v>
      </c>
      <c r="Q10">
        <v>-0.18982203022249799</v>
      </c>
      <c r="R10">
        <v>-0.26342845388465902</v>
      </c>
      <c r="S10">
        <v>-0.34222205347506002</v>
      </c>
      <c r="T10">
        <v>-0.42533404617797899</v>
      </c>
      <c r="U10">
        <v>-0.51214531338583602</v>
      </c>
      <c r="V10">
        <v>-0.60219219106751198</v>
      </c>
      <c r="W10">
        <v>-0.69511440140402503</v>
      </c>
      <c r="X10">
        <v>-0.79062391790890596</v>
      </c>
      <c r="Y10">
        <v>-0.888485198991119</v>
      </c>
      <c r="Z10">
        <v>-0.98850203274494197</v>
      </c>
      <c r="AA10">
        <v>-1.0905084410536701</v>
      </c>
      <c r="AB10">
        <v>-1.1943621888367799</v>
      </c>
      <c r="AC10">
        <v>-1.7375139531475901</v>
      </c>
      <c r="AD10">
        <f t="shared" si="5"/>
        <v>-10.249224262006464</v>
      </c>
      <c r="AE10">
        <f t="shared" si="6"/>
        <v>-10.352884295122308</v>
      </c>
      <c r="AF10">
        <f t="shared" si="7"/>
        <v>-10.419995076732269</v>
      </c>
      <c r="AG10">
        <f t="shared" si="8"/>
        <v>-10.49360150039443</v>
      </c>
      <c r="AH10">
        <f t="shared" si="9"/>
        <v>-10.572395099984831</v>
      </c>
      <c r="AI10">
        <f t="shared" si="10"/>
        <v>-10.655507092687749</v>
      </c>
      <c r="AJ10">
        <f t="shared" si="11"/>
        <v>-10.742318359895608</v>
      </c>
      <c r="AK10">
        <f t="shared" si="12"/>
        <v>-10.832365237577283</v>
      </c>
      <c r="AL10">
        <f t="shared" si="13"/>
        <v>-10.925287447913796</v>
      </c>
      <c r="AM10">
        <f t="shared" si="14"/>
        <v>-11.020796964418677</v>
      </c>
      <c r="AN10">
        <f t="shared" si="15"/>
        <v>-11.118658245500891</v>
      </c>
      <c r="AO10">
        <f t="shared" si="16"/>
        <v>-11.218675079254712</v>
      </c>
      <c r="AP10">
        <f t="shared" si="17"/>
        <v>-11.320681487563441</v>
      </c>
      <c r="AQ10">
        <f t="shared" si="18"/>
        <v>-11.42453523534655</v>
      </c>
      <c r="AR10">
        <f t="shared" si="19"/>
        <v>-11.96768699965736</v>
      </c>
      <c r="AS10">
        <f t="shared" si="20"/>
        <v>-0.39543054265862548</v>
      </c>
      <c r="AT10">
        <f t="shared" si="2"/>
        <v>-0.39566520612504874</v>
      </c>
      <c r="AU10">
        <f t="shared" si="2"/>
        <v>-0.39589892398842724</v>
      </c>
      <c r="AV10">
        <f t="shared" si="2"/>
        <v>-0.3961495355768368</v>
      </c>
      <c r="AW10">
        <f t="shared" si="2"/>
        <v>-0.39640868010860331</v>
      </c>
      <c r="AX10">
        <f t="shared" si="2"/>
        <v>-0.39667272720332986</v>
      </c>
      <c r="AY10">
        <f t="shared" si="2"/>
        <v>-0.39693984885176725</v>
      </c>
      <c r="AZ10">
        <f t="shared" si="2"/>
        <v>-0.39720902511876943</v>
      </c>
      <c r="BA10">
        <f t="shared" si="2"/>
        <v>-0.39747964228457339</v>
      </c>
      <c r="BB10">
        <f t="shared" si="2"/>
        <v>-0.39775130899783012</v>
      </c>
      <c r="BC10">
        <f t="shared" si="2"/>
        <v>-0.39802376395201716</v>
      </c>
      <c r="BD10">
        <f t="shared" si="2"/>
        <v>-0.3982968260191555</v>
      </c>
      <c r="BE10">
        <f t="shared" si="2"/>
        <v>-0.39857036568966464</v>
      </c>
      <c r="BF10">
        <f t="shared" si="2"/>
        <v>-0.39884428790615917</v>
      </c>
      <c r="BG10">
        <f t="shared" si="2"/>
        <v>-0.40021763839140806</v>
      </c>
    </row>
    <row r="11" spans="1:59" x14ac:dyDescent="0.3">
      <c r="A11" t="s">
        <v>13</v>
      </c>
      <c r="B11" s="1">
        <v>2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3" t="s">
        <v>13</v>
      </c>
      <c r="J11">
        <f t="shared" si="3"/>
        <v>-26.030863709999998</v>
      </c>
      <c r="K11">
        <v>-13.015431854999999</v>
      </c>
      <c r="L11">
        <v>4.51558577495304E-3</v>
      </c>
      <c r="M11">
        <f t="shared" si="4"/>
        <v>-13.010916269225046</v>
      </c>
      <c r="N11">
        <f t="shared" si="0"/>
        <v>0</v>
      </c>
      <c r="O11">
        <v>-3.23778923159872E-2</v>
      </c>
      <c r="P11">
        <v>-0.17367453629458299</v>
      </c>
      <c r="Q11">
        <v>-0.25983634962551899</v>
      </c>
      <c r="R11">
        <v>-0.35252562284424499</v>
      </c>
      <c r="S11">
        <v>-0.45041802618876398</v>
      </c>
      <c r="T11">
        <v>-0.55263795267881</v>
      </c>
      <c r="U11">
        <v>-0.65856286483300097</v>
      </c>
      <c r="V11">
        <v>-0.76772719697885505</v>
      </c>
      <c r="W11">
        <v>-0.87976952942797504</v>
      </c>
      <c r="X11">
        <v>-0.994401108662188</v>
      </c>
      <c r="Y11">
        <v>-1.1113859082169599</v>
      </c>
      <c r="Z11">
        <v>-1.23052738040934</v>
      </c>
      <c r="AA11">
        <v>-1.35165930722954</v>
      </c>
      <c r="AB11">
        <v>-1.4746392776455299</v>
      </c>
      <c r="AC11">
        <v>-2.1134290211873101</v>
      </c>
      <c r="AD11">
        <f t="shared" si="5"/>
        <v>-13.043294161541032</v>
      </c>
      <c r="AE11">
        <f t="shared" si="6"/>
        <v>-13.184590805519628</v>
      </c>
      <c r="AF11">
        <f t="shared" si="7"/>
        <v>-13.270752618850565</v>
      </c>
      <c r="AG11">
        <f t="shared" si="8"/>
        <v>-13.363441892069291</v>
      </c>
      <c r="AH11">
        <f t="shared" si="9"/>
        <v>-13.46133429541381</v>
      </c>
      <c r="AI11">
        <f t="shared" si="10"/>
        <v>-13.563554221903855</v>
      </c>
      <c r="AJ11">
        <f t="shared" si="11"/>
        <v>-13.669479134058047</v>
      </c>
      <c r="AK11">
        <f t="shared" si="12"/>
        <v>-13.778643466203901</v>
      </c>
      <c r="AL11">
        <f t="shared" si="13"/>
        <v>-13.890685798653021</v>
      </c>
      <c r="AM11">
        <f t="shared" si="14"/>
        <v>-14.005317377887234</v>
      </c>
      <c r="AN11">
        <f t="shared" si="15"/>
        <v>-14.122302177442005</v>
      </c>
      <c r="AO11">
        <f t="shared" si="16"/>
        <v>-14.241443649634386</v>
      </c>
      <c r="AP11">
        <f t="shared" si="17"/>
        <v>-14.362575576454585</v>
      </c>
      <c r="AQ11">
        <f t="shared" si="18"/>
        <v>-14.485555546870575</v>
      </c>
      <c r="AR11">
        <f t="shared" si="19"/>
        <v>-15.124345290412355</v>
      </c>
      <c r="AS11">
        <f t="shared" si="20"/>
        <v>0</v>
      </c>
      <c r="AT11">
        <f t="shared" si="2"/>
        <v>0</v>
      </c>
      <c r="AU11">
        <f t="shared" si="2"/>
        <v>0</v>
      </c>
      <c r="AV11">
        <f t="shared" si="2"/>
        <v>0</v>
      </c>
      <c r="AW11">
        <f t="shared" si="2"/>
        <v>0</v>
      </c>
      <c r="AX11">
        <f t="shared" si="2"/>
        <v>0</v>
      </c>
      <c r="AY11">
        <f t="shared" si="2"/>
        <v>0</v>
      </c>
      <c r="AZ11">
        <f t="shared" si="2"/>
        <v>0</v>
      </c>
      <c r="BA11">
        <f t="shared" si="2"/>
        <v>0</v>
      </c>
      <c r="BB11">
        <f t="shared" si="2"/>
        <v>0</v>
      </c>
      <c r="BC11">
        <f t="shared" si="2"/>
        <v>0</v>
      </c>
      <c r="BD11">
        <f t="shared" si="2"/>
        <v>0</v>
      </c>
      <c r="BE11">
        <f t="shared" si="2"/>
        <v>0</v>
      </c>
      <c r="BF11">
        <f t="shared" si="2"/>
        <v>0</v>
      </c>
      <c r="BG11">
        <f t="shared" si="2"/>
        <v>0</v>
      </c>
    </row>
    <row r="12" spans="1:59" x14ac:dyDescent="0.3">
      <c r="A12" t="s">
        <v>21</v>
      </c>
      <c r="B12" s="1">
        <v>8</v>
      </c>
      <c r="C12" s="1">
        <v>0</v>
      </c>
      <c r="D12" s="1">
        <v>4</v>
      </c>
      <c r="E12" s="1">
        <v>0</v>
      </c>
      <c r="F12" s="1">
        <v>-0.28867500000000001</v>
      </c>
      <c r="G12" s="1">
        <v>0.5</v>
      </c>
      <c r="H12" s="1">
        <v>-0.272673</v>
      </c>
      <c r="I12" s="3" t="s">
        <v>21</v>
      </c>
      <c r="J12">
        <f t="shared" si="3"/>
        <v>-134.10798899</v>
      </c>
      <c r="K12">
        <v>-11.175665749166667</v>
      </c>
      <c r="L12">
        <v>7.9696357510352298E-3</v>
      </c>
      <c r="M12">
        <f t="shared" si="4"/>
        <v>-11.167696113415632</v>
      </c>
      <c r="N12">
        <f t="shared" si="0"/>
        <v>-0.27467985739312911</v>
      </c>
      <c r="O12">
        <v>-2.5535380595976601E-2</v>
      </c>
      <c r="P12">
        <v>-0.14742767611067101</v>
      </c>
      <c r="Q12">
        <v>-0.22377696238068301</v>
      </c>
      <c r="R12">
        <v>-0.30663871035561802</v>
      </c>
      <c r="S12">
        <v>-0.39469607317239602</v>
      </c>
      <c r="T12">
        <v>-0.48707665991823001</v>
      </c>
      <c r="U12">
        <v>-0.58315954357257305</v>
      </c>
      <c r="V12">
        <v>-0.68248005397304201</v>
      </c>
      <c r="W12">
        <v>-0.78467730905309097</v>
      </c>
      <c r="X12">
        <v>-0.88946289755585395</v>
      </c>
      <c r="Y12">
        <v>-0.99660102125726002</v>
      </c>
      <c r="Z12">
        <v>-1.1058952905210899</v>
      </c>
      <c r="AA12">
        <v>-1.2171796002466999</v>
      </c>
      <c r="AB12">
        <v>-1.33031162221277</v>
      </c>
      <c r="AC12">
        <v>-1.91985839247565</v>
      </c>
      <c r="AD12">
        <f t="shared" si="5"/>
        <v>-11.193231494011609</v>
      </c>
      <c r="AE12">
        <f t="shared" si="6"/>
        <v>-11.315123789526304</v>
      </c>
      <c r="AF12">
        <f t="shared" si="7"/>
        <v>-11.391473075796315</v>
      </c>
      <c r="AG12">
        <f t="shared" si="8"/>
        <v>-11.474334823771249</v>
      </c>
      <c r="AH12">
        <f t="shared" si="9"/>
        <v>-11.562392186588028</v>
      </c>
      <c r="AI12">
        <f t="shared" si="10"/>
        <v>-11.654772773333862</v>
      </c>
      <c r="AJ12">
        <f t="shared" si="11"/>
        <v>-11.750855656988206</v>
      </c>
      <c r="AK12">
        <f t="shared" si="12"/>
        <v>-11.850176167388675</v>
      </c>
      <c r="AL12">
        <f t="shared" si="13"/>
        <v>-11.952373422468723</v>
      </c>
      <c r="AM12">
        <f t="shared" si="14"/>
        <v>-12.057159010971485</v>
      </c>
      <c r="AN12">
        <f t="shared" si="15"/>
        <v>-12.164297134672893</v>
      </c>
      <c r="AO12">
        <f t="shared" si="16"/>
        <v>-12.273591403936722</v>
      </c>
      <c r="AP12">
        <f t="shared" si="17"/>
        <v>-12.384875713662332</v>
      </c>
      <c r="AQ12">
        <f t="shared" si="18"/>
        <v>-12.498007735628402</v>
      </c>
      <c r="AR12">
        <f t="shared" si="19"/>
        <v>-13.087554505891282</v>
      </c>
      <c r="AS12">
        <f t="shared" si="20"/>
        <v>-0.27627096059937095</v>
      </c>
      <c r="AT12">
        <f t="shared" si="2"/>
        <v>-0.28211412835492161</v>
      </c>
      <c r="AU12">
        <f t="shared" si="2"/>
        <v>-0.28515810101689948</v>
      </c>
      <c r="AV12">
        <f t="shared" si="2"/>
        <v>-0.28821954986975662</v>
      </c>
      <c r="AW12">
        <f t="shared" si="2"/>
        <v>-0.29128980819927303</v>
      </c>
      <c r="AX12">
        <f t="shared" si="2"/>
        <v>-0.29436512237629781</v>
      </c>
      <c r="AY12">
        <f t="shared" si="2"/>
        <v>-0.29744360493962824</v>
      </c>
      <c r="AZ12">
        <f t="shared" si="2"/>
        <v>-0.30052420368169869</v>
      </c>
      <c r="BA12">
        <f t="shared" si="2"/>
        <v>-0.30360628583156668</v>
      </c>
      <c r="BB12">
        <f t="shared" si="2"/>
        <v>-0.3066894480618414</v>
      </c>
      <c r="BC12">
        <f t="shared" si="2"/>
        <v>-0.30977342115964096</v>
      </c>
      <c r="BD12">
        <f t="shared" si="2"/>
        <v>-0.31285801856822221</v>
      </c>
      <c r="BE12">
        <f t="shared" si="2"/>
        <v>-0.31594310692828564</v>
      </c>
      <c r="BF12">
        <f t="shared" si="2"/>
        <v>-0.31902858837794962</v>
      </c>
      <c r="BG12">
        <f t="shared" si="2"/>
        <v>-0.33445983490986109</v>
      </c>
    </row>
    <row r="13" spans="1:59" x14ac:dyDescent="0.3">
      <c r="A13" t="s">
        <v>22</v>
      </c>
      <c r="B13" s="1">
        <v>3</v>
      </c>
      <c r="C13" s="1">
        <v>0</v>
      </c>
      <c r="D13" s="1">
        <v>6</v>
      </c>
      <c r="E13" s="1">
        <v>0</v>
      </c>
      <c r="F13" s="1">
        <v>-0.57735000000000003</v>
      </c>
      <c r="G13" s="1">
        <v>0</v>
      </c>
      <c r="H13" s="1">
        <v>-0.35338000000000003</v>
      </c>
      <c r="I13" s="3" t="s">
        <v>22</v>
      </c>
      <c r="J13">
        <f t="shared" si="3"/>
        <v>-82.295408330000001</v>
      </c>
      <c r="K13">
        <v>-9.1439342588888888</v>
      </c>
      <c r="L13">
        <v>1.40358084838044E-2</v>
      </c>
      <c r="M13">
        <f t="shared" si="4"/>
        <v>-9.1298984504050846</v>
      </c>
      <c r="N13">
        <f t="shared" si="0"/>
        <v>-0.35478220758512358</v>
      </c>
      <c r="O13">
        <v>-1.47885573901184E-2</v>
      </c>
      <c r="P13">
        <v>-0.10559964913169</v>
      </c>
      <c r="Q13">
        <v>-0.16617373571989499</v>
      </c>
      <c r="R13">
        <v>-0.23322797423677599</v>
      </c>
      <c r="S13">
        <v>-0.30546161298352398</v>
      </c>
      <c r="T13">
        <v>-0.38200919254346</v>
      </c>
      <c r="U13">
        <v>-0.462253260607285</v>
      </c>
      <c r="V13">
        <v>-0.54573108040142004</v>
      </c>
      <c r="W13">
        <v>-0.63208293106112901</v>
      </c>
      <c r="X13">
        <v>-0.72102114078818702</v>
      </c>
      <c r="Y13">
        <v>-0.81231040457634995</v>
      </c>
      <c r="Z13">
        <v>-0.90575467437422197</v>
      </c>
      <c r="AA13">
        <v>-1.0011880891393099</v>
      </c>
      <c r="AB13">
        <v>-1.0984684996658001</v>
      </c>
      <c r="AC13">
        <v>-1.6087502258927699</v>
      </c>
      <c r="AD13">
        <f t="shared" si="5"/>
        <v>-9.1446870077952038</v>
      </c>
      <c r="AE13">
        <f t="shared" si="6"/>
        <v>-9.235498099536775</v>
      </c>
      <c r="AF13">
        <f t="shared" si="7"/>
        <v>-9.2960721861249791</v>
      </c>
      <c r="AG13">
        <f t="shared" si="8"/>
        <v>-9.3631264246418606</v>
      </c>
      <c r="AH13">
        <f t="shared" si="9"/>
        <v>-9.4353600633886092</v>
      </c>
      <c r="AI13">
        <f t="shared" si="10"/>
        <v>-9.511907642948545</v>
      </c>
      <c r="AJ13">
        <f t="shared" si="11"/>
        <v>-9.5921517110123702</v>
      </c>
      <c r="AK13">
        <f t="shared" si="12"/>
        <v>-9.6756295308065052</v>
      </c>
      <c r="AL13">
        <f t="shared" si="13"/>
        <v>-9.7619813814662137</v>
      </c>
      <c r="AM13">
        <f t="shared" si="14"/>
        <v>-9.8509195911932714</v>
      </c>
      <c r="AN13">
        <f t="shared" si="15"/>
        <v>-9.942208854981434</v>
      </c>
      <c r="AO13">
        <f t="shared" si="16"/>
        <v>-10.035653124779307</v>
      </c>
      <c r="AP13">
        <f t="shared" si="17"/>
        <v>-10.131086539544395</v>
      </c>
      <c r="AQ13">
        <f t="shared" si="18"/>
        <v>-10.228366950070885</v>
      </c>
      <c r="AR13">
        <f t="shared" si="19"/>
        <v>-10.738648676297855</v>
      </c>
      <c r="AS13">
        <f t="shared" si="20"/>
        <v>-0.35406010251176195</v>
      </c>
      <c r="AT13">
        <f t="shared" si="2"/>
        <v>-0.35406958271363781</v>
      </c>
      <c r="AU13">
        <f t="shared" si="2"/>
        <v>-0.35419485541671253</v>
      </c>
      <c r="AV13">
        <f t="shared" si="2"/>
        <v>-0.35433776890816737</v>
      </c>
      <c r="AW13">
        <f t="shared" si="2"/>
        <v>-0.35448960202490948</v>
      </c>
      <c r="AX13">
        <f t="shared" si="2"/>
        <v>-0.35464656293727059</v>
      </c>
      <c r="AY13">
        <f t="shared" si="2"/>
        <v>-0.35480674097326514</v>
      </c>
      <c r="AZ13">
        <f t="shared" si="2"/>
        <v>-0.35496906959645397</v>
      </c>
      <c r="BA13">
        <f t="shared" si="2"/>
        <v>-0.3551329068449236</v>
      </c>
      <c r="BB13">
        <f t="shared" si="2"/>
        <v>-0.35529784326122082</v>
      </c>
      <c r="BC13">
        <f t="shared" si="2"/>
        <v>-0.35546360539693622</v>
      </c>
      <c r="BD13">
        <f t="shared" si="2"/>
        <v>-0.35563000367669101</v>
      </c>
      <c r="BE13">
        <f t="shared" si="2"/>
        <v>-0.3557969025308883</v>
      </c>
      <c r="BF13">
        <f t="shared" si="2"/>
        <v>-0.35596420244055893</v>
      </c>
      <c r="BG13">
        <f t="shared" si="2"/>
        <v>-0.3568046247473704</v>
      </c>
    </row>
    <row r="14" spans="1:59" x14ac:dyDescent="0.3">
      <c r="A14" t="s">
        <v>23</v>
      </c>
      <c r="B14" s="1">
        <v>3</v>
      </c>
      <c r="C14" s="1">
        <v>0</v>
      </c>
      <c r="D14" s="1">
        <v>9</v>
      </c>
      <c r="E14" s="1">
        <v>0</v>
      </c>
      <c r="F14" s="1">
        <v>-0.64951899999999996</v>
      </c>
      <c r="G14" s="1">
        <v>-0.125</v>
      </c>
      <c r="H14" s="1">
        <v>-0.26956200000000002</v>
      </c>
      <c r="I14" s="3" t="s">
        <v>23</v>
      </c>
      <c r="J14">
        <f t="shared" si="3"/>
        <v>-102.38407358000001</v>
      </c>
      <c r="K14">
        <v>-8.5320061316666678</v>
      </c>
      <c r="L14">
        <v>1.5389110573716501E-2</v>
      </c>
      <c r="M14">
        <f t="shared" si="4"/>
        <v>-8.5166170210929515</v>
      </c>
      <c r="N14">
        <f t="shared" si="0"/>
        <v>-0.27097578157362651</v>
      </c>
      <c r="O14">
        <v>-1.3029981579077501E-2</v>
      </c>
      <c r="P14">
        <v>-9.8357971233307695E-2</v>
      </c>
      <c r="Q14">
        <v>-0.15612356045947501</v>
      </c>
      <c r="R14">
        <v>-0.22035973631644901</v>
      </c>
      <c r="S14">
        <v>-0.28977049058241799</v>
      </c>
      <c r="T14">
        <v>-0.36349241870398602</v>
      </c>
      <c r="U14">
        <v>-0.44090910170516001</v>
      </c>
      <c r="V14">
        <v>-0.52155837886517997</v>
      </c>
      <c r="W14">
        <v>-0.60508087572519398</v>
      </c>
      <c r="X14">
        <v>-0.69118914126684805</v>
      </c>
      <c r="Y14">
        <v>-0.77964801783348803</v>
      </c>
      <c r="Z14">
        <v>-0.870261559468957</v>
      </c>
      <c r="AA14">
        <v>-0.96286397810180901</v>
      </c>
      <c r="AB14">
        <v>-1.0573131780646501</v>
      </c>
      <c r="AC14">
        <v>-1.55343675998955</v>
      </c>
      <c r="AD14">
        <f t="shared" si="5"/>
        <v>-8.5296470026720286</v>
      </c>
      <c r="AE14">
        <f t="shared" si="6"/>
        <v>-8.6149749923262586</v>
      </c>
      <c r="AF14">
        <f t="shared" si="7"/>
        <v>-8.6727405815524268</v>
      </c>
      <c r="AG14">
        <f t="shared" si="8"/>
        <v>-8.7369767574094013</v>
      </c>
      <c r="AH14">
        <f t="shared" si="9"/>
        <v>-8.8063875116753696</v>
      </c>
      <c r="AI14">
        <f t="shared" si="10"/>
        <v>-8.8801094397969376</v>
      </c>
      <c r="AJ14">
        <f t="shared" si="11"/>
        <v>-8.9575261227981109</v>
      </c>
      <c r="AK14">
        <f t="shared" si="12"/>
        <v>-9.0381753999581314</v>
      </c>
      <c r="AL14">
        <f t="shared" si="13"/>
        <v>-9.1216978968181461</v>
      </c>
      <c r="AM14">
        <f t="shared" si="14"/>
        <v>-9.2078061623598</v>
      </c>
      <c r="AN14">
        <f t="shared" si="15"/>
        <v>-9.296265038926439</v>
      </c>
      <c r="AO14">
        <f t="shared" si="16"/>
        <v>-9.386878580561909</v>
      </c>
      <c r="AP14">
        <f t="shared" si="17"/>
        <v>-9.4794809991947613</v>
      </c>
      <c r="AQ14">
        <f t="shared" si="18"/>
        <v>-9.5739301991576014</v>
      </c>
      <c r="AR14">
        <f t="shared" si="19"/>
        <v>-10.070053781082501</v>
      </c>
      <c r="AS14">
        <f t="shared" si="20"/>
        <v>-0.27060350442078551</v>
      </c>
      <c r="AT14">
        <f t="shared" si="2"/>
        <v>-0.27144176159018291</v>
      </c>
      <c r="AU14">
        <f t="shared" si="2"/>
        <v>-0.27197266186194885</v>
      </c>
      <c r="AV14">
        <f t="shared" si="2"/>
        <v>-0.27251975621765884</v>
      </c>
      <c r="AW14">
        <f t="shared" si="2"/>
        <v>-0.27307502956793428</v>
      </c>
      <c r="AX14">
        <f t="shared" si="2"/>
        <v>-0.27363500252223538</v>
      </c>
      <c r="AY14">
        <f t="shared" si="2"/>
        <v>-0.27419792326137227</v>
      </c>
      <c r="AZ14">
        <f t="shared" si="2"/>
        <v>-0.27476281437231204</v>
      </c>
      <c r="BA14">
        <f t="shared" si="2"/>
        <v>-0.27532908770082187</v>
      </c>
      <c r="BB14">
        <f t="shared" si="2"/>
        <v>-0.27589636817214586</v>
      </c>
      <c r="BC14">
        <f t="shared" si="2"/>
        <v>-0.27646440532412936</v>
      </c>
      <c r="BD14">
        <f t="shared" si="2"/>
        <v>-0.2770330255257652</v>
      </c>
      <c r="BE14">
        <f t="shared" si="2"/>
        <v>-0.27760210461138851</v>
      </c>
      <c r="BF14">
        <f t="shared" si="2"/>
        <v>-0.27817155143230465</v>
      </c>
      <c r="BG14">
        <f t="shared" si="2"/>
        <v>-0.28102238438975152</v>
      </c>
    </row>
    <row r="15" spans="1:59" x14ac:dyDescent="0.3">
      <c r="A15" t="s">
        <v>24</v>
      </c>
      <c r="B15" s="1">
        <v>6</v>
      </c>
      <c r="C15" s="1">
        <v>0</v>
      </c>
      <c r="D15" s="1">
        <v>30</v>
      </c>
      <c r="E15" s="1">
        <v>0</v>
      </c>
      <c r="F15" s="1">
        <v>-0.721688</v>
      </c>
      <c r="G15" s="1">
        <v>-0.25</v>
      </c>
      <c r="H15" s="1">
        <v>-0.183559</v>
      </c>
      <c r="I15" s="3" t="s">
        <v>24</v>
      </c>
      <c r="J15">
        <f t="shared" si="3"/>
        <v>-285.04416672000002</v>
      </c>
      <c r="K15">
        <v>-7.9178935200000007</v>
      </c>
      <c r="L15">
        <v>1.6834943824643799E-2</v>
      </c>
      <c r="M15">
        <f t="shared" si="4"/>
        <v>-7.9010585761753571</v>
      </c>
      <c r="N15">
        <f t="shared" si="0"/>
        <v>-0.18489233995666787</v>
      </c>
      <c r="O15">
        <v>-1.21294196557472E-2</v>
      </c>
      <c r="P15">
        <v>-9.3744275158583495E-2</v>
      </c>
      <c r="Q15">
        <v>-0.14956452465127201</v>
      </c>
      <c r="R15">
        <v>-0.21184273229633199</v>
      </c>
      <c r="S15">
        <v>-0.27928915702567297</v>
      </c>
      <c r="T15">
        <v>-0.35104310663655902</v>
      </c>
      <c r="U15">
        <v>-0.426489525406613</v>
      </c>
      <c r="V15">
        <v>-0.50516701234622596</v>
      </c>
      <c r="W15">
        <v>-0.58671664976048299</v>
      </c>
      <c r="X15">
        <v>-0.670851277704692</v>
      </c>
      <c r="Y15">
        <v>-0.757335932765826</v>
      </c>
      <c r="Z15">
        <v>-0.84597480356426502</v>
      </c>
      <c r="AA15">
        <v>-0.93660219820936497</v>
      </c>
      <c r="AB15">
        <v>-1.0290760915977</v>
      </c>
      <c r="AC15">
        <v>-1.5153203845027701</v>
      </c>
      <c r="AD15">
        <f t="shared" si="5"/>
        <v>-7.9131879958311044</v>
      </c>
      <c r="AE15">
        <f t="shared" si="6"/>
        <v>-7.9948028513339402</v>
      </c>
      <c r="AF15">
        <f t="shared" si="7"/>
        <v>-8.0506231008266287</v>
      </c>
      <c r="AG15">
        <f t="shared" si="8"/>
        <v>-8.1129013084716899</v>
      </c>
      <c r="AH15">
        <f t="shared" si="9"/>
        <v>-8.1803477332010299</v>
      </c>
      <c r="AI15">
        <f t="shared" si="10"/>
        <v>-8.2521016828119169</v>
      </c>
      <c r="AJ15">
        <f t="shared" si="11"/>
        <v>-8.3275481015819697</v>
      </c>
      <c r="AK15">
        <f t="shared" si="12"/>
        <v>-8.4062255885215826</v>
      </c>
      <c r="AL15">
        <f t="shared" si="13"/>
        <v>-8.4877752259358399</v>
      </c>
      <c r="AM15">
        <f t="shared" si="14"/>
        <v>-8.5719098538800491</v>
      </c>
      <c r="AN15">
        <f t="shared" si="15"/>
        <v>-8.6583945089411838</v>
      </c>
      <c r="AO15">
        <f t="shared" si="16"/>
        <v>-8.7470333797396229</v>
      </c>
      <c r="AP15">
        <f t="shared" si="17"/>
        <v>-8.8376607743847213</v>
      </c>
      <c r="AQ15">
        <f t="shared" si="18"/>
        <v>-8.9301346677730571</v>
      </c>
      <c r="AR15">
        <f t="shared" si="19"/>
        <v>-9.4163789606781272</v>
      </c>
      <c r="AS15">
        <f t="shared" si="20"/>
        <v>-0.18572790461205971</v>
      </c>
      <c r="AT15">
        <f t="shared" si="2"/>
        <v>-0.18916490668492733</v>
      </c>
      <c r="AU15">
        <f t="shared" si="2"/>
        <v>-0.19096459215393699</v>
      </c>
      <c r="AV15">
        <f t="shared" si="2"/>
        <v>-0.19277596182189743</v>
      </c>
      <c r="AW15">
        <f t="shared" si="2"/>
        <v>-0.19459323034985784</v>
      </c>
      <c r="AX15">
        <f t="shared" si="2"/>
        <v>-0.19641388827378689</v>
      </c>
      <c r="AY15">
        <f t="shared" si="2"/>
        <v>-0.19823667254759808</v>
      </c>
      <c r="AZ15">
        <f t="shared" si="2"/>
        <v>-0.20006087855999352</v>
      </c>
      <c r="BA15">
        <f t="shared" si="2"/>
        <v>-0.20188608232248129</v>
      </c>
      <c r="BB15">
        <f t="shared" si="2"/>
        <v>-0.20371201343679246</v>
      </c>
      <c r="BC15">
        <f t="shared" si="2"/>
        <v>-0.20553849132106292</v>
      </c>
      <c r="BD15">
        <f t="shared" si="2"/>
        <v>-0.20736539076995009</v>
      </c>
      <c r="BE15">
        <f t="shared" si="2"/>
        <v>-0.20919262223148236</v>
      </c>
      <c r="BF15">
        <f t="shared" si="2"/>
        <v>-0.21102011995279213</v>
      </c>
      <c r="BG15">
        <f t="shared" si="2"/>
        <v>-0.22016021884311085</v>
      </c>
    </row>
    <row r="16" spans="1:59" x14ac:dyDescent="0.3">
      <c r="A16" s="2">
        <v>15</v>
      </c>
      <c r="B16" s="2">
        <v>5</v>
      </c>
      <c r="C16" s="2">
        <v>1</v>
      </c>
      <c r="D16" s="2">
        <v>14</v>
      </c>
      <c r="E16" s="2">
        <v>5.1902382550000001E-2</v>
      </c>
      <c r="F16" s="2">
        <v>-0.562917</v>
      </c>
      <c r="G16" s="2">
        <v>-0.125</v>
      </c>
      <c r="H16" s="2">
        <v>-0.32108300000000001</v>
      </c>
      <c r="I16" s="3" t="s">
        <v>25</v>
      </c>
      <c r="J16">
        <f t="shared" si="3"/>
        <v>-175.84254313</v>
      </c>
      <c r="K16">
        <v>-8.7921271564999994</v>
      </c>
      <c r="L16">
        <v>1.45519183400552E-2</v>
      </c>
      <c r="M16">
        <f t="shared" ref="M16" si="21">K16+L16</f>
        <v>-8.7775752381599439</v>
      </c>
      <c r="N16">
        <f t="shared" si="0"/>
        <v>-0.32260533412303333</v>
      </c>
      <c r="O16">
        <v>-1.45528637620886E-2</v>
      </c>
      <c r="P16">
        <v>-0.10556621782749399</v>
      </c>
      <c r="Q16">
        <v>-0.166486231979043</v>
      </c>
      <c r="R16">
        <v>-0.23399521645306501</v>
      </c>
      <c r="S16">
        <v>-0.306771250251614</v>
      </c>
      <c r="T16">
        <v>-0.38393452902073</v>
      </c>
      <c r="U16">
        <v>-0.46485726276852402</v>
      </c>
      <c r="V16">
        <v>-0.54906891959883297</v>
      </c>
      <c r="W16">
        <v>-0.63620369437612301</v>
      </c>
      <c r="X16">
        <v>-0.72596903601919105</v>
      </c>
      <c r="Y16">
        <v>-0.818125640369192</v>
      </c>
      <c r="Z16">
        <v>-0.912474122387539</v>
      </c>
      <c r="AA16">
        <v>-1.0088457946003599</v>
      </c>
      <c r="AB16">
        <v>-1.1070960832483501</v>
      </c>
      <c r="AC16">
        <v>-1.6226361879248301</v>
      </c>
      <c r="AD16">
        <f t="shared" si="5"/>
        <v>-8.7921281019220316</v>
      </c>
      <c r="AE16">
        <f t="shared" si="6"/>
        <v>-8.8831414559874382</v>
      </c>
      <c r="AF16">
        <f t="shared" si="7"/>
        <v>-8.9440614701389869</v>
      </c>
      <c r="AG16">
        <f t="shared" si="8"/>
        <v>-9.0115704546130093</v>
      </c>
      <c r="AH16">
        <f t="shared" si="9"/>
        <v>-9.0843464884115583</v>
      </c>
      <c r="AI16">
        <f t="shared" si="10"/>
        <v>-9.1615097671806733</v>
      </c>
      <c r="AJ16">
        <f t="shared" si="11"/>
        <v>-9.2424325009284676</v>
      </c>
      <c r="AK16">
        <f t="shared" si="12"/>
        <v>-9.3266441577587766</v>
      </c>
      <c r="AL16">
        <f t="shared" si="13"/>
        <v>-9.4137789325360668</v>
      </c>
      <c r="AM16">
        <f t="shared" si="14"/>
        <v>-9.5035442741791343</v>
      </c>
      <c r="AN16">
        <f t="shared" si="15"/>
        <v>-9.5957008785291364</v>
      </c>
      <c r="AO16">
        <f t="shared" si="16"/>
        <v>-9.6900493605474836</v>
      </c>
      <c r="AP16">
        <f t="shared" si="17"/>
        <v>-9.7864210327603036</v>
      </c>
      <c r="AQ16">
        <f t="shared" si="18"/>
        <v>-9.8846713214082946</v>
      </c>
      <c r="AR16">
        <f t="shared" si="19"/>
        <v>-10.400211426084773</v>
      </c>
      <c r="AS16">
        <f t="shared" si="20"/>
        <v>-0.32278108125633126</v>
      </c>
      <c r="AT16">
        <f t="shared" si="2"/>
        <v>-0.32623241186179969</v>
      </c>
      <c r="AU16">
        <f t="shared" si="2"/>
        <v>-0.32834802547833347</v>
      </c>
      <c r="AV16">
        <f t="shared" si="2"/>
        <v>-0.33059352598594033</v>
      </c>
      <c r="AW16">
        <f t="shared" si="2"/>
        <v>-0.33293731787658559</v>
      </c>
      <c r="AX16">
        <f t="shared" si="2"/>
        <v>-0.33536052877713873</v>
      </c>
      <c r="AY16">
        <f t="shared" si="2"/>
        <v>-0.33785054121488328</v>
      </c>
      <c r="AZ16">
        <f t="shared" si="2"/>
        <v>-0.34039828801985123</v>
      </c>
      <c r="BA16">
        <f t="shared" si="2"/>
        <v>-0.34299691947553301</v>
      </c>
      <c r="BB16">
        <f t="shared" si="2"/>
        <v>-0.34564106818114693</v>
      </c>
      <c r="BC16">
        <f t="shared" si="2"/>
        <v>-0.34832640905581441</v>
      </c>
      <c r="BD16">
        <f t="shared" si="2"/>
        <v>-0.35104937918337031</v>
      </c>
      <c r="BE16">
        <f t="shared" si="2"/>
        <v>-0.35380699058361315</v>
      </c>
      <c r="BF16">
        <f t="shared" si="2"/>
        <v>-0.35659670012505557</v>
      </c>
      <c r="BG16">
        <f t="shared" si="2"/>
        <v>-0.37095890414775778</v>
      </c>
    </row>
    <row r="17" spans="1:59" x14ac:dyDescent="0.3">
      <c r="A17" s="2">
        <v>19</v>
      </c>
      <c r="B17" s="2">
        <v>1</v>
      </c>
      <c r="C17" s="2">
        <v>2</v>
      </c>
      <c r="D17" s="2">
        <v>11</v>
      </c>
      <c r="E17" s="2">
        <v>5.7491212857100002E-3</v>
      </c>
      <c r="F17" s="2">
        <v>-0.55673099999999998</v>
      </c>
      <c r="G17" s="2">
        <v>-0.39285700000000001</v>
      </c>
      <c r="H17" s="2">
        <v>-0.261185</v>
      </c>
      <c r="I17" s="3" t="s">
        <v>26</v>
      </c>
      <c r="J17">
        <f t="shared" si="3"/>
        <v>-111.83150117</v>
      </c>
      <c r="K17">
        <v>-7.9879643692857139</v>
      </c>
      <c r="L17">
        <v>1.3958779187521E-2</v>
      </c>
      <c r="M17">
        <f t="shared" ref="M17:M20" si="22">K17+L17</f>
        <v>-7.9740055900981925</v>
      </c>
      <c r="N17">
        <f t="shared" si="0"/>
        <v>-0.26487174474427327</v>
      </c>
      <c r="O17">
        <v>-1.64028486852437E-2</v>
      </c>
      <c r="P17">
        <v>-0.112094735775354</v>
      </c>
      <c r="Q17">
        <v>-0.17537576116652201</v>
      </c>
      <c r="R17">
        <v>-0.24524925819892801</v>
      </c>
      <c r="S17">
        <v>-0.320391780099404</v>
      </c>
      <c r="T17">
        <v>-0.399922830474365</v>
      </c>
      <c r="U17">
        <v>-0.48321425155783299</v>
      </c>
      <c r="V17">
        <v>-0.56979529332115197</v>
      </c>
      <c r="W17">
        <v>-0.65930001036752695</v>
      </c>
      <c r="X17">
        <v>-0.75143575567536902</v>
      </c>
      <c r="Y17">
        <v>-0.84596315618880003</v>
      </c>
      <c r="Z17">
        <v>-0.94268277541796697</v>
      </c>
      <c r="AA17">
        <v>-1.04142588621646</v>
      </c>
      <c r="AB17">
        <v>-1.1420478834123</v>
      </c>
      <c r="AC17">
        <v>-1.66944982567988</v>
      </c>
      <c r="AD17">
        <f t="shared" si="5"/>
        <v>-7.9904084387834367</v>
      </c>
      <c r="AE17">
        <f t="shared" si="6"/>
        <v>-8.0861003258735469</v>
      </c>
      <c r="AF17">
        <f t="shared" si="7"/>
        <v>-8.1493813512647151</v>
      </c>
      <c r="AG17">
        <f t="shared" si="8"/>
        <v>-8.2192548482971208</v>
      </c>
      <c r="AH17">
        <f t="shared" si="9"/>
        <v>-8.294397370197597</v>
      </c>
      <c r="AI17">
        <f t="shared" si="10"/>
        <v>-8.3739284205725575</v>
      </c>
      <c r="AJ17">
        <f t="shared" si="11"/>
        <v>-8.4572198416560251</v>
      </c>
      <c r="AK17">
        <f t="shared" si="12"/>
        <v>-8.543800883419344</v>
      </c>
      <c r="AL17">
        <f t="shared" si="13"/>
        <v>-8.6333056004657198</v>
      </c>
      <c r="AM17">
        <f t="shared" si="14"/>
        <v>-8.7254413457735609</v>
      </c>
      <c r="AN17">
        <f t="shared" si="15"/>
        <v>-8.8199687462869925</v>
      </c>
      <c r="AO17">
        <f t="shared" si="16"/>
        <v>-8.9166883655161602</v>
      </c>
      <c r="AP17">
        <f t="shared" si="17"/>
        <v>-9.015431476314653</v>
      </c>
      <c r="AQ17">
        <f t="shared" si="18"/>
        <v>-9.1160534735104921</v>
      </c>
      <c r="AR17">
        <f t="shared" si="19"/>
        <v>-9.6434554157780727</v>
      </c>
      <c r="AS17">
        <f t="shared" si="20"/>
        <v>-0.26960503441702804</v>
      </c>
      <c r="AT17">
        <f t="shared" si="2"/>
        <v>-0.28555466992527556</v>
      </c>
      <c r="AU17">
        <f t="shared" si="2"/>
        <v>-0.29400352669756352</v>
      </c>
      <c r="AV17">
        <f t="shared" si="2"/>
        <v>-0.30259445702291388</v>
      </c>
      <c r="AW17">
        <f t="shared" si="2"/>
        <v>-0.31129001956062397</v>
      </c>
      <c r="AX17">
        <f t="shared" si="2"/>
        <v>-0.32006878593670202</v>
      </c>
      <c r="AY17">
        <f t="shared" si="2"/>
        <v>-0.32891683554766005</v>
      </c>
      <c r="AZ17">
        <f t="shared" si="2"/>
        <v>-0.33782436230514279</v>
      </c>
      <c r="BA17">
        <f t="shared" si="2"/>
        <v>-0.34678406330486872</v>
      </c>
      <c r="BB17">
        <f t="shared" si="2"/>
        <v>-0.35579027586580531</v>
      </c>
      <c r="BC17">
        <f t="shared" si="2"/>
        <v>-0.36483847301505129</v>
      </c>
      <c r="BD17">
        <f t="shared" si="2"/>
        <v>-0.37392494825682832</v>
      </c>
      <c r="BE17">
        <f t="shared" si="2"/>
        <v>-0.38304660810066338</v>
      </c>
      <c r="BF17">
        <f t="shared" si="2"/>
        <v>-0.39220082970185438</v>
      </c>
      <c r="BG17">
        <f t="shared" si="2"/>
        <v>-0.43839077879685107</v>
      </c>
    </row>
    <row r="18" spans="1:59" x14ac:dyDescent="0.3">
      <c r="A18" s="2">
        <v>58</v>
      </c>
      <c r="B18" s="2">
        <v>2</v>
      </c>
      <c r="C18" s="2">
        <v>4</v>
      </c>
      <c r="D18" s="2">
        <v>6</v>
      </c>
      <c r="E18" s="2">
        <v>4.07105933333E-3</v>
      </c>
      <c r="F18" s="2">
        <v>-0.14433799999999999</v>
      </c>
      <c r="G18" s="2">
        <v>-0.25</v>
      </c>
      <c r="H18" s="2">
        <v>-0.452872</v>
      </c>
      <c r="I18" s="3" t="s">
        <v>27</v>
      </c>
      <c r="J18">
        <f t="shared" si="3"/>
        <v>-114.93444366999999</v>
      </c>
      <c r="K18">
        <v>-9.5778703058333328</v>
      </c>
      <c r="L18">
        <v>1.07645758358174E-2</v>
      </c>
      <c r="M18">
        <f t="shared" si="22"/>
        <v>-9.5671057299975146</v>
      </c>
      <c r="N18">
        <f t="shared" si="0"/>
        <v>-0.45541506366159429</v>
      </c>
      <c r="O18">
        <v>-1.9967063511905098E-2</v>
      </c>
      <c r="P18">
        <v>-0.12610469008466699</v>
      </c>
      <c r="Q18">
        <v>-0.194465813672895</v>
      </c>
      <c r="R18">
        <v>-0.26932030989058298</v>
      </c>
      <c r="S18">
        <v>-0.34935912668533398</v>
      </c>
      <c r="T18">
        <v>-0.43371349941494602</v>
      </c>
      <c r="U18">
        <v>-0.52176448190928104</v>
      </c>
      <c r="V18">
        <v>-0.61304861225889695</v>
      </c>
      <c r="W18">
        <v>-0.70720580696554003</v>
      </c>
      <c r="X18">
        <v>-0.80394821554843299</v>
      </c>
      <c r="Y18">
        <v>-0.90304045255051102</v>
      </c>
      <c r="Z18">
        <v>-1.00428644371369</v>
      </c>
      <c r="AA18">
        <v>-1.1075203322754701</v>
      </c>
      <c r="AB18">
        <v>-1.2125999904504099</v>
      </c>
      <c r="AC18">
        <v>-1.7618607615001001</v>
      </c>
      <c r="AD18">
        <f t="shared" ref="AD18:AD19" si="23">$M18+O18</f>
        <v>-9.5870727935094191</v>
      </c>
      <c r="AE18">
        <f t="shared" ref="AE18:AE19" si="24">$M18+P18</f>
        <v>-9.6932104200821811</v>
      </c>
      <c r="AF18">
        <f t="shared" ref="AF18:AF19" si="25">$M18+Q18</f>
        <v>-9.76157154367041</v>
      </c>
      <c r="AG18">
        <f t="shared" ref="AG18:AG19" si="26">$M18+R18</f>
        <v>-9.8364260398880976</v>
      </c>
      <c r="AH18">
        <f t="shared" ref="AH18:AH19" si="27">$M18+S18</f>
        <v>-9.9164648566828486</v>
      </c>
      <c r="AI18">
        <f t="shared" ref="AI18:AI19" si="28">$M18+T18</f>
        <v>-10.00081922941246</v>
      </c>
      <c r="AJ18">
        <f t="shared" ref="AJ18:AJ19" si="29">$M18+U18</f>
        <v>-10.088870211906796</v>
      </c>
      <c r="AK18">
        <f t="shared" ref="AK18:AK19" si="30">$M18+V18</f>
        <v>-10.180154342256412</v>
      </c>
      <c r="AL18">
        <f t="shared" ref="AL18:AL19" si="31">$M18+W18</f>
        <v>-10.274311536963054</v>
      </c>
      <c r="AM18">
        <f t="shared" ref="AM18:AM19" si="32">$M18+X18</f>
        <v>-10.371053945545947</v>
      </c>
      <c r="AN18">
        <f t="shared" ref="AN18:AN19" si="33">$M18+Y18</f>
        <v>-10.470146182548026</v>
      </c>
      <c r="AO18">
        <f t="shared" ref="AO18:AO19" si="34">$M18+Z18</f>
        <v>-10.571392173711205</v>
      </c>
      <c r="AP18">
        <f t="shared" ref="AP18:AP19" si="35">$M18+AA18</f>
        <v>-10.674626062272985</v>
      </c>
      <c r="AQ18">
        <f t="shared" ref="AQ18:AQ19" si="36">$M18+AB18</f>
        <v>-10.779705720447925</v>
      </c>
      <c r="AR18">
        <f t="shared" ref="AR18:AR19" si="37">$M18+AC18</f>
        <v>-11.328966491497615</v>
      </c>
      <c r="AS18">
        <f t="shared" ref="AS18:AS19" si="38">(AD18*($B18+$C18+$D18)-AD$11*$B18-AD$6*$C18-AD$5*$D18)/($B18+$C18+$D18)</f>
        <v>-0.4575892195273254</v>
      </c>
      <c r="AT18">
        <f t="shared" ref="AT18:AT19" si="39">(AE18*($B18+$C18+$D18)-AE$11*$B18-AE$6*$C18-AE$5*$D18)/($B18+$C18+$D18)</f>
        <v>-0.46506705283607036</v>
      </c>
      <c r="AU18">
        <f t="shared" ref="AU18:AU19" si="40">(AF18*($B18+$C18+$D18)-AF$11*$B18-AF$6*$C18-AF$5*$D18)/($B18+$C18+$D18)</f>
        <v>-0.46894286852988049</v>
      </c>
      <c r="AV18">
        <f t="shared" ref="AV18:AV19" si="41">(AG18*($B18+$C18+$D18)-AG$11*$B18-AG$6*$C18-AG$5*$D18)/($B18+$C18+$D18)</f>
        <v>-0.4728345103361396</v>
      </c>
      <c r="AW18">
        <f t="shared" ref="AW18:AW19" si="42">(AH18*($B18+$C18+$D18)-AH$11*$B18-AH$6*$C18-AH$5*$D18)/($B18+$C18+$D18)</f>
        <v>-0.47673243098143619</v>
      </c>
      <c r="AX18">
        <f t="shared" ref="AX18:AX19" si="43">(AI18*($B18+$C18+$D18)-AI$11*$B18-AI$6*$C18-AI$5*$D18)/($B18+$C18+$D18)</f>
        <v>-0.48063276068210925</v>
      </c>
      <c r="AY18">
        <f t="shared" ref="AY18:AY19" si="44">(AJ18*($B18+$C18+$D18)-AJ$11*$B18-AJ$6*$C18-AJ$5*$D18)/($B18+$C18+$D18)</f>
        <v>-0.48453371502679293</v>
      </c>
      <c r="AZ18">
        <f t="shared" ref="AZ18:AZ19" si="45">(AK18*($B18+$C18+$D18)-AK$11*$B18-AK$6*$C18-AK$5*$D18)/($B18+$C18+$D18)</f>
        <v>-0.48843440460744425</v>
      </c>
      <c r="BA18">
        <f t="shared" ref="BA18:BA19" si="46">(AL18*($B18+$C18+$D18)-AL$11*$B18-AL$6*$C18-AL$5*$D18)/($B18+$C18+$D18)</f>
        <v>-0.4923343670616358</v>
      </c>
      <c r="BB18">
        <f t="shared" ref="BB18:BB19" si="47">(AM18*($B18+$C18+$D18)-AM$11*$B18-AM$6*$C18-AM$5*$D18)/($B18+$C18+$D18)</f>
        <v>-0.49623335970046628</v>
      </c>
      <c r="BC18">
        <f t="shared" ref="BC18:BC19" si="48">(AN18*($B18+$C18+$D18)-AN$11*$B18-AN$6*$C18-AN$5*$D18)/($B18+$C18+$D18)</f>
        <v>-0.50013125912115564</v>
      </c>
      <c r="BD18">
        <f t="shared" ref="BD18:BD19" si="49">(AO18*($B18+$C18+$D18)-AO$11*$B18-AO$6*$C18-AO$5*$D18)/($B18+$C18+$D18)</f>
        <v>-0.50402800922173674</v>
      </c>
      <c r="BE18">
        <f t="shared" ref="BE18:BE19" si="50">(AP18*($B18+$C18+$D18)-AP$11*$B18-AP$6*$C18-AP$5*$D18)/($B18+$C18+$D18)</f>
        <v>-0.50792359283096644</v>
      </c>
      <c r="BF18">
        <f t="shared" ref="BF18:BF19" si="51">(AQ18*($B18+$C18+$D18)-AQ$11*$B18-AQ$6*$C18-AQ$5*$D18)/($B18+$C18+$D18)</f>
        <v>-0.51181801557470996</v>
      </c>
      <c r="BG18">
        <f t="shared" ref="BG18:BG19" si="52">(AR18*($B18+$C18+$D18)-AR$11*$B18-AR$6*$C18-AR$5*$D18)/($B18+$C18+$D18)</f>
        <v>-0.53127358136749747</v>
      </c>
    </row>
    <row r="19" spans="1:59" x14ac:dyDescent="0.3">
      <c r="A19" s="2">
        <v>67</v>
      </c>
      <c r="B19" s="2">
        <v>1</v>
      </c>
      <c r="C19" s="2">
        <v>5</v>
      </c>
      <c r="D19" s="2">
        <v>6</v>
      </c>
      <c r="E19" s="2">
        <v>2.5124156666700001E-3</v>
      </c>
      <c r="F19" s="2">
        <v>-7.2168999999999997E-2</v>
      </c>
      <c r="G19" s="2">
        <v>-0.375</v>
      </c>
      <c r="H19" s="2">
        <v>-0.47125</v>
      </c>
      <c r="I19" s="3" t="s">
        <v>28</v>
      </c>
      <c r="J19">
        <f t="shared" si="3"/>
        <v>-112.98965851</v>
      </c>
      <c r="K19">
        <v>-9.4158048758333326</v>
      </c>
      <c r="L19">
        <v>1.1016757582373299E-2</v>
      </c>
      <c r="M19">
        <f t="shared" si="22"/>
        <v>-9.4047881182509592</v>
      </c>
      <c r="N19">
        <f t="shared" si="0"/>
        <v>-0.47369134768636734</v>
      </c>
      <c r="O19">
        <v>-1.9212670986366E-2</v>
      </c>
      <c r="P19">
        <v>-0.125078806093464</v>
      </c>
      <c r="Q19">
        <v>-0.19363073814117199</v>
      </c>
      <c r="R19">
        <v>-0.26881247854566898</v>
      </c>
      <c r="S19">
        <v>-0.34928714102624298</v>
      </c>
      <c r="T19">
        <v>-0.43416761653517</v>
      </c>
      <c r="U19">
        <v>-0.52282193985723802</v>
      </c>
      <c r="V19">
        <v>-0.61477692359425495</v>
      </c>
      <c r="W19">
        <v>-0.70966493988967005</v>
      </c>
      <c r="X19">
        <v>-0.80719211384877299</v>
      </c>
      <c r="Y19">
        <v>-0.90711813750480297</v>
      </c>
      <c r="Z19">
        <v>-1.0092428385910499</v>
      </c>
      <c r="AA19">
        <v>-1.11339689544939</v>
      </c>
      <c r="AB19">
        <v>-1.21943521216481</v>
      </c>
      <c r="AC19">
        <v>-1.77398680633964</v>
      </c>
      <c r="AD19">
        <f t="shared" si="23"/>
        <v>-9.4240007892373256</v>
      </c>
      <c r="AE19">
        <f t="shared" si="24"/>
        <v>-9.5298669243444234</v>
      </c>
      <c r="AF19">
        <f t="shared" si="25"/>
        <v>-9.5984188563921311</v>
      </c>
      <c r="AG19">
        <f t="shared" si="26"/>
        <v>-9.6736005967966285</v>
      </c>
      <c r="AH19">
        <f t="shared" si="27"/>
        <v>-9.7540752592772026</v>
      </c>
      <c r="AI19">
        <f t="shared" si="28"/>
        <v>-9.8389557347861292</v>
      </c>
      <c r="AJ19">
        <f t="shared" si="29"/>
        <v>-9.927610058108197</v>
      </c>
      <c r="AK19">
        <f t="shared" si="30"/>
        <v>-10.019565041845214</v>
      </c>
      <c r="AL19">
        <f t="shared" si="31"/>
        <v>-10.114453058140629</v>
      </c>
      <c r="AM19">
        <f t="shared" si="32"/>
        <v>-10.211980232099732</v>
      </c>
      <c r="AN19">
        <f t="shared" si="33"/>
        <v>-10.311906255755762</v>
      </c>
      <c r="AO19">
        <f t="shared" si="34"/>
        <v>-10.414030956842009</v>
      </c>
      <c r="AP19">
        <f t="shared" si="35"/>
        <v>-10.51818501370035</v>
      </c>
      <c r="AQ19">
        <f t="shared" si="36"/>
        <v>-10.62422333041577</v>
      </c>
      <c r="AR19">
        <f t="shared" si="37"/>
        <v>-11.178774924590599</v>
      </c>
      <c r="AS19">
        <f t="shared" si="38"/>
        <v>-0.4755947515966697</v>
      </c>
      <c r="AT19">
        <f t="shared" si="39"/>
        <v>-0.48399248753609808</v>
      </c>
      <c r="AU19">
        <f t="shared" si="40"/>
        <v>-0.48865705065243031</v>
      </c>
      <c r="AV19">
        <f t="shared" si="41"/>
        <v>-0.4934741760610783</v>
      </c>
      <c r="AW19">
        <f t="shared" si="42"/>
        <v>-0.49840633211949498</v>
      </c>
      <c r="AX19">
        <f t="shared" si="43"/>
        <v>-0.5034312402442952</v>
      </c>
      <c r="AY19">
        <f t="shared" si="44"/>
        <v>-0.50853406476915275</v>
      </c>
      <c r="AZ19">
        <f t="shared" si="45"/>
        <v>-0.51370417289863346</v>
      </c>
      <c r="BA19">
        <f t="shared" si="46"/>
        <v>-0.51893354717116225</v>
      </c>
      <c r="BB19">
        <f t="shared" si="47"/>
        <v>-0.52421591364809161</v>
      </c>
      <c r="BC19">
        <f t="shared" si="48"/>
        <v>-0.52954622185939348</v>
      </c>
      <c r="BD19">
        <f t="shared" si="49"/>
        <v>-0.53492031453906108</v>
      </c>
      <c r="BE19">
        <f t="shared" si="50"/>
        <v>-0.54033470736627132</v>
      </c>
      <c r="BF19">
        <f t="shared" si="51"/>
        <v>-0.54578643618434641</v>
      </c>
      <c r="BG19">
        <f t="shared" si="52"/>
        <v>-0.57352612724444063</v>
      </c>
    </row>
    <row r="20" spans="1:59" x14ac:dyDescent="0.3">
      <c r="A20" s="2">
        <v>202</v>
      </c>
      <c r="B20" s="2">
        <v>4</v>
      </c>
      <c r="C20" s="2">
        <v>4</v>
      </c>
      <c r="D20" s="2">
        <v>15</v>
      </c>
      <c r="E20" s="2">
        <v>0</v>
      </c>
      <c r="F20" s="2">
        <v>-0.414186</v>
      </c>
      <c r="G20" s="2">
        <v>-0.23913000000000001</v>
      </c>
      <c r="H20" s="2">
        <v>-0.402113</v>
      </c>
      <c r="I20" s="3" t="s">
        <v>29</v>
      </c>
      <c r="J20">
        <f t="shared" si="3"/>
        <v>-204.88247200000001</v>
      </c>
      <c r="K20">
        <v>-8.907933565217391</v>
      </c>
      <c r="L20">
        <v>1.37001228128834E-2</v>
      </c>
      <c r="M20">
        <f t="shared" si="22"/>
        <v>-8.8942334424045075</v>
      </c>
      <c r="N20">
        <f t="shared" si="0"/>
        <v>-0.40392619888112025</v>
      </c>
      <c r="O20">
        <v>-1.43498780415388E-2</v>
      </c>
      <c r="P20">
        <v>-0.10309047982986</v>
      </c>
      <c r="Q20">
        <v>-0.16231061172736899</v>
      </c>
      <c r="R20">
        <v>-0.22787476012149299</v>
      </c>
      <c r="S20">
        <v>-0.29850954316876099</v>
      </c>
      <c r="T20">
        <v>-0.37336769760866301</v>
      </c>
      <c r="U20">
        <v>-0.45184474610824499</v>
      </c>
      <c r="V20">
        <v>-0.53348767227453497</v>
      </c>
      <c r="W20">
        <v>-0.61794430978746895</v>
      </c>
      <c r="X20">
        <v>-0.70493302721899598</v>
      </c>
      <c r="Y20">
        <v>-0.79422345972256303</v>
      </c>
      <c r="Z20">
        <v>-0.88562367481250903</v>
      </c>
      <c r="AA20">
        <v>-0.97897129304097597</v>
      </c>
      <c r="AB20">
        <v>-1.07412714888053</v>
      </c>
      <c r="AC20">
        <v>-1.57328501439599</v>
      </c>
      <c r="AD20">
        <f t="shared" si="5"/>
        <v>-8.9085833204460467</v>
      </c>
      <c r="AE20">
        <f t="shared" si="6"/>
        <v>-8.9973239222343668</v>
      </c>
      <c r="AF20">
        <f t="shared" si="7"/>
        <v>-9.0565440541318765</v>
      </c>
      <c r="AG20">
        <f t="shared" si="8"/>
        <v>-9.1221082025260003</v>
      </c>
      <c r="AH20">
        <f t="shared" si="9"/>
        <v>-9.1927429855732683</v>
      </c>
      <c r="AI20">
        <f t="shared" si="10"/>
        <v>-9.2676011400131699</v>
      </c>
      <c r="AJ20">
        <f t="shared" si="11"/>
        <v>-9.3460781885127524</v>
      </c>
      <c r="AK20">
        <f t="shared" si="12"/>
        <v>-9.4277211146790432</v>
      </c>
      <c r="AL20">
        <f t="shared" si="13"/>
        <v>-9.5121777521919757</v>
      </c>
      <c r="AM20">
        <f t="shared" si="14"/>
        <v>-9.5991664696235031</v>
      </c>
      <c r="AN20">
        <f t="shared" si="15"/>
        <v>-9.6884569021270703</v>
      </c>
      <c r="AO20">
        <f t="shared" si="16"/>
        <v>-9.7798571172170163</v>
      </c>
      <c r="AP20">
        <f t="shared" si="17"/>
        <v>-9.8732047354454835</v>
      </c>
      <c r="AQ20">
        <f t="shared" si="18"/>
        <v>-9.9683605912850375</v>
      </c>
      <c r="AR20">
        <f t="shared" si="19"/>
        <v>-10.467518456800498</v>
      </c>
      <c r="AS20">
        <f t="shared" si="20"/>
        <v>-0.40340807239130627</v>
      </c>
      <c r="AT20">
        <f t="shared" ref="AT20" si="53">(AE20*($B20+$C20+$D20)-AE$11*$B20-AE$6*$C20-AE$5*$D20)/($B20+$C20+$D20)</f>
        <v>-0.4027357322227757</v>
      </c>
      <c r="AU20">
        <f t="shared" ref="AU20" si="54">(AF20*($B20+$C20+$D20)-AF$11*$B20-AF$6*$C20-AF$5*$D20)/($B20+$C20+$D20)</f>
        <v>-0.40219594460485303</v>
      </c>
      <c r="AV20">
        <f t="shared" ref="AV20" si="55">(AG20*($B20+$C20+$D20)-AG$11*$B20-AG$6*$C20-AG$5*$D20)/($B20+$C20+$D20)</f>
        <v>-0.40153687744534339</v>
      </c>
      <c r="AW20">
        <f t="shared" ref="AW20" si="56">(AH20*($B20+$C20+$D20)-AH$11*$B20-AH$6*$C20-AH$5*$D20)/($B20+$C20+$D20)</f>
        <v>-0.40077756825621014</v>
      </c>
      <c r="AX20">
        <f t="shared" ref="AX20" si="57">(AI20*($B20+$C20+$D20)-AI$11*$B20-AI$6*$C20-AI$5*$D20)/($B20+$C20+$D20)</f>
        <v>-0.39993259000635262</v>
      </c>
      <c r="AY20">
        <f t="shared" ref="AY20" si="58">(AJ20*($B20+$C20+$D20)-AJ$11*$B20-AJ$6*$C20-AJ$5*$D20)/($B20+$C20+$D20)</f>
        <v>-0.39901309186306277</v>
      </c>
      <c r="AZ20">
        <f t="shared" ref="AZ20" si="59">(AK20*($B20+$C20+$D20)-AK$11*$B20-AK$6*$C20-AK$5*$D20)/($B20+$C20+$D20)</f>
        <v>-0.39802777500019304</v>
      </c>
      <c r="BA20">
        <f t="shared" ref="BA20" si="60">(AL20*($B20+$C20+$D20)-AL$11*$B20-AL$6*$C20-AL$5*$D20)/($B20+$C20+$D20)</f>
        <v>-0.39698358047145882</v>
      </c>
      <c r="BB20">
        <f t="shared" ref="BB20" si="61">(AM20*($B20+$C20+$D20)-AM$11*$B20-AM$6*$C20-AM$5*$D20)/($B20+$C20+$D20)</f>
        <v>-0.39588615734044258</v>
      </c>
      <c r="BC20">
        <f t="shared" ref="BC20" si="62">(AN20*($B20+$C20+$D20)-AN$11*$B20-AN$6*$C20-AN$5*$D20)/($B20+$C20+$D20)</f>
        <v>-0.39474018443541231</v>
      </c>
      <c r="BD20">
        <f t="shared" ref="BD20" si="63">(AO20*($B20+$C20+$D20)-AO$11*$B20-AO$6*$C20-AO$5*$D20)/($B20+$C20+$D20)</f>
        <v>-0.39354959614427942</v>
      </c>
      <c r="BE20">
        <f t="shared" ref="BE20" si="64">(AP20*($B20+$C20+$D20)-AP$11*$B20-AP$6*$C20-AP$5*$D20)/($B20+$C20+$D20)</f>
        <v>-0.3923177444954779</v>
      </c>
      <c r="BF20">
        <f t="shared" ref="BF20" si="65">(AQ20*($B20+$C20+$D20)-AQ$11*$B20-AQ$6*$C20-AQ$5*$D20)/($B20+$C20+$D20)</f>
        <v>-0.39104751805409854</v>
      </c>
      <c r="BG20">
        <f t="shared" ref="BG20" si="66">(AR20*($B20+$C20+$D20)-AR$11*$B20-AR$6*$C20-AR$5*$D20)/($B20+$C20+$D20)</f>
        <v>-0.3841990484760604</v>
      </c>
    </row>
  </sheetData>
  <mergeCells count="3">
    <mergeCell ref="AD1:AR1"/>
    <mergeCell ref="AS1:BG1"/>
    <mergeCell ref="O1:AC1"/>
  </mergeCells>
  <conditionalFormatting sqref="O2:P2 R2:AC2 AF2">
    <cfRule type="colorScale" priority="37">
      <colorScale>
        <cfvo type="min"/>
        <cfvo type="max"/>
        <color rgb="FFFCFCFF"/>
        <color rgb="FFF8696B"/>
      </colorScale>
    </cfRule>
  </conditionalFormatting>
  <conditionalFormatting sqref="AD2:AE2 AG2:AR2 AU2">
    <cfRule type="colorScale" priority="38">
      <colorScale>
        <cfvo type="min"/>
        <cfvo type="max"/>
        <color rgb="FFFCFCFF"/>
        <color rgb="FFF8696B"/>
      </colorScale>
    </cfRule>
  </conditionalFormatting>
  <conditionalFormatting sqref="AS2:AT2 AV2:BG2">
    <cfRule type="colorScale" priority="39">
      <colorScale>
        <cfvo type="min"/>
        <cfvo type="max"/>
        <color rgb="FFFCFCFF"/>
        <color rgb="FFF8696B"/>
      </colorScale>
    </cfRule>
  </conditionalFormatting>
  <conditionalFormatting sqref="O2:AC2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1"/>
  <sheetViews>
    <sheetView workbookViewId="0">
      <selection activeCell="G19" sqref="G19"/>
    </sheetView>
  </sheetViews>
  <sheetFormatPr defaultRowHeight="14.4" x14ac:dyDescent="0.3"/>
  <sheetData>
    <row r="1" spans="2:7" x14ac:dyDescent="0.3">
      <c r="B1">
        <v>-2.4339271192999998</v>
      </c>
      <c r="C1">
        <v>0</v>
      </c>
      <c r="D1">
        <f>C1/2</f>
        <v>0</v>
      </c>
      <c r="F1">
        <v>-7.9644614989000004</v>
      </c>
      <c r="G1">
        <v>0</v>
      </c>
    </row>
    <row r="2" spans="2:7" x14ac:dyDescent="0.3">
      <c r="B2">
        <v>-1.8201869554000001</v>
      </c>
      <c r="C2">
        <v>7.7013521500000001E-2</v>
      </c>
      <c r="D2">
        <f t="shared" ref="D2:D65" si="0">C2/2</f>
        <v>3.8506760750000001E-2</v>
      </c>
      <c r="F2">
        <v>-7.3842836429999998</v>
      </c>
      <c r="G2">
        <v>0.40251916529999998</v>
      </c>
    </row>
    <row r="3" spans="2:7" x14ac:dyDescent="0.3">
      <c r="B3">
        <v>-1.2064467914000001</v>
      </c>
      <c r="C3">
        <v>0.21165113620000001</v>
      </c>
      <c r="D3">
        <f t="shared" si="0"/>
        <v>0.1058255681</v>
      </c>
      <c r="F3">
        <v>-6.8041057871000001</v>
      </c>
      <c r="G3">
        <v>0.69001880959999995</v>
      </c>
    </row>
    <row r="4" spans="2:7" x14ac:dyDescent="0.3">
      <c r="B4">
        <v>-0.59270662750000003</v>
      </c>
      <c r="C4">
        <v>0.1150309809</v>
      </c>
      <c r="D4">
        <f t="shared" si="0"/>
        <v>5.7515490449999998E-2</v>
      </c>
      <c r="F4">
        <v>-6.2239279311000004</v>
      </c>
      <c r="G4">
        <v>0.67951336149999997</v>
      </c>
    </row>
    <row r="5" spans="2:7" x14ac:dyDescent="0.3">
      <c r="B5">
        <v>2.1033536500000002E-2</v>
      </c>
      <c r="C5">
        <v>6.5414028999999999E-3</v>
      </c>
      <c r="D5">
        <f t="shared" si="0"/>
        <v>3.2707014499999999E-3</v>
      </c>
      <c r="F5">
        <v>-5.6437500751999998</v>
      </c>
      <c r="G5">
        <v>0.52316572480000001</v>
      </c>
    </row>
    <row r="6" spans="2:7" x14ac:dyDescent="0.3">
      <c r="B6">
        <v>0.63477370040000003</v>
      </c>
      <c r="C6">
        <v>0.2281709204</v>
      </c>
      <c r="D6">
        <f t="shared" si="0"/>
        <v>0.1140854602</v>
      </c>
      <c r="F6">
        <v>-5.0635722192000001</v>
      </c>
      <c r="G6">
        <v>0.2075710268</v>
      </c>
    </row>
    <row r="7" spans="2:7" x14ac:dyDescent="0.3">
      <c r="B7">
        <v>1.2485138644</v>
      </c>
      <c r="C7">
        <v>0.35633419230000002</v>
      </c>
      <c r="D7">
        <f t="shared" si="0"/>
        <v>0.17816709615000001</v>
      </c>
      <c r="F7">
        <v>-4.4833943633000004</v>
      </c>
      <c r="G7">
        <v>0.3103872741</v>
      </c>
    </row>
    <row r="8" spans="2:7" x14ac:dyDescent="0.3">
      <c r="B8">
        <v>1.8622540283</v>
      </c>
      <c r="C8">
        <v>0.55842740290000004</v>
      </c>
      <c r="D8">
        <f t="shared" si="0"/>
        <v>0.27921370145000002</v>
      </c>
      <c r="F8">
        <v>-3.9032165072999998</v>
      </c>
      <c r="G8">
        <v>1.8343668000000001E-3</v>
      </c>
    </row>
    <row r="9" spans="2:7" x14ac:dyDescent="0.3">
      <c r="B9">
        <v>2.4759941921999999</v>
      </c>
      <c r="C9">
        <v>1.2805190770999999</v>
      </c>
      <c r="D9">
        <f t="shared" si="0"/>
        <v>0.64025953854999995</v>
      </c>
      <c r="F9">
        <v>-3.3230386514000001</v>
      </c>
      <c r="G9">
        <v>2.78703454E-2</v>
      </c>
    </row>
    <row r="10" spans="2:7" x14ac:dyDescent="0.3">
      <c r="B10">
        <v>3.0897343562000001</v>
      </c>
      <c r="C10">
        <v>2.5280850318999999</v>
      </c>
      <c r="D10">
        <f t="shared" si="0"/>
        <v>1.2640425159499999</v>
      </c>
      <c r="F10">
        <v>-2.7428607954999999</v>
      </c>
      <c r="G10">
        <v>0.13671873949999999</v>
      </c>
    </row>
    <row r="11" spans="2:7" x14ac:dyDescent="0.3">
      <c r="B11">
        <v>3.7034745200999999</v>
      </c>
      <c r="C11">
        <v>6.1776773905000004</v>
      </c>
      <c r="D11">
        <f t="shared" si="0"/>
        <v>3.0888386952500002</v>
      </c>
      <c r="F11">
        <v>-2.1626829394999998</v>
      </c>
      <c r="G11">
        <v>0.3031820107</v>
      </c>
    </row>
    <row r="12" spans="2:7" x14ac:dyDescent="0.3">
      <c r="B12">
        <v>4.3172146840999996</v>
      </c>
      <c r="C12">
        <v>7.5883921775000003</v>
      </c>
      <c r="D12">
        <f t="shared" si="0"/>
        <v>3.7941960887500001</v>
      </c>
      <c r="F12">
        <v>-1.5825050836000001</v>
      </c>
      <c r="G12">
        <v>0</v>
      </c>
    </row>
    <row r="13" spans="2:7" x14ac:dyDescent="0.3">
      <c r="B13">
        <v>4.9309548479999998</v>
      </c>
      <c r="C13">
        <v>6.4766846156</v>
      </c>
      <c r="D13">
        <f t="shared" si="0"/>
        <v>3.2383423078</v>
      </c>
      <c r="F13">
        <v>-1.0023272275999999</v>
      </c>
      <c r="G13">
        <v>0.30820816480000002</v>
      </c>
    </row>
    <row r="14" spans="2:7" x14ac:dyDescent="0.3">
      <c r="B14">
        <v>5.544695012</v>
      </c>
      <c r="C14">
        <v>4.3852808884999996</v>
      </c>
      <c r="D14">
        <f t="shared" si="0"/>
        <v>2.1926404442499998</v>
      </c>
      <c r="F14">
        <v>-0.4221493717</v>
      </c>
      <c r="G14">
        <v>0.30324635849999998</v>
      </c>
    </row>
    <row r="15" spans="2:7" x14ac:dyDescent="0.3">
      <c r="B15">
        <v>6.1584351759000002</v>
      </c>
      <c r="C15">
        <v>6.2890470748</v>
      </c>
      <c r="D15">
        <f t="shared" si="0"/>
        <v>3.1445235374</v>
      </c>
      <c r="F15">
        <v>0.15802848429999999</v>
      </c>
      <c r="G15">
        <v>0</v>
      </c>
    </row>
    <row r="16" spans="2:7" x14ac:dyDescent="0.3">
      <c r="B16">
        <v>6.7721753399000004</v>
      </c>
      <c r="C16">
        <v>3.2741349521999998</v>
      </c>
      <c r="D16">
        <f t="shared" si="0"/>
        <v>1.6370674760999999</v>
      </c>
      <c r="F16">
        <v>0.73820634019999998</v>
      </c>
      <c r="G16">
        <v>3.3900983999999999E-3</v>
      </c>
    </row>
    <row r="17" spans="2:7" x14ac:dyDescent="0.3">
      <c r="B17">
        <v>7.3859155037999997</v>
      </c>
      <c r="C17">
        <v>0.89739302799999998</v>
      </c>
      <c r="D17">
        <f t="shared" si="0"/>
        <v>0.44869651399999999</v>
      </c>
      <c r="F17">
        <v>1.3183841961</v>
      </c>
      <c r="G17">
        <v>4.8E-8</v>
      </c>
    </row>
    <row r="18" spans="2:7" x14ac:dyDescent="0.3">
      <c r="B18">
        <v>7.9996556677999999</v>
      </c>
      <c r="C18">
        <v>0.91176362580000003</v>
      </c>
      <c r="D18">
        <f t="shared" si="0"/>
        <v>0.45588181290000002</v>
      </c>
      <c r="F18">
        <v>1.8985620521</v>
      </c>
      <c r="G18">
        <v>3.0021E-6</v>
      </c>
    </row>
    <row r="19" spans="2:7" x14ac:dyDescent="0.3">
      <c r="B19">
        <v>8.6133958317000001</v>
      </c>
      <c r="C19">
        <v>2.7342457365000001</v>
      </c>
      <c r="D19">
        <f t="shared" si="0"/>
        <v>1.3671228682500001</v>
      </c>
      <c r="F19">
        <v>2.4787399080000001</v>
      </c>
      <c r="G19">
        <v>0.2000217091</v>
      </c>
    </row>
    <row r="20" spans="2:7" x14ac:dyDescent="0.3">
      <c r="B20">
        <v>9.2271359956999994</v>
      </c>
      <c r="C20">
        <v>0.86541290329999998</v>
      </c>
      <c r="D20">
        <f t="shared" si="0"/>
        <v>0.43270645164999999</v>
      </c>
      <c r="F20">
        <v>3.0589177639999998</v>
      </c>
      <c r="G20">
        <v>0.88322265740000006</v>
      </c>
    </row>
    <row r="21" spans="2:7" x14ac:dyDescent="0.3">
      <c r="B21">
        <v>9.8408761596000005</v>
      </c>
      <c r="C21">
        <v>1.0608554844</v>
      </c>
      <c r="D21">
        <f t="shared" si="0"/>
        <v>0.5304277422</v>
      </c>
      <c r="F21">
        <v>3.6390956199</v>
      </c>
      <c r="G21">
        <v>1.5184105597999999</v>
      </c>
    </row>
    <row r="22" spans="2:7" x14ac:dyDescent="0.3">
      <c r="B22">
        <v>10.4546163235</v>
      </c>
      <c r="C22">
        <v>1.0193531307999999</v>
      </c>
      <c r="D22">
        <f t="shared" si="0"/>
        <v>0.50967656539999995</v>
      </c>
      <c r="F22">
        <v>4.2192734758999997</v>
      </c>
      <c r="G22">
        <v>1.9088918266999999</v>
      </c>
    </row>
    <row r="23" spans="2:7" x14ac:dyDescent="0.3">
      <c r="B23">
        <v>11.068356487499999</v>
      </c>
      <c r="C23">
        <v>1.5783501572</v>
      </c>
      <c r="D23">
        <f t="shared" si="0"/>
        <v>0.78917507860000002</v>
      </c>
      <c r="F23">
        <v>4.7994513318000003</v>
      </c>
      <c r="G23">
        <v>2.9727260083</v>
      </c>
    </row>
    <row r="24" spans="2:7" x14ac:dyDescent="0.3">
      <c r="B24">
        <v>11.6820966514</v>
      </c>
      <c r="C24">
        <v>1.6764363676</v>
      </c>
      <c r="D24">
        <f t="shared" si="0"/>
        <v>0.83821818380000002</v>
      </c>
      <c r="F24">
        <v>5.3796291878</v>
      </c>
      <c r="G24">
        <v>2.8472853584000002</v>
      </c>
    </row>
    <row r="25" spans="2:7" x14ac:dyDescent="0.3">
      <c r="B25">
        <v>12.2958368154</v>
      </c>
      <c r="C25">
        <v>1.5386112518999999</v>
      </c>
      <c r="D25">
        <f t="shared" si="0"/>
        <v>0.76930562594999996</v>
      </c>
      <c r="F25">
        <v>5.9598070436999997</v>
      </c>
      <c r="G25">
        <v>2.4352038032999999</v>
      </c>
    </row>
    <row r="26" spans="2:7" x14ac:dyDescent="0.3">
      <c r="B26">
        <v>12.909576979300001</v>
      </c>
      <c r="C26">
        <v>1.6379976196999999</v>
      </c>
      <c r="D26">
        <f t="shared" si="0"/>
        <v>0.81899880984999995</v>
      </c>
      <c r="F26">
        <v>6.5399848996000003</v>
      </c>
      <c r="G26">
        <v>1.5608853541000001</v>
      </c>
    </row>
    <row r="27" spans="2:7" x14ac:dyDescent="0.3">
      <c r="B27">
        <v>13.5233171433</v>
      </c>
      <c r="C27">
        <v>2.5947186943</v>
      </c>
      <c r="D27">
        <f t="shared" si="0"/>
        <v>1.29735934715</v>
      </c>
      <c r="F27">
        <v>7.1201627556</v>
      </c>
      <c r="G27">
        <v>1.8452190773999999</v>
      </c>
    </row>
    <row r="28" spans="2:7" x14ac:dyDescent="0.3">
      <c r="B28">
        <v>14.137057307199999</v>
      </c>
      <c r="C28">
        <v>1.8012236771000001</v>
      </c>
      <c r="D28">
        <f t="shared" si="0"/>
        <v>0.90061183855000004</v>
      </c>
      <c r="F28">
        <v>7.7003406114999997</v>
      </c>
      <c r="G28">
        <v>0.60372347790000003</v>
      </c>
    </row>
    <row r="29" spans="2:7" x14ac:dyDescent="0.3">
      <c r="B29">
        <v>14.7507974712</v>
      </c>
      <c r="C29">
        <v>1.7630237747999999</v>
      </c>
      <c r="D29">
        <f t="shared" si="0"/>
        <v>0.88151188739999997</v>
      </c>
      <c r="F29">
        <v>8.2805184675000003</v>
      </c>
      <c r="G29">
        <v>0.35303121770000001</v>
      </c>
    </row>
    <row r="30" spans="2:7" x14ac:dyDescent="0.3">
      <c r="B30">
        <v>15.3645376351</v>
      </c>
      <c r="C30">
        <v>3.3063936048000002</v>
      </c>
      <c r="D30">
        <f t="shared" si="0"/>
        <v>1.6531968024000001</v>
      </c>
      <c r="F30">
        <v>8.8606963233999991</v>
      </c>
      <c r="G30">
        <v>1.7966162583</v>
      </c>
    </row>
    <row r="31" spans="2:7" x14ac:dyDescent="0.3">
      <c r="B31">
        <v>15.978277799100001</v>
      </c>
      <c r="C31">
        <v>4.6544639700000001</v>
      </c>
      <c r="D31">
        <f t="shared" si="0"/>
        <v>2.3272319850000001</v>
      </c>
      <c r="F31">
        <v>9.4408741793999997</v>
      </c>
      <c r="G31">
        <v>1.6978498953000001</v>
      </c>
    </row>
    <row r="32" spans="2:7" x14ac:dyDescent="0.3">
      <c r="B32">
        <v>16.592017963</v>
      </c>
      <c r="C32">
        <v>2.8940589693000001</v>
      </c>
      <c r="D32">
        <f t="shared" si="0"/>
        <v>1.44702948465</v>
      </c>
      <c r="F32">
        <v>10.0210520353</v>
      </c>
      <c r="G32">
        <v>0.83468335559999995</v>
      </c>
    </row>
    <row r="33" spans="2:7" x14ac:dyDescent="0.3">
      <c r="B33">
        <v>17.205758126900001</v>
      </c>
      <c r="C33">
        <v>3.9336751780000001</v>
      </c>
      <c r="D33">
        <f t="shared" si="0"/>
        <v>1.9668375890000001</v>
      </c>
      <c r="F33">
        <v>10.601229891199999</v>
      </c>
      <c r="G33">
        <v>0.50861419870000002</v>
      </c>
    </row>
    <row r="34" spans="2:7" x14ac:dyDescent="0.3">
      <c r="B34">
        <v>17.8194982909</v>
      </c>
      <c r="C34">
        <v>2.3036056635</v>
      </c>
      <c r="D34">
        <f t="shared" si="0"/>
        <v>1.15180283175</v>
      </c>
      <c r="F34">
        <v>11.1814077472</v>
      </c>
      <c r="G34">
        <v>1.6743930600000002E-2</v>
      </c>
    </row>
    <row r="35" spans="2:7" x14ac:dyDescent="0.3">
      <c r="B35">
        <v>18.433238454800001</v>
      </c>
      <c r="C35">
        <v>3.7216501894</v>
      </c>
      <c r="D35">
        <f t="shared" si="0"/>
        <v>1.8608250947</v>
      </c>
      <c r="F35">
        <v>11.7615856031</v>
      </c>
      <c r="G35">
        <v>0.55710303670000005</v>
      </c>
    </row>
    <row r="36" spans="2:7" x14ac:dyDescent="0.3">
      <c r="B36">
        <v>19.046978618800001</v>
      </c>
      <c r="C36">
        <v>2.2468072314</v>
      </c>
      <c r="D36">
        <f t="shared" si="0"/>
        <v>1.1234036157</v>
      </c>
      <c r="F36">
        <v>12.341763459099999</v>
      </c>
      <c r="G36">
        <v>0.52443655219999996</v>
      </c>
    </row>
    <row r="37" spans="2:7" x14ac:dyDescent="0.3">
      <c r="B37">
        <v>19.660718782699998</v>
      </c>
      <c r="C37">
        <v>2.7692609359999998</v>
      </c>
      <c r="D37">
        <f t="shared" si="0"/>
        <v>1.3846304679999999</v>
      </c>
      <c r="F37">
        <v>12.921941315</v>
      </c>
      <c r="G37">
        <v>0.32146316139999997</v>
      </c>
    </row>
    <row r="38" spans="2:7" x14ac:dyDescent="0.3">
      <c r="B38">
        <v>20.274458946700001</v>
      </c>
      <c r="C38">
        <v>1.2816570264</v>
      </c>
      <c r="D38">
        <f t="shared" si="0"/>
        <v>0.64082851320000001</v>
      </c>
      <c r="F38">
        <v>13.502119171</v>
      </c>
      <c r="G38">
        <v>0.85725520899999996</v>
      </c>
    </row>
    <row r="39" spans="2:7" x14ac:dyDescent="0.3">
      <c r="B39">
        <v>20.888199110599999</v>
      </c>
      <c r="C39">
        <v>2.7471288510999998</v>
      </c>
      <c r="D39">
        <f t="shared" si="0"/>
        <v>1.3735644255499999</v>
      </c>
      <c r="F39">
        <v>14.082297026899999</v>
      </c>
      <c r="G39">
        <v>1.5274060417999999</v>
      </c>
    </row>
    <row r="40" spans="2:7" x14ac:dyDescent="0.3">
      <c r="B40">
        <v>21.501939274600002</v>
      </c>
      <c r="C40">
        <v>2.3193350397999999</v>
      </c>
      <c r="D40">
        <f t="shared" si="0"/>
        <v>1.1596675198999999</v>
      </c>
      <c r="F40">
        <v>14.6624748829</v>
      </c>
      <c r="G40">
        <v>1.0150887748999999</v>
      </c>
    </row>
    <row r="41" spans="2:7" x14ac:dyDescent="0.3">
      <c r="B41">
        <v>22.115679438499999</v>
      </c>
      <c r="C41">
        <v>4.4308534045999997</v>
      </c>
      <c r="D41">
        <f t="shared" si="0"/>
        <v>2.2154267022999998</v>
      </c>
      <c r="F41">
        <v>15.2426527388</v>
      </c>
      <c r="G41">
        <v>0.60459778769999994</v>
      </c>
    </row>
    <row r="42" spans="2:7" x14ac:dyDescent="0.3">
      <c r="B42">
        <v>22.729419602499998</v>
      </c>
      <c r="C42">
        <v>4.1215393446000004</v>
      </c>
      <c r="D42">
        <f t="shared" si="0"/>
        <v>2.0607696723000002</v>
      </c>
      <c r="F42">
        <v>15.822830594699999</v>
      </c>
      <c r="G42">
        <v>1.1396481621000001</v>
      </c>
    </row>
    <row r="43" spans="2:7" x14ac:dyDescent="0.3">
      <c r="B43">
        <v>23.343159766399999</v>
      </c>
      <c r="C43">
        <v>3.5036311832</v>
      </c>
      <c r="D43">
        <f t="shared" si="0"/>
        <v>1.7518155916</v>
      </c>
      <c r="F43">
        <v>16.4030084507</v>
      </c>
      <c r="G43">
        <v>1.4753104767</v>
      </c>
    </row>
    <row r="44" spans="2:7" x14ac:dyDescent="0.3">
      <c r="B44">
        <v>23.956899930399999</v>
      </c>
      <c r="C44">
        <v>4.8768846378999999</v>
      </c>
      <c r="D44">
        <f t="shared" si="0"/>
        <v>2.43844231895</v>
      </c>
      <c r="F44">
        <v>16.9831863066</v>
      </c>
      <c r="G44">
        <v>1.0287554953</v>
      </c>
    </row>
    <row r="45" spans="2:7" x14ac:dyDescent="0.3">
      <c r="B45">
        <v>24.5706400943</v>
      </c>
      <c r="C45">
        <v>3.3911959865000001</v>
      </c>
      <c r="D45">
        <f t="shared" si="0"/>
        <v>1.69559799325</v>
      </c>
      <c r="F45">
        <v>17.563364162599999</v>
      </c>
      <c r="G45">
        <v>1.6896506875999999</v>
      </c>
    </row>
    <row r="46" spans="2:7" x14ac:dyDescent="0.3">
      <c r="B46">
        <v>25.184380258200001</v>
      </c>
      <c r="C46">
        <v>3.3868037452999999</v>
      </c>
      <c r="D46">
        <f t="shared" si="0"/>
        <v>1.69340187265</v>
      </c>
      <c r="F46">
        <v>18.1435420185</v>
      </c>
      <c r="G46">
        <v>2.3085148577000001</v>
      </c>
    </row>
    <row r="47" spans="2:7" x14ac:dyDescent="0.3">
      <c r="B47">
        <v>25.7981204222</v>
      </c>
      <c r="C47">
        <v>3.8113742750999999</v>
      </c>
      <c r="D47">
        <f t="shared" si="0"/>
        <v>1.90568713755</v>
      </c>
      <c r="F47">
        <v>18.723719874499999</v>
      </c>
      <c r="G47">
        <v>0.64601648479999996</v>
      </c>
    </row>
    <row r="48" spans="2:7" x14ac:dyDescent="0.3">
      <c r="B48">
        <v>26.411860586100001</v>
      </c>
      <c r="C48">
        <v>4.6050253505000001</v>
      </c>
      <c r="D48">
        <f t="shared" si="0"/>
        <v>2.30251267525</v>
      </c>
      <c r="F48">
        <v>19.303897730399999</v>
      </c>
      <c r="G48">
        <v>0.2422297672</v>
      </c>
    </row>
    <row r="49" spans="2:7" x14ac:dyDescent="0.3">
      <c r="B49">
        <v>27.025600750100001</v>
      </c>
      <c r="C49">
        <v>7.1308733799999997</v>
      </c>
      <c r="D49">
        <f t="shared" si="0"/>
        <v>3.5654366899999999</v>
      </c>
      <c r="F49">
        <v>19.8840755863</v>
      </c>
      <c r="G49">
        <v>1.8918592229</v>
      </c>
    </row>
    <row r="50" spans="2:7" x14ac:dyDescent="0.3">
      <c r="B50">
        <v>27.639340914000002</v>
      </c>
      <c r="C50">
        <v>6.2457196541000002</v>
      </c>
      <c r="D50">
        <f t="shared" si="0"/>
        <v>3.1228598270500001</v>
      </c>
      <c r="F50">
        <v>20.464253442299999</v>
      </c>
      <c r="G50">
        <v>1.3383786823999999</v>
      </c>
    </row>
    <row r="51" spans="2:7" x14ac:dyDescent="0.3">
      <c r="B51">
        <v>28.253081078000001</v>
      </c>
      <c r="C51">
        <v>5.2910892851</v>
      </c>
      <c r="D51">
        <f t="shared" si="0"/>
        <v>2.64554464255</v>
      </c>
      <c r="F51">
        <v>21.044431298199999</v>
      </c>
      <c r="G51">
        <v>2.5202785659</v>
      </c>
    </row>
    <row r="52" spans="2:7" x14ac:dyDescent="0.3">
      <c r="B52">
        <v>28.866821241899999</v>
      </c>
      <c r="C52">
        <v>3.7620907813</v>
      </c>
      <c r="D52">
        <f t="shared" si="0"/>
        <v>1.88104539065</v>
      </c>
      <c r="F52">
        <v>21.624609154200002</v>
      </c>
      <c r="G52">
        <v>1.2958366116</v>
      </c>
    </row>
    <row r="53" spans="2:7" x14ac:dyDescent="0.3">
      <c r="B53">
        <v>29.480561405900001</v>
      </c>
      <c r="C53">
        <v>5.0106583806999998</v>
      </c>
      <c r="D53">
        <f t="shared" si="0"/>
        <v>2.5053291903499999</v>
      </c>
      <c r="F53">
        <v>22.204787010099999</v>
      </c>
      <c r="G53">
        <v>1.5919161909999999</v>
      </c>
    </row>
    <row r="54" spans="2:7" x14ac:dyDescent="0.3">
      <c r="B54">
        <v>30.094301569799999</v>
      </c>
      <c r="C54">
        <v>4.7095327307000003</v>
      </c>
      <c r="D54">
        <f t="shared" si="0"/>
        <v>2.3547663653500002</v>
      </c>
      <c r="F54">
        <v>22.784964866100001</v>
      </c>
      <c r="G54">
        <v>1.5416203464</v>
      </c>
    </row>
    <row r="55" spans="2:7" x14ac:dyDescent="0.3">
      <c r="B55">
        <v>30.708041733799998</v>
      </c>
      <c r="C55">
        <v>6.2941669167000001</v>
      </c>
      <c r="D55">
        <f t="shared" si="0"/>
        <v>3.14708345835</v>
      </c>
      <c r="F55">
        <v>23.365142722000002</v>
      </c>
      <c r="G55">
        <v>1.0054705903000001</v>
      </c>
    </row>
    <row r="56" spans="2:7" x14ac:dyDescent="0.3">
      <c r="B56">
        <v>31.321781897699999</v>
      </c>
      <c r="C56">
        <v>5.5869663614</v>
      </c>
      <c r="D56">
        <f t="shared" si="0"/>
        <v>2.7934831807</v>
      </c>
      <c r="F56">
        <v>23.945320578</v>
      </c>
      <c r="G56">
        <v>2.2838247173999999</v>
      </c>
    </row>
    <row r="57" spans="2:7" x14ac:dyDescent="0.3">
      <c r="B57">
        <v>31.9355220616</v>
      </c>
      <c r="C57">
        <v>6.9595040652</v>
      </c>
      <c r="D57">
        <f t="shared" si="0"/>
        <v>3.4797520326</v>
      </c>
      <c r="F57">
        <v>24.525498433900001</v>
      </c>
      <c r="G57">
        <v>1.5240644778000001</v>
      </c>
    </row>
    <row r="58" spans="2:7" x14ac:dyDescent="0.3">
      <c r="B58">
        <v>32.549262225600003</v>
      </c>
      <c r="C58">
        <v>4.8557345901</v>
      </c>
      <c r="D58">
        <f t="shared" si="0"/>
        <v>2.42786729505</v>
      </c>
      <c r="F58">
        <v>25.105676289800002</v>
      </c>
      <c r="G58">
        <v>1.7535657358000001</v>
      </c>
    </row>
    <row r="59" spans="2:7" x14ac:dyDescent="0.3">
      <c r="B59">
        <v>33.163002389500001</v>
      </c>
      <c r="C59">
        <v>7.2804202121000001</v>
      </c>
      <c r="D59">
        <f t="shared" si="0"/>
        <v>3.6402101060500001</v>
      </c>
      <c r="F59">
        <v>25.6858541458</v>
      </c>
      <c r="G59">
        <v>2.0256617901</v>
      </c>
    </row>
    <row r="60" spans="2:7" x14ac:dyDescent="0.3">
      <c r="B60">
        <v>33.7767425535</v>
      </c>
      <c r="C60">
        <v>7.1514836972999998</v>
      </c>
      <c r="D60">
        <f t="shared" si="0"/>
        <v>3.5757418486499999</v>
      </c>
      <c r="F60">
        <v>26.266032001700001</v>
      </c>
      <c r="G60">
        <v>2.3019349857</v>
      </c>
    </row>
    <row r="61" spans="2:7" x14ac:dyDescent="0.3">
      <c r="B61">
        <v>34.390482717399998</v>
      </c>
      <c r="C61">
        <v>6.2933743666000002</v>
      </c>
      <c r="D61">
        <f t="shared" si="0"/>
        <v>3.1466871833000001</v>
      </c>
      <c r="F61">
        <v>26.8462098577</v>
      </c>
      <c r="G61">
        <v>0.81420344879999995</v>
      </c>
    </row>
    <row r="62" spans="2:7" x14ac:dyDescent="0.3">
      <c r="B62">
        <v>35.004222881399997</v>
      </c>
      <c r="C62">
        <v>6.4431375835000004</v>
      </c>
      <c r="D62">
        <f t="shared" si="0"/>
        <v>3.2215687917500002</v>
      </c>
      <c r="F62">
        <v>27.4263877136</v>
      </c>
      <c r="G62">
        <v>1.5339433978000001</v>
      </c>
    </row>
    <row r="63" spans="2:7" x14ac:dyDescent="0.3">
      <c r="B63">
        <v>35.617963045300002</v>
      </c>
      <c r="C63">
        <v>8.5103317569999994</v>
      </c>
      <c r="D63">
        <f t="shared" si="0"/>
        <v>4.2551658784999997</v>
      </c>
      <c r="F63">
        <v>28.006565569599999</v>
      </c>
      <c r="G63">
        <v>0.39563382879999998</v>
      </c>
    </row>
    <row r="64" spans="2:7" x14ac:dyDescent="0.3">
      <c r="B64">
        <v>36.231703209300001</v>
      </c>
      <c r="C64">
        <v>10.146709462600001</v>
      </c>
      <c r="D64">
        <f t="shared" si="0"/>
        <v>5.0733547313000003</v>
      </c>
      <c r="F64">
        <v>28.5867434255</v>
      </c>
      <c r="G64">
        <v>3.3520300330000001</v>
      </c>
    </row>
    <row r="65" spans="2:7" x14ac:dyDescent="0.3">
      <c r="B65">
        <v>36.845443373199998</v>
      </c>
      <c r="C65">
        <v>7.2085869561000004</v>
      </c>
      <c r="D65">
        <f t="shared" si="0"/>
        <v>3.6042934780500002</v>
      </c>
      <c r="F65">
        <v>29.166921281400001</v>
      </c>
      <c r="G65">
        <v>1.9493695832</v>
      </c>
    </row>
    <row r="66" spans="2:7" x14ac:dyDescent="0.3">
      <c r="B66">
        <v>37.459183537199998</v>
      </c>
      <c r="C66">
        <v>7.8139535533000002</v>
      </c>
      <c r="D66">
        <f t="shared" ref="D66:D129" si="1">C66/2</f>
        <v>3.9069767766500001</v>
      </c>
      <c r="F66">
        <v>29.747099137399999</v>
      </c>
      <c r="G66">
        <v>2.865557972</v>
      </c>
    </row>
    <row r="67" spans="2:7" x14ac:dyDescent="0.3">
      <c r="B67">
        <v>38.072923701100002</v>
      </c>
      <c r="C67">
        <v>6.0151128444999999</v>
      </c>
      <c r="D67">
        <f t="shared" si="1"/>
        <v>3.00755642225</v>
      </c>
      <c r="F67">
        <v>30.3272769933</v>
      </c>
      <c r="G67">
        <v>2.6331992878000001</v>
      </c>
    </row>
    <row r="68" spans="2:7" x14ac:dyDescent="0.3">
      <c r="B68">
        <v>38.686663865100002</v>
      </c>
      <c r="C68">
        <v>8.9553704687</v>
      </c>
      <c r="D68">
        <f t="shared" si="1"/>
        <v>4.47768523435</v>
      </c>
      <c r="F68">
        <v>30.907454849299999</v>
      </c>
      <c r="G68">
        <v>4.4576943991000002</v>
      </c>
    </row>
    <row r="69" spans="2:7" x14ac:dyDescent="0.3">
      <c r="B69">
        <v>39.300404028999999</v>
      </c>
      <c r="C69">
        <v>8.4961818242000007</v>
      </c>
      <c r="D69">
        <f t="shared" si="1"/>
        <v>4.2480909121000003</v>
      </c>
      <c r="F69">
        <v>31.487632705199999</v>
      </c>
      <c r="G69">
        <v>2.7663924676999998</v>
      </c>
    </row>
    <row r="70" spans="2:7" x14ac:dyDescent="0.3">
      <c r="B70">
        <v>39.914144192899997</v>
      </c>
      <c r="C70">
        <v>9.3752876822999998</v>
      </c>
      <c r="D70">
        <f t="shared" si="1"/>
        <v>4.6876438411499999</v>
      </c>
      <c r="F70">
        <v>32.067810561199998</v>
      </c>
      <c r="G70">
        <v>5.2790144606</v>
      </c>
    </row>
    <row r="71" spans="2:7" x14ac:dyDescent="0.3">
      <c r="B71">
        <v>40.527884356900003</v>
      </c>
      <c r="C71">
        <v>9.0369648465000001</v>
      </c>
      <c r="D71">
        <f t="shared" si="1"/>
        <v>4.51848242325</v>
      </c>
      <c r="F71">
        <v>32.647988417100002</v>
      </c>
      <c r="G71">
        <v>4.3487260874000002</v>
      </c>
    </row>
    <row r="72" spans="2:7" x14ac:dyDescent="0.3">
      <c r="B72">
        <v>41.141624520800001</v>
      </c>
      <c r="C72">
        <v>10.0399577843</v>
      </c>
      <c r="D72">
        <f t="shared" si="1"/>
        <v>5.0199788921500001</v>
      </c>
      <c r="F72">
        <v>33.228166272999999</v>
      </c>
      <c r="G72">
        <v>4.2874662096999998</v>
      </c>
    </row>
    <row r="73" spans="2:7" x14ac:dyDescent="0.3">
      <c r="B73">
        <v>41.7553646848</v>
      </c>
      <c r="C73">
        <v>6.8175981522000004</v>
      </c>
      <c r="D73">
        <f t="shared" si="1"/>
        <v>3.4087990761000002</v>
      </c>
      <c r="F73">
        <v>33.808344128999998</v>
      </c>
      <c r="G73">
        <v>4.8213157345999997</v>
      </c>
    </row>
    <row r="74" spans="2:7" x14ac:dyDescent="0.3">
      <c r="B74">
        <v>42.369104848699997</v>
      </c>
      <c r="C74">
        <v>4.9658293746000002</v>
      </c>
      <c r="D74">
        <f t="shared" si="1"/>
        <v>2.4829146873000001</v>
      </c>
      <c r="F74">
        <v>34.388521984900002</v>
      </c>
      <c r="G74">
        <v>5.0030958442999998</v>
      </c>
    </row>
    <row r="75" spans="2:7" x14ac:dyDescent="0.3">
      <c r="B75">
        <v>42.982845012699997</v>
      </c>
      <c r="C75">
        <v>8.8898515164000003</v>
      </c>
      <c r="D75">
        <f t="shared" si="1"/>
        <v>4.4449257582000001</v>
      </c>
      <c r="F75">
        <v>34.968699840900001</v>
      </c>
      <c r="G75">
        <v>5.5822261365000001</v>
      </c>
    </row>
    <row r="76" spans="2:7" x14ac:dyDescent="0.3">
      <c r="B76">
        <v>43.596585176600001</v>
      </c>
      <c r="C76">
        <v>9.9024920075999994</v>
      </c>
      <c r="D76">
        <f t="shared" si="1"/>
        <v>4.9512460037999997</v>
      </c>
      <c r="F76">
        <v>35.548877696799998</v>
      </c>
      <c r="G76">
        <v>3.9114989982999999</v>
      </c>
    </row>
    <row r="77" spans="2:7" x14ac:dyDescent="0.3">
      <c r="B77">
        <v>44.210325340600001</v>
      </c>
      <c r="C77">
        <v>8.3836002156999996</v>
      </c>
      <c r="D77">
        <f t="shared" si="1"/>
        <v>4.1918001078499998</v>
      </c>
      <c r="F77">
        <v>36.129055552799997</v>
      </c>
      <c r="G77">
        <v>4.4691405917000004</v>
      </c>
    </row>
    <row r="78" spans="2:7" x14ac:dyDescent="0.3">
      <c r="B78">
        <v>44.824065504499998</v>
      </c>
      <c r="C78">
        <v>6.2605106839999998</v>
      </c>
      <c r="D78">
        <f t="shared" si="1"/>
        <v>3.1302553419999999</v>
      </c>
      <c r="F78">
        <v>36.709233408700001</v>
      </c>
      <c r="G78">
        <v>4.1728214064999998</v>
      </c>
    </row>
    <row r="79" spans="2:7" x14ac:dyDescent="0.3">
      <c r="B79">
        <v>45.437805668499998</v>
      </c>
      <c r="C79">
        <v>6.5771044070000002</v>
      </c>
      <c r="D79">
        <f t="shared" si="1"/>
        <v>3.2885522035000001</v>
      </c>
      <c r="F79">
        <v>37.2894112647</v>
      </c>
      <c r="G79">
        <v>3.0071611870999999</v>
      </c>
    </row>
    <row r="80" spans="2:7" x14ac:dyDescent="0.3">
      <c r="B80">
        <v>46.051545832400002</v>
      </c>
      <c r="C80">
        <v>9.3425525077000007</v>
      </c>
      <c r="D80">
        <f t="shared" si="1"/>
        <v>4.6712762538500003</v>
      </c>
      <c r="F80">
        <v>37.869589120599997</v>
      </c>
      <c r="G80">
        <v>3.3465105107999999</v>
      </c>
    </row>
    <row r="81" spans="2:7" x14ac:dyDescent="0.3">
      <c r="B81">
        <v>46.6652859963</v>
      </c>
      <c r="C81">
        <v>5.8436948751999997</v>
      </c>
      <c r="D81">
        <f t="shared" si="1"/>
        <v>2.9218474375999999</v>
      </c>
      <c r="F81">
        <v>38.449766976500001</v>
      </c>
      <c r="G81">
        <v>4.9253498409000001</v>
      </c>
    </row>
    <row r="82" spans="2:7" x14ac:dyDescent="0.3">
      <c r="B82">
        <v>47.279026160299999</v>
      </c>
      <c r="C82">
        <v>6.5387471248000004</v>
      </c>
      <c r="D82">
        <f t="shared" si="1"/>
        <v>3.2693735624000002</v>
      </c>
      <c r="F82">
        <v>39.0299448325</v>
      </c>
      <c r="G82">
        <v>4.7092186466000001</v>
      </c>
    </row>
    <row r="83" spans="2:7" x14ac:dyDescent="0.3">
      <c r="B83">
        <v>47.892766324199997</v>
      </c>
      <c r="C83">
        <v>4.7087202832999999</v>
      </c>
      <c r="D83">
        <f t="shared" si="1"/>
        <v>2.35436014165</v>
      </c>
      <c r="F83">
        <v>39.610122688399997</v>
      </c>
      <c r="G83">
        <v>3.5044531316</v>
      </c>
    </row>
    <row r="84" spans="2:7" x14ac:dyDescent="0.3">
      <c r="B84">
        <v>48.506506488200003</v>
      </c>
      <c r="C84">
        <v>6.6942218436000003</v>
      </c>
      <c r="D84">
        <f t="shared" si="1"/>
        <v>3.3471109218000001</v>
      </c>
      <c r="F84">
        <v>40.190300544400003</v>
      </c>
      <c r="G84">
        <v>5.4946947538000002</v>
      </c>
    </row>
    <row r="85" spans="2:7" x14ac:dyDescent="0.3">
      <c r="B85">
        <v>49.120246652100001</v>
      </c>
      <c r="C85">
        <v>3.5696124218</v>
      </c>
      <c r="D85">
        <f t="shared" si="1"/>
        <v>1.7848062109</v>
      </c>
      <c r="F85">
        <v>40.7704784003</v>
      </c>
      <c r="G85">
        <v>2.3884358685999998</v>
      </c>
    </row>
    <row r="86" spans="2:7" x14ac:dyDescent="0.3">
      <c r="B86">
        <v>49.7339868161</v>
      </c>
      <c r="C86">
        <v>6.8432942855999999</v>
      </c>
      <c r="D86">
        <f t="shared" si="1"/>
        <v>3.4216471427999999</v>
      </c>
      <c r="F86">
        <v>41.350656256299999</v>
      </c>
      <c r="G86">
        <v>3.7608944148000001</v>
      </c>
    </row>
    <row r="87" spans="2:7" x14ac:dyDescent="0.3">
      <c r="B87">
        <v>50.347726979999997</v>
      </c>
      <c r="C87">
        <v>4.4825388095000003</v>
      </c>
      <c r="D87">
        <f t="shared" si="1"/>
        <v>2.2412694047500001</v>
      </c>
      <c r="F87">
        <v>41.930834112200003</v>
      </c>
      <c r="G87">
        <v>4.3020089217999997</v>
      </c>
    </row>
    <row r="88" spans="2:7" x14ac:dyDescent="0.3">
      <c r="B88">
        <v>50.961467143999997</v>
      </c>
      <c r="C88">
        <v>6.1385593671000001</v>
      </c>
      <c r="D88">
        <f t="shared" si="1"/>
        <v>3.06927968355</v>
      </c>
      <c r="F88">
        <v>42.5110119681</v>
      </c>
      <c r="G88">
        <v>5.2892904154</v>
      </c>
    </row>
    <row r="89" spans="2:7" x14ac:dyDescent="0.3">
      <c r="B89">
        <v>51.575207307900001</v>
      </c>
      <c r="C89">
        <v>1.3380638569000001</v>
      </c>
      <c r="D89">
        <f t="shared" si="1"/>
        <v>0.66903192845000004</v>
      </c>
      <c r="F89">
        <v>43.091189824099999</v>
      </c>
      <c r="G89">
        <v>2.3828263721999998</v>
      </c>
    </row>
    <row r="90" spans="2:7" x14ac:dyDescent="0.3">
      <c r="B90">
        <v>52.188947471900001</v>
      </c>
      <c r="C90">
        <v>6.6406295501999999</v>
      </c>
      <c r="D90">
        <f t="shared" si="1"/>
        <v>3.3203147750999999</v>
      </c>
      <c r="F90">
        <v>43.671367680000003</v>
      </c>
      <c r="G90">
        <v>3.1598127886</v>
      </c>
    </row>
    <row r="91" spans="2:7" x14ac:dyDescent="0.3">
      <c r="B91">
        <v>52.802687635799998</v>
      </c>
      <c r="C91">
        <v>11.977514486</v>
      </c>
      <c r="D91">
        <f t="shared" si="1"/>
        <v>5.9887572430000002</v>
      </c>
      <c r="F91">
        <v>44.251545536000002</v>
      </c>
      <c r="G91">
        <v>5.1574570563000002</v>
      </c>
    </row>
    <row r="92" spans="2:7" x14ac:dyDescent="0.3">
      <c r="B92">
        <v>53.416427799799997</v>
      </c>
      <c r="C92">
        <v>3.5435995492000001</v>
      </c>
      <c r="D92">
        <f t="shared" si="1"/>
        <v>1.7717997746</v>
      </c>
      <c r="F92">
        <v>44.831723391899999</v>
      </c>
      <c r="G92">
        <v>3.5080717722000001</v>
      </c>
    </row>
    <row r="93" spans="2:7" x14ac:dyDescent="0.3">
      <c r="B93">
        <v>54.030167963700002</v>
      </c>
      <c r="C93">
        <v>4.2713101044000004</v>
      </c>
      <c r="D93">
        <f t="shared" si="1"/>
        <v>2.1356550522000002</v>
      </c>
      <c r="F93">
        <v>45.411901247899998</v>
      </c>
      <c r="G93">
        <v>6.6938424933</v>
      </c>
    </row>
    <row r="94" spans="2:7" x14ac:dyDescent="0.3">
      <c r="B94">
        <v>54.6439081276</v>
      </c>
      <c r="C94">
        <v>4.7656924893000001</v>
      </c>
      <c r="D94">
        <f t="shared" si="1"/>
        <v>2.3828462446500001</v>
      </c>
      <c r="F94">
        <v>45.992079103800002</v>
      </c>
      <c r="G94">
        <v>2.4395575179</v>
      </c>
    </row>
    <row r="95" spans="2:7" x14ac:dyDescent="0.3">
      <c r="B95">
        <v>55.257648291599999</v>
      </c>
      <c r="C95">
        <v>6.3864850058</v>
      </c>
      <c r="D95">
        <f t="shared" si="1"/>
        <v>3.1932425029</v>
      </c>
      <c r="F95">
        <v>46.572256959800001</v>
      </c>
      <c r="G95">
        <v>1.4879815281</v>
      </c>
    </row>
    <row r="96" spans="2:7" x14ac:dyDescent="0.3">
      <c r="B96">
        <v>55.871388455500004</v>
      </c>
      <c r="C96">
        <v>0</v>
      </c>
      <c r="D96">
        <f t="shared" si="1"/>
        <v>0</v>
      </c>
      <c r="F96">
        <v>47.152434815699998</v>
      </c>
      <c r="G96">
        <v>5.1753585396000004</v>
      </c>
    </row>
    <row r="97" spans="2:7" x14ac:dyDescent="0.3">
      <c r="B97">
        <v>56.485128619500003</v>
      </c>
      <c r="C97">
        <v>0</v>
      </c>
      <c r="D97">
        <f t="shared" si="1"/>
        <v>0</v>
      </c>
      <c r="F97">
        <v>47.732612671600002</v>
      </c>
      <c r="G97">
        <v>4.8461634965</v>
      </c>
    </row>
    <row r="98" spans="2:7" x14ac:dyDescent="0.3">
      <c r="B98">
        <v>57.0988687834</v>
      </c>
      <c r="C98">
        <v>2.4801825262000001</v>
      </c>
      <c r="D98">
        <f t="shared" si="1"/>
        <v>1.2400912631000001</v>
      </c>
      <c r="F98">
        <v>48.312790527600001</v>
      </c>
      <c r="G98">
        <v>3.2512824906</v>
      </c>
    </row>
    <row r="99" spans="2:7" x14ac:dyDescent="0.3">
      <c r="B99">
        <v>57.7126089474</v>
      </c>
      <c r="C99">
        <v>3.9052718712000001</v>
      </c>
      <c r="D99">
        <f t="shared" si="1"/>
        <v>1.9526359356</v>
      </c>
      <c r="F99">
        <v>48.892968383499998</v>
      </c>
      <c r="G99">
        <v>5.6520000000000001E-7</v>
      </c>
    </row>
    <row r="100" spans="2:7" x14ac:dyDescent="0.3">
      <c r="B100">
        <v>58.326349111299997</v>
      </c>
      <c r="C100">
        <v>5.6025865387999998</v>
      </c>
      <c r="D100">
        <f t="shared" si="1"/>
        <v>2.8012932693999999</v>
      </c>
      <c r="F100">
        <v>49.473146239499997</v>
      </c>
      <c r="G100">
        <v>4.2025893079000003</v>
      </c>
    </row>
    <row r="101" spans="2:7" x14ac:dyDescent="0.3">
      <c r="B101">
        <v>58.940089275299997</v>
      </c>
      <c r="C101">
        <v>5.6891077860000001</v>
      </c>
      <c r="D101">
        <f t="shared" si="1"/>
        <v>2.8445538930000001</v>
      </c>
      <c r="F101">
        <v>50.053324095400001</v>
      </c>
      <c r="G101">
        <v>1.0168653835000001</v>
      </c>
    </row>
    <row r="102" spans="2:7" x14ac:dyDescent="0.3">
      <c r="B102">
        <v>59.553829439200001</v>
      </c>
      <c r="C102">
        <v>0</v>
      </c>
      <c r="D102">
        <f t="shared" si="1"/>
        <v>0</v>
      </c>
      <c r="F102">
        <v>50.6335019514</v>
      </c>
      <c r="G102">
        <v>0</v>
      </c>
    </row>
    <row r="103" spans="2:7" x14ac:dyDescent="0.3">
      <c r="B103">
        <v>60.1675696032</v>
      </c>
      <c r="C103">
        <v>0</v>
      </c>
      <c r="D103">
        <f t="shared" si="1"/>
        <v>0</v>
      </c>
      <c r="F103">
        <v>51.213679807299997</v>
      </c>
      <c r="G103">
        <v>0.22530870189999999</v>
      </c>
    </row>
    <row r="104" spans="2:7" x14ac:dyDescent="0.3">
      <c r="B104">
        <v>60.781309767099998</v>
      </c>
      <c r="C104">
        <v>0</v>
      </c>
      <c r="D104">
        <f t="shared" si="1"/>
        <v>0</v>
      </c>
      <c r="F104">
        <v>51.793857663200001</v>
      </c>
      <c r="G104">
        <v>1.33879498E-2</v>
      </c>
    </row>
    <row r="105" spans="2:7" x14ac:dyDescent="0.3">
      <c r="B105">
        <v>61.395049931000003</v>
      </c>
      <c r="C105">
        <v>0</v>
      </c>
      <c r="D105">
        <f t="shared" si="1"/>
        <v>0</v>
      </c>
      <c r="F105">
        <v>52.3740355192</v>
      </c>
      <c r="G105">
        <v>2.8803024640000001</v>
      </c>
    </row>
    <row r="106" spans="2:7" x14ac:dyDescent="0.3">
      <c r="B106">
        <v>62.008790095000002</v>
      </c>
      <c r="C106">
        <v>0</v>
      </c>
      <c r="D106">
        <f t="shared" si="1"/>
        <v>0</v>
      </c>
      <c r="F106">
        <v>52.954213375099997</v>
      </c>
      <c r="G106">
        <v>0</v>
      </c>
    </row>
    <row r="107" spans="2:7" x14ac:dyDescent="0.3">
      <c r="B107">
        <v>62.622530258899999</v>
      </c>
      <c r="C107">
        <v>1.999940343</v>
      </c>
      <c r="D107">
        <f t="shared" si="1"/>
        <v>0.9999701715</v>
      </c>
      <c r="F107">
        <v>53.534391231100003</v>
      </c>
      <c r="G107">
        <v>0</v>
      </c>
    </row>
    <row r="108" spans="2:7" x14ac:dyDescent="0.3">
      <c r="B108">
        <v>63.236270422899999</v>
      </c>
      <c r="C108">
        <v>0</v>
      </c>
      <c r="D108">
        <f t="shared" si="1"/>
        <v>0</v>
      </c>
      <c r="F108">
        <v>54.114569087</v>
      </c>
      <c r="G108">
        <v>0</v>
      </c>
    </row>
    <row r="109" spans="2:7" x14ac:dyDescent="0.3">
      <c r="B109">
        <v>63.850010586800003</v>
      </c>
      <c r="C109">
        <v>0</v>
      </c>
      <c r="D109">
        <f t="shared" si="1"/>
        <v>0</v>
      </c>
      <c r="F109">
        <v>54.694746942999998</v>
      </c>
      <c r="G109">
        <v>0</v>
      </c>
    </row>
    <row r="110" spans="2:7" x14ac:dyDescent="0.3">
      <c r="B110">
        <v>64.463750750800003</v>
      </c>
      <c r="C110">
        <v>0</v>
      </c>
      <c r="D110">
        <f t="shared" si="1"/>
        <v>0</v>
      </c>
      <c r="F110">
        <v>55.274924798900003</v>
      </c>
      <c r="G110">
        <v>0.69498408860000005</v>
      </c>
    </row>
    <row r="111" spans="2:7" x14ac:dyDescent="0.3">
      <c r="B111">
        <v>65.077490914699993</v>
      </c>
      <c r="C111">
        <v>0.85929018079999997</v>
      </c>
      <c r="D111">
        <f t="shared" si="1"/>
        <v>0.42964509039999998</v>
      </c>
      <c r="F111">
        <v>55.855102654900001</v>
      </c>
      <c r="G111">
        <v>1.0953905212999999</v>
      </c>
    </row>
    <row r="112" spans="2:7" x14ac:dyDescent="0.3">
      <c r="B112">
        <v>65.6912310787</v>
      </c>
      <c r="C112">
        <v>0</v>
      </c>
      <c r="D112">
        <f t="shared" si="1"/>
        <v>0</v>
      </c>
      <c r="F112">
        <v>56.435280510799998</v>
      </c>
      <c r="G112">
        <v>0</v>
      </c>
    </row>
    <row r="113" spans="2:7" x14ac:dyDescent="0.3">
      <c r="B113">
        <v>66.304971242600004</v>
      </c>
      <c r="C113">
        <v>0</v>
      </c>
      <c r="D113">
        <f t="shared" si="1"/>
        <v>0</v>
      </c>
      <c r="F113">
        <v>57.015458366700003</v>
      </c>
      <c r="G113">
        <v>0.19579712499999999</v>
      </c>
    </row>
    <row r="114" spans="2:7" x14ac:dyDescent="0.3">
      <c r="B114">
        <v>66.918711406599996</v>
      </c>
      <c r="C114">
        <v>0</v>
      </c>
      <c r="D114">
        <f t="shared" si="1"/>
        <v>0</v>
      </c>
      <c r="F114">
        <v>57.595636222700001</v>
      </c>
      <c r="G114">
        <v>0</v>
      </c>
    </row>
    <row r="115" spans="2:7" x14ac:dyDescent="0.3">
      <c r="B115">
        <v>67.532451570500001</v>
      </c>
      <c r="C115">
        <v>0</v>
      </c>
      <c r="D115">
        <f t="shared" si="1"/>
        <v>0</v>
      </c>
      <c r="F115">
        <v>58.175814078599998</v>
      </c>
      <c r="G115">
        <v>0</v>
      </c>
    </row>
    <row r="116" spans="2:7" x14ac:dyDescent="0.3">
      <c r="B116">
        <v>68.146191734499993</v>
      </c>
      <c r="C116">
        <v>0</v>
      </c>
      <c r="D116">
        <f t="shared" si="1"/>
        <v>0</v>
      </c>
      <c r="F116">
        <v>58.755991934599997</v>
      </c>
      <c r="G116">
        <v>0</v>
      </c>
    </row>
    <row r="117" spans="2:7" x14ac:dyDescent="0.3">
      <c r="B117">
        <v>68.759931898399998</v>
      </c>
      <c r="C117">
        <v>0</v>
      </c>
      <c r="D117">
        <f t="shared" si="1"/>
        <v>0</v>
      </c>
      <c r="F117">
        <v>59.336169790500001</v>
      </c>
      <c r="G117">
        <v>0</v>
      </c>
    </row>
    <row r="118" spans="2:7" x14ac:dyDescent="0.3">
      <c r="B118">
        <v>69.373672062300002</v>
      </c>
      <c r="C118">
        <v>0</v>
      </c>
      <c r="D118">
        <f t="shared" si="1"/>
        <v>0</v>
      </c>
      <c r="F118">
        <v>59.9163476465</v>
      </c>
      <c r="G118">
        <v>0</v>
      </c>
    </row>
    <row r="119" spans="2:7" x14ac:dyDescent="0.3">
      <c r="B119">
        <v>69.987412226299995</v>
      </c>
      <c r="C119">
        <v>0</v>
      </c>
      <c r="D119">
        <f t="shared" si="1"/>
        <v>0</v>
      </c>
      <c r="F119">
        <v>60.496525502399997</v>
      </c>
      <c r="G119">
        <v>0</v>
      </c>
    </row>
    <row r="120" spans="2:7" x14ac:dyDescent="0.3">
      <c r="B120">
        <v>70.601152390199999</v>
      </c>
      <c r="C120">
        <v>0</v>
      </c>
      <c r="D120">
        <f t="shared" si="1"/>
        <v>0</v>
      </c>
      <c r="F120">
        <v>61.076703358300001</v>
      </c>
      <c r="G120">
        <v>0</v>
      </c>
    </row>
    <row r="121" spans="2:7" x14ac:dyDescent="0.3">
      <c r="B121">
        <v>71.214892554200006</v>
      </c>
      <c r="C121">
        <v>0</v>
      </c>
      <c r="D121">
        <f t="shared" si="1"/>
        <v>0</v>
      </c>
      <c r="F121">
        <v>61.6568812143</v>
      </c>
      <c r="G121">
        <v>0.91919066309999997</v>
      </c>
    </row>
    <row r="122" spans="2:7" x14ac:dyDescent="0.3">
      <c r="B122">
        <v>71.828632718099996</v>
      </c>
      <c r="C122">
        <v>0</v>
      </c>
      <c r="D122">
        <f t="shared" si="1"/>
        <v>0</v>
      </c>
      <c r="F122">
        <v>62.237059070199997</v>
      </c>
      <c r="G122">
        <v>0.55191893920000001</v>
      </c>
    </row>
    <row r="123" spans="2:7" x14ac:dyDescent="0.3">
      <c r="B123">
        <v>72.442372882100003</v>
      </c>
      <c r="C123">
        <v>0</v>
      </c>
      <c r="D123">
        <f t="shared" si="1"/>
        <v>0</v>
      </c>
      <c r="F123">
        <v>62.817236926200003</v>
      </c>
      <c r="G123">
        <v>0</v>
      </c>
    </row>
    <row r="124" spans="2:7" x14ac:dyDescent="0.3">
      <c r="B124">
        <v>73.056113045999993</v>
      </c>
      <c r="C124">
        <v>0</v>
      </c>
      <c r="D124">
        <f t="shared" si="1"/>
        <v>0</v>
      </c>
      <c r="F124">
        <v>63.3974147821</v>
      </c>
      <c r="G124">
        <v>0</v>
      </c>
    </row>
    <row r="125" spans="2:7" x14ac:dyDescent="0.3">
      <c r="B125">
        <v>73.669853209999999</v>
      </c>
      <c r="C125">
        <v>0</v>
      </c>
      <c r="D125">
        <f t="shared" si="1"/>
        <v>0</v>
      </c>
      <c r="F125">
        <v>63.977592638099999</v>
      </c>
      <c r="G125">
        <v>0.60271140349999996</v>
      </c>
    </row>
    <row r="126" spans="2:7" x14ac:dyDescent="0.3">
      <c r="B126">
        <v>74.283593373900004</v>
      </c>
      <c r="C126">
        <v>0</v>
      </c>
      <c r="D126">
        <f t="shared" si="1"/>
        <v>0</v>
      </c>
      <c r="F126">
        <v>64.557770493999996</v>
      </c>
      <c r="G126">
        <v>0.1636048235</v>
      </c>
    </row>
    <row r="127" spans="2:7" x14ac:dyDescent="0.3">
      <c r="B127">
        <v>74.897333537899996</v>
      </c>
      <c r="C127">
        <v>0</v>
      </c>
      <c r="D127">
        <f t="shared" si="1"/>
        <v>0</v>
      </c>
      <c r="F127">
        <v>65.1379483499</v>
      </c>
      <c r="G127">
        <v>0.3373217074</v>
      </c>
    </row>
    <row r="128" spans="2:7" x14ac:dyDescent="0.3">
      <c r="B128">
        <v>75.511073701800001</v>
      </c>
      <c r="C128">
        <v>0</v>
      </c>
      <c r="D128">
        <f t="shared" si="1"/>
        <v>0</v>
      </c>
      <c r="F128">
        <v>65.718126205900006</v>
      </c>
      <c r="G128">
        <v>1.0344214583</v>
      </c>
    </row>
    <row r="129" spans="2:7" x14ac:dyDescent="0.3">
      <c r="B129">
        <v>76.124813865700006</v>
      </c>
      <c r="C129">
        <v>0</v>
      </c>
      <c r="D129">
        <f t="shared" si="1"/>
        <v>0</v>
      </c>
      <c r="F129">
        <v>66.298304061799996</v>
      </c>
      <c r="G129">
        <v>1.1333896237000001</v>
      </c>
    </row>
    <row r="130" spans="2:7" x14ac:dyDescent="0.3">
      <c r="B130">
        <v>76.738554029699998</v>
      </c>
      <c r="C130">
        <v>0</v>
      </c>
      <c r="D130">
        <f t="shared" ref="D130:D193" si="2">C130/2</f>
        <v>0</v>
      </c>
      <c r="F130">
        <v>66.878481917800002</v>
      </c>
      <c r="G130">
        <v>0</v>
      </c>
    </row>
    <row r="131" spans="2:7" x14ac:dyDescent="0.3">
      <c r="B131">
        <v>77.352294193600002</v>
      </c>
      <c r="C131">
        <v>0</v>
      </c>
      <c r="D131">
        <f t="shared" si="2"/>
        <v>0</v>
      </c>
      <c r="F131">
        <v>67.458659773700006</v>
      </c>
      <c r="G131">
        <v>0.69552636980000004</v>
      </c>
    </row>
    <row r="132" spans="2:7" x14ac:dyDescent="0.3">
      <c r="B132">
        <v>77.966034357599995</v>
      </c>
      <c r="C132">
        <v>0</v>
      </c>
      <c r="D132">
        <f t="shared" si="2"/>
        <v>0</v>
      </c>
      <c r="F132">
        <v>68.038837629699998</v>
      </c>
      <c r="G132">
        <v>3.3295755442999999</v>
      </c>
    </row>
    <row r="133" spans="2:7" x14ac:dyDescent="0.3">
      <c r="B133">
        <v>78.579774521499999</v>
      </c>
      <c r="C133">
        <v>5.5692383287</v>
      </c>
      <c r="D133">
        <f t="shared" si="2"/>
        <v>2.78461916435</v>
      </c>
      <c r="F133">
        <v>68.619015485600002</v>
      </c>
      <c r="G133">
        <v>0.78014113029999999</v>
      </c>
    </row>
    <row r="134" spans="2:7" x14ac:dyDescent="0.3">
      <c r="B134">
        <v>79.193514685500006</v>
      </c>
      <c r="C134">
        <v>0</v>
      </c>
      <c r="D134">
        <f t="shared" si="2"/>
        <v>0</v>
      </c>
      <c r="F134">
        <v>69.199193341599994</v>
      </c>
      <c r="G134">
        <v>0</v>
      </c>
    </row>
    <row r="135" spans="2:7" x14ac:dyDescent="0.3">
      <c r="B135">
        <v>79.807254849399996</v>
      </c>
      <c r="C135">
        <v>0</v>
      </c>
      <c r="D135">
        <f t="shared" si="2"/>
        <v>0</v>
      </c>
      <c r="F135">
        <v>69.779371197499998</v>
      </c>
      <c r="G135">
        <v>0</v>
      </c>
    </row>
    <row r="136" spans="2:7" x14ac:dyDescent="0.3">
      <c r="B136">
        <v>80.420995013400002</v>
      </c>
      <c r="C136">
        <v>0</v>
      </c>
      <c r="D136">
        <f t="shared" si="2"/>
        <v>0</v>
      </c>
      <c r="F136">
        <v>70.359549053400002</v>
      </c>
      <c r="G136">
        <v>0</v>
      </c>
    </row>
    <row r="137" spans="2:7" x14ac:dyDescent="0.3">
      <c r="B137">
        <v>81.034735177300007</v>
      </c>
      <c r="C137">
        <v>1.01464E-5</v>
      </c>
      <c r="D137">
        <f t="shared" si="2"/>
        <v>5.0732E-6</v>
      </c>
      <c r="F137">
        <v>70.939726909399994</v>
      </c>
      <c r="G137">
        <v>0</v>
      </c>
    </row>
    <row r="138" spans="2:7" x14ac:dyDescent="0.3">
      <c r="B138">
        <v>81.648475341299999</v>
      </c>
      <c r="C138">
        <v>0</v>
      </c>
      <c r="D138">
        <f t="shared" si="2"/>
        <v>0</v>
      </c>
      <c r="F138">
        <v>71.519904765299998</v>
      </c>
      <c r="G138">
        <v>0</v>
      </c>
    </row>
    <row r="139" spans="2:7" x14ac:dyDescent="0.3">
      <c r="B139">
        <v>82.262215505200004</v>
      </c>
      <c r="C139">
        <v>0</v>
      </c>
      <c r="D139">
        <f t="shared" si="2"/>
        <v>0</v>
      </c>
      <c r="F139">
        <v>72.100082621300004</v>
      </c>
      <c r="G139">
        <v>5.7227041399999998E-2</v>
      </c>
    </row>
    <row r="140" spans="2:7" x14ac:dyDescent="0.3">
      <c r="B140">
        <v>82.875955669099994</v>
      </c>
      <c r="C140">
        <v>0</v>
      </c>
      <c r="D140">
        <f t="shared" si="2"/>
        <v>0</v>
      </c>
      <c r="F140">
        <v>72.680260477199994</v>
      </c>
      <c r="G140">
        <v>0</v>
      </c>
    </row>
    <row r="141" spans="2:7" x14ac:dyDescent="0.3">
      <c r="B141">
        <v>83.489695833100001</v>
      </c>
      <c r="C141">
        <v>0</v>
      </c>
      <c r="D141">
        <f t="shared" si="2"/>
        <v>0</v>
      </c>
      <c r="F141">
        <v>73.2604383332</v>
      </c>
      <c r="G141">
        <v>0.26169942930000001</v>
      </c>
    </row>
    <row r="142" spans="2:7" x14ac:dyDescent="0.3">
      <c r="B142">
        <v>84.103435997000005</v>
      </c>
      <c r="C142">
        <v>0</v>
      </c>
      <c r="D142">
        <f t="shared" si="2"/>
        <v>0</v>
      </c>
      <c r="F142">
        <v>73.840616189100004</v>
      </c>
      <c r="G142">
        <v>3.6975387423999999</v>
      </c>
    </row>
    <row r="143" spans="2:7" x14ac:dyDescent="0.3">
      <c r="B143">
        <v>84.717176160999998</v>
      </c>
      <c r="C143">
        <v>0</v>
      </c>
      <c r="D143">
        <f t="shared" si="2"/>
        <v>0</v>
      </c>
      <c r="F143">
        <v>74.420794044999994</v>
      </c>
      <c r="G143">
        <v>0</v>
      </c>
    </row>
    <row r="144" spans="2:7" x14ac:dyDescent="0.3">
      <c r="B144">
        <v>85.330916324900002</v>
      </c>
      <c r="C144">
        <v>0</v>
      </c>
      <c r="D144">
        <f t="shared" si="2"/>
        <v>0</v>
      </c>
      <c r="F144">
        <v>75.000971901</v>
      </c>
      <c r="G144">
        <v>0</v>
      </c>
    </row>
    <row r="145" spans="2:7" x14ac:dyDescent="0.3">
      <c r="B145">
        <v>85.944656488899994</v>
      </c>
      <c r="C145">
        <v>0</v>
      </c>
      <c r="D145">
        <f t="shared" si="2"/>
        <v>0</v>
      </c>
      <c r="F145">
        <v>75.581149756900004</v>
      </c>
      <c r="G145">
        <v>0</v>
      </c>
    </row>
    <row r="146" spans="2:7" x14ac:dyDescent="0.3">
      <c r="B146">
        <v>86.558396652799999</v>
      </c>
      <c r="C146">
        <v>0</v>
      </c>
      <c r="D146">
        <f t="shared" si="2"/>
        <v>0</v>
      </c>
      <c r="F146">
        <v>76.161327612899996</v>
      </c>
      <c r="G146">
        <v>0</v>
      </c>
    </row>
    <row r="147" spans="2:7" x14ac:dyDescent="0.3">
      <c r="B147">
        <v>87.172136816800005</v>
      </c>
      <c r="C147">
        <v>0</v>
      </c>
      <c r="D147">
        <f t="shared" si="2"/>
        <v>0</v>
      </c>
      <c r="F147">
        <v>76.7415054688</v>
      </c>
      <c r="G147">
        <v>8.0380265284999997</v>
      </c>
    </row>
    <row r="148" spans="2:7" x14ac:dyDescent="0.3">
      <c r="B148">
        <v>87.785876980699996</v>
      </c>
      <c r="C148">
        <v>18.207546737800001</v>
      </c>
      <c r="D148">
        <f t="shared" si="2"/>
        <v>9.1037733689000007</v>
      </c>
      <c r="F148">
        <v>77.321683324800006</v>
      </c>
      <c r="G148">
        <v>0</v>
      </c>
    </row>
    <row r="149" spans="2:7" x14ac:dyDescent="0.3">
      <c r="B149">
        <v>88.399617144700002</v>
      </c>
      <c r="C149">
        <v>0</v>
      </c>
      <c r="D149">
        <f t="shared" si="2"/>
        <v>0</v>
      </c>
      <c r="F149">
        <v>77.901861180699996</v>
      </c>
      <c r="G149">
        <v>13.2735389655</v>
      </c>
    </row>
    <row r="150" spans="2:7" x14ac:dyDescent="0.3">
      <c r="B150">
        <v>89.013357308600007</v>
      </c>
      <c r="C150">
        <v>0</v>
      </c>
      <c r="D150">
        <f t="shared" si="2"/>
        <v>0</v>
      </c>
      <c r="F150">
        <v>78.482039036700002</v>
      </c>
      <c r="G150">
        <v>0</v>
      </c>
    </row>
    <row r="151" spans="2:7" x14ac:dyDescent="0.3">
      <c r="B151">
        <v>89.627097472599999</v>
      </c>
      <c r="C151">
        <v>0</v>
      </c>
      <c r="D151">
        <f t="shared" si="2"/>
        <v>0</v>
      </c>
      <c r="F151">
        <v>79.062216892600006</v>
      </c>
      <c r="G151">
        <v>0</v>
      </c>
    </row>
    <row r="152" spans="2:7" x14ac:dyDescent="0.3">
      <c r="B152">
        <v>90.240837636500004</v>
      </c>
      <c r="C152">
        <v>0</v>
      </c>
      <c r="D152">
        <f t="shared" si="2"/>
        <v>0</v>
      </c>
      <c r="F152">
        <v>79.642394748499996</v>
      </c>
      <c r="G152">
        <v>0</v>
      </c>
    </row>
    <row r="153" spans="2:7" x14ac:dyDescent="0.3">
      <c r="B153">
        <v>90.854577800399994</v>
      </c>
      <c r="C153">
        <v>0</v>
      </c>
      <c r="D153">
        <f t="shared" si="2"/>
        <v>0</v>
      </c>
      <c r="F153">
        <v>80.222572604500002</v>
      </c>
      <c r="G153">
        <v>17.6727212686</v>
      </c>
    </row>
    <row r="154" spans="2:7" x14ac:dyDescent="0.3">
      <c r="B154">
        <v>91.468317964400001</v>
      </c>
      <c r="C154">
        <v>0</v>
      </c>
      <c r="D154">
        <f t="shared" si="2"/>
        <v>0</v>
      </c>
      <c r="F154">
        <v>80.802750460400006</v>
      </c>
      <c r="G154">
        <v>0</v>
      </c>
    </row>
    <row r="155" spans="2:7" x14ac:dyDescent="0.3">
      <c r="B155">
        <v>92.082058128300005</v>
      </c>
      <c r="C155">
        <v>0</v>
      </c>
      <c r="D155">
        <f t="shared" si="2"/>
        <v>0</v>
      </c>
      <c r="F155">
        <v>81.382928316399997</v>
      </c>
      <c r="G155">
        <v>0</v>
      </c>
    </row>
    <row r="156" spans="2:7" x14ac:dyDescent="0.3">
      <c r="B156">
        <v>92.695798292299997</v>
      </c>
      <c r="C156">
        <v>0</v>
      </c>
      <c r="D156">
        <f t="shared" si="2"/>
        <v>0</v>
      </c>
      <c r="F156">
        <v>81.963106172300002</v>
      </c>
      <c r="G156">
        <v>0</v>
      </c>
    </row>
    <row r="157" spans="2:7" x14ac:dyDescent="0.3">
      <c r="B157">
        <v>93.309538456200002</v>
      </c>
      <c r="C157">
        <v>0</v>
      </c>
      <c r="D157">
        <f t="shared" si="2"/>
        <v>0</v>
      </c>
      <c r="F157">
        <v>82.543284028299993</v>
      </c>
      <c r="G157">
        <v>0</v>
      </c>
    </row>
    <row r="158" spans="2:7" x14ac:dyDescent="0.3">
      <c r="B158">
        <v>93.923278620199994</v>
      </c>
      <c r="C158">
        <v>0</v>
      </c>
      <c r="D158">
        <f t="shared" si="2"/>
        <v>0</v>
      </c>
      <c r="F158">
        <v>83.123461884199997</v>
      </c>
      <c r="G158">
        <v>0</v>
      </c>
    </row>
    <row r="159" spans="2:7" x14ac:dyDescent="0.3">
      <c r="B159">
        <v>94.537018784099999</v>
      </c>
      <c r="C159">
        <v>0</v>
      </c>
      <c r="D159">
        <f t="shared" si="2"/>
        <v>0</v>
      </c>
      <c r="F159">
        <v>83.703639740100002</v>
      </c>
      <c r="G159">
        <v>0</v>
      </c>
    </row>
    <row r="160" spans="2:7" x14ac:dyDescent="0.3">
      <c r="B160">
        <v>95.150758948100005</v>
      </c>
      <c r="C160">
        <v>0</v>
      </c>
      <c r="D160">
        <f t="shared" si="2"/>
        <v>0</v>
      </c>
      <c r="F160">
        <v>84.283817596099993</v>
      </c>
      <c r="G160">
        <v>0</v>
      </c>
    </row>
    <row r="161" spans="2:7" x14ac:dyDescent="0.3">
      <c r="B161">
        <v>95.764499111999996</v>
      </c>
      <c r="C161">
        <v>0</v>
      </c>
      <c r="D161">
        <f t="shared" si="2"/>
        <v>0</v>
      </c>
      <c r="F161">
        <v>84.863995451999997</v>
      </c>
      <c r="G161">
        <v>0</v>
      </c>
    </row>
    <row r="162" spans="2:7" x14ac:dyDescent="0.3">
      <c r="B162">
        <v>96.378239276000002</v>
      </c>
      <c r="C162">
        <v>21.915366182900001</v>
      </c>
      <c r="D162">
        <f t="shared" si="2"/>
        <v>10.957683091450001</v>
      </c>
      <c r="F162">
        <v>85.444173308000003</v>
      </c>
      <c r="G162">
        <v>0</v>
      </c>
    </row>
    <row r="163" spans="2:7" x14ac:dyDescent="0.3">
      <c r="B163">
        <v>96.991979439900007</v>
      </c>
      <c r="C163">
        <v>0</v>
      </c>
      <c r="D163">
        <f t="shared" si="2"/>
        <v>0</v>
      </c>
      <c r="F163">
        <v>86.024351163899993</v>
      </c>
      <c r="G163">
        <v>0</v>
      </c>
    </row>
    <row r="164" spans="2:7" x14ac:dyDescent="0.3">
      <c r="B164">
        <v>97.605719603799997</v>
      </c>
      <c r="C164">
        <v>0</v>
      </c>
      <c r="D164">
        <f t="shared" si="2"/>
        <v>0</v>
      </c>
      <c r="F164">
        <v>86.604529019899999</v>
      </c>
      <c r="G164">
        <v>6.8805299999999997E-5</v>
      </c>
    </row>
    <row r="165" spans="2:7" x14ac:dyDescent="0.3">
      <c r="B165">
        <v>98.219459767800004</v>
      </c>
      <c r="C165">
        <v>0</v>
      </c>
      <c r="D165">
        <f t="shared" si="2"/>
        <v>0</v>
      </c>
      <c r="F165">
        <v>87.184706875800003</v>
      </c>
      <c r="G165">
        <v>0</v>
      </c>
    </row>
    <row r="166" spans="2:7" x14ac:dyDescent="0.3">
      <c r="B166">
        <v>98.833199931699994</v>
      </c>
      <c r="C166">
        <v>0</v>
      </c>
      <c r="D166">
        <f t="shared" si="2"/>
        <v>0</v>
      </c>
      <c r="F166">
        <v>87.764884731799995</v>
      </c>
      <c r="G166">
        <v>0</v>
      </c>
    </row>
    <row r="167" spans="2:7" x14ac:dyDescent="0.3">
      <c r="B167">
        <v>99.4469400957</v>
      </c>
      <c r="C167">
        <v>0</v>
      </c>
      <c r="D167">
        <f t="shared" si="2"/>
        <v>0</v>
      </c>
      <c r="F167">
        <v>88.345062587699999</v>
      </c>
      <c r="G167">
        <v>0</v>
      </c>
    </row>
    <row r="168" spans="2:7" x14ac:dyDescent="0.3">
      <c r="B168">
        <v>100.06068025960001</v>
      </c>
      <c r="C168">
        <v>0</v>
      </c>
      <c r="D168">
        <f t="shared" si="2"/>
        <v>0</v>
      </c>
      <c r="F168">
        <v>88.925240443600003</v>
      </c>
      <c r="G168">
        <v>0</v>
      </c>
    </row>
    <row r="169" spans="2:7" x14ac:dyDescent="0.3">
      <c r="B169">
        <v>100.6744204236</v>
      </c>
      <c r="C169">
        <v>0.15409185540000001</v>
      </c>
      <c r="D169">
        <f t="shared" si="2"/>
        <v>7.7045927700000003E-2</v>
      </c>
      <c r="F169">
        <v>89.505418299599995</v>
      </c>
      <c r="G169">
        <v>0</v>
      </c>
    </row>
    <row r="170" spans="2:7" x14ac:dyDescent="0.3">
      <c r="B170">
        <v>101.2881605875</v>
      </c>
      <c r="C170">
        <v>0</v>
      </c>
      <c r="D170">
        <f t="shared" si="2"/>
        <v>0</v>
      </c>
      <c r="F170">
        <v>90.085596155499999</v>
      </c>
      <c r="G170">
        <v>0</v>
      </c>
    </row>
    <row r="171" spans="2:7" x14ac:dyDescent="0.3">
      <c r="B171">
        <v>101.90190075149999</v>
      </c>
      <c r="C171">
        <v>0.48947547549999998</v>
      </c>
      <c r="D171">
        <f t="shared" si="2"/>
        <v>0.24473773774999999</v>
      </c>
      <c r="F171">
        <v>90.665774011500005</v>
      </c>
      <c r="G171">
        <v>0</v>
      </c>
    </row>
    <row r="172" spans="2:7" x14ac:dyDescent="0.3">
      <c r="B172">
        <v>102.5156409154</v>
      </c>
      <c r="C172">
        <v>0.45752557869999999</v>
      </c>
      <c r="D172">
        <f t="shared" si="2"/>
        <v>0.22876278935</v>
      </c>
      <c r="F172">
        <v>91.245951867399995</v>
      </c>
      <c r="G172">
        <v>0</v>
      </c>
    </row>
    <row r="173" spans="2:7" x14ac:dyDescent="0.3">
      <c r="B173">
        <v>103.12938107940001</v>
      </c>
      <c r="C173">
        <v>0</v>
      </c>
      <c r="D173">
        <f t="shared" si="2"/>
        <v>0</v>
      </c>
      <c r="F173">
        <v>91.826129723400001</v>
      </c>
      <c r="G173">
        <v>0</v>
      </c>
    </row>
    <row r="174" spans="2:7" x14ac:dyDescent="0.3">
      <c r="B174">
        <v>103.7431212433</v>
      </c>
      <c r="C174">
        <v>0</v>
      </c>
      <c r="D174">
        <f t="shared" si="2"/>
        <v>0</v>
      </c>
      <c r="F174">
        <v>92.406307579300005</v>
      </c>
      <c r="G174">
        <v>0</v>
      </c>
    </row>
    <row r="175" spans="2:7" x14ac:dyDescent="0.3">
      <c r="B175">
        <v>104.3568614073</v>
      </c>
      <c r="C175">
        <v>11.1732300026</v>
      </c>
      <c r="D175">
        <f t="shared" si="2"/>
        <v>5.5866150013000002</v>
      </c>
      <c r="F175">
        <v>92.986485435199995</v>
      </c>
      <c r="G175">
        <v>0</v>
      </c>
    </row>
    <row r="176" spans="2:7" x14ac:dyDescent="0.3">
      <c r="B176">
        <v>104.97060157120001</v>
      </c>
      <c r="C176">
        <v>0</v>
      </c>
      <c r="D176">
        <f t="shared" si="2"/>
        <v>0</v>
      </c>
      <c r="F176">
        <v>93.566663291200001</v>
      </c>
      <c r="G176">
        <v>0</v>
      </c>
    </row>
    <row r="177" spans="2:7" x14ac:dyDescent="0.3">
      <c r="B177">
        <v>105.5843417351</v>
      </c>
      <c r="C177">
        <v>0.57045630650000001</v>
      </c>
      <c r="D177">
        <f t="shared" si="2"/>
        <v>0.28522815325</v>
      </c>
      <c r="F177">
        <v>94.146841147100005</v>
      </c>
      <c r="G177">
        <v>0</v>
      </c>
    </row>
    <row r="178" spans="2:7" x14ac:dyDescent="0.3">
      <c r="B178">
        <v>106.1980818991</v>
      </c>
      <c r="C178">
        <v>0.20883602179999999</v>
      </c>
      <c r="D178">
        <f t="shared" si="2"/>
        <v>0.1044180109</v>
      </c>
      <c r="F178">
        <v>94.727019003099997</v>
      </c>
      <c r="G178">
        <v>0</v>
      </c>
    </row>
    <row r="179" spans="2:7" x14ac:dyDescent="0.3">
      <c r="B179">
        <v>106.81182206299999</v>
      </c>
      <c r="C179">
        <v>5.0005886753000004</v>
      </c>
      <c r="D179">
        <f t="shared" si="2"/>
        <v>2.5002943376500002</v>
      </c>
      <c r="F179">
        <v>95.307196859000001</v>
      </c>
      <c r="G179">
        <v>0</v>
      </c>
    </row>
    <row r="180" spans="2:7" x14ac:dyDescent="0.3">
      <c r="B180">
        <v>107.425562227</v>
      </c>
      <c r="C180">
        <v>0</v>
      </c>
      <c r="D180">
        <f t="shared" si="2"/>
        <v>0</v>
      </c>
      <c r="F180">
        <v>95.887374715000007</v>
      </c>
      <c r="G180">
        <v>0</v>
      </c>
    </row>
    <row r="181" spans="2:7" x14ac:dyDescent="0.3">
      <c r="B181">
        <v>108.0393023909</v>
      </c>
      <c r="C181">
        <v>6.9300000000000005E-8</v>
      </c>
      <c r="D181">
        <f t="shared" si="2"/>
        <v>3.4650000000000003E-8</v>
      </c>
      <c r="F181">
        <v>96.467552570899997</v>
      </c>
      <c r="G181">
        <v>0</v>
      </c>
    </row>
    <row r="182" spans="2:7" x14ac:dyDescent="0.3">
      <c r="B182">
        <v>108.6530425549</v>
      </c>
      <c r="C182">
        <v>0</v>
      </c>
      <c r="D182">
        <f t="shared" si="2"/>
        <v>0</v>
      </c>
      <c r="F182">
        <v>97.047730426800001</v>
      </c>
      <c r="G182">
        <v>8.0399408963999992</v>
      </c>
    </row>
    <row r="183" spans="2:7" x14ac:dyDescent="0.3">
      <c r="B183">
        <v>109.2667827188</v>
      </c>
      <c r="C183">
        <v>0</v>
      </c>
      <c r="D183">
        <f t="shared" si="2"/>
        <v>0</v>
      </c>
      <c r="F183">
        <v>97.627908282800007</v>
      </c>
      <c r="G183">
        <v>0</v>
      </c>
    </row>
    <row r="184" spans="2:7" x14ac:dyDescent="0.3">
      <c r="B184">
        <v>109.88052288279999</v>
      </c>
      <c r="C184">
        <v>0</v>
      </c>
      <c r="D184">
        <f t="shared" si="2"/>
        <v>0</v>
      </c>
      <c r="F184">
        <v>98.208086138699997</v>
      </c>
      <c r="G184">
        <v>0</v>
      </c>
    </row>
    <row r="185" spans="2:7" x14ac:dyDescent="0.3">
      <c r="B185">
        <v>110.4942630467</v>
      </c>
      <c r="C185">
        <v>0</v>
      </c>
      <c r="D185">
        <f t="shared" si="2"/>
        <v>0</v>
      </c>
      <c r="F185">
        <v>98.788263994700003</v>
      </c>
      <c r="G185">
        <v>0</v>
      </c>
    </row>
    <row r="186" spans="2:7" x14ac:dyDescent="0.3">
      <c r="B186">
        <v>111.10800321070001</v>
      </c>
      <c r="C186">
        <v>0</v>
      </c>
      <c r="D186">
        <f t="shared" si="2"/>
        <v>0</v>
      </c>
      <c r="F186">
        <v>99.368441850599993</v>
      </c>
      <c r="G186">
        <v>0</v>
      </c>
    </row>
    <row r="187" spans="2:7" x14ac:dyDescent="0.3">
      <c r="B187">
        <v>111.7217433746</v>
      </c>
      <c r="C187">
        <v>9.5631650134000008</v>
      </c>
      <c r="D187">
        <f t="shared" si="2"/>
        <v>4.7815825067000004</v>
      </c>
      <c r="F187">
        <v>99.948619706599999</v>
      </c>
      <c r="G187">
        <v>0</v>
      </c>
    </row>
    <row r="188" spans="2:7" x14ac:dyDescent="0.3">
      <c r="B188">
        <v>112.3354835385</v>
      </c>
      <c r="C188">
        <v>0</v>
      </c>
      <c r="D188">
        <f t="shared" si="2"/>
        <v>0</v>
      </c>
      <c r="F188">
        <v>100.5287975625</v>
      </c>
      <c r="G188">
        <v>0</v>
      </c>
    </row>
    <row r="189" spans="2:7" x14ac:dyDescent="0.3">
      <c r="B189">
        <v>112.94922370250001</v>
      </c>
      <c r="C189">
        <v>0</v>
      </c>
      <c r="D189">
        <f t="shared" si="2"/>
        <v>0</v>
      </c>
      <c r="F189">
        <v>101.10897541849999</v>
      </c>
      <c r="G189">
        <v>0</v>
      </c>
    </row>
    <row r="190" spans="2:7" x14ac:dyDescent="0.3">
      <c r="B190">
        <v>113.5629638664</v>
      </c>
      <c r="C190">
        <v>0</v>
      </c>
      <c r="D190">
        <f t="shared" si="2"/>
        <v>0</v>
      </c>
      <c r="F190">
        <v>101.6891532744</v>
      </c>
      <c r="G190">
        <v>0</v>
      </c>
    </row>
    <row r="191" spans="2:7" x14ac:dyDescent="0.3">
      <c r="B191">
        <v>114.1767040304</v>
      </c>
      <c r="C191">
        <v>0</v>
      </c>
      <c r="D191">
        <f t="shared" si="2"/>
        <v>0</v>
      </c>
      <c r="F191">
        <v>102.2693311303</v>
      </c>
      <c r="G191">
        <v>0</v>
      </c>
    </row>
    <row r="192" spans="2:7" x14ac:dyDescent="0.3">
      <c r="B192">
        <v>114.79044419429999</v>
      </c>
      <c r="C192">
        <v>0</v>
      </c>
      <c r="D192">
        <f t="shared" si="2"/>
        <v>0</v>
      </c>
      <c r="F192">
        <v>102.84950898629999</v>
      </c>
      <c r="G192">
        <v>0</v>
      </c>
    </row>
    <row r="193" spans="2:7" x14ac:dyDescent="0.3">
      <c r="B193">
        <v>115.4041843583</v>
      </c>
      <c r="C193">
        <v>0</v>
      </c>
      <c r="D193">
        <f t="shared" si="2"/>
        <v>0</v>
      </c>
      <c r="F193">
        <v>103.4296868422</v>
      </c>
      <c r="G193">
        <v>0</v>
      </c>
    </row>
    <row r="194" spans="2:7" x14ac:dyDescent="0.3">
      <c r="B194">
        <v>116.0179245222</v>
      </c>
      <c r="C194">
        <v>0</v>
      </c>
      <c r="D194">
        <f t="shared" ref="D194:D201" si="3">C194/2</f>
        <v>0</v>
      </c>
      <c r="F194">
        <v>104.0098646982</v>
      </c>
      <c r="G194">
        <v>2.5645173749999999</v>
      </c>
    </row>
    <row r="195" spans="2:7" x14ac:dyDescent="0.3">
      <c r="B195">
        <v>116.6316646862</v>
      </c>
      <c r="C195">
        <v>0</v>
      </c>
      <c r="D195">
        <f t="shared" si="3"/>
        <v>0</v>
      </c>
      <c r="F195">
        <v>104.59004255409999</v>
      </c>
      <c r="G195">
        <v>0</v>
      </c>
    </row>
    <row r="196" spans="2:7" x14ac:dyDescent="0.3">
      <c r="B196">
        <v>117.2454048501</v>
      </c>
      <c r="C196">
        <v>0</v>
      </c>
      <c r="D196">
        <f t="shared" si="3"/>
        <v>0</v>
      </c>
      <c r="F196">
        <v>105.1702204101</v>
      </c>
      <c r="G196">
        <v>6.4079322944000001</v>
      </c>
    </row>
    <row r="197" spans="2:7" x14ac:dyDescent="0.3">
      <c r="B197">
        <v>117.85914501409999</v>
      </c>
      <c r="C197">
        <v>0</v>
      </c>
      <c r="D197">
        <f t="shared" si="3"/>
        <v>0</v>
      </c>
      <c r="F197">
        <v>105.750398266</v>
      </c>
      <c r="G197">
        <v>0</v>
      </c>
    </row>
    <row r="198" spans="2:7" x14ac:dyDescent="0.3">
      <c r="B198">
        <v>118.472885178</v>
      </c>
      <c r="C198">
        <v>0</v>
      </c>
      <c r="D198">
        <f t="shared" si="3"/>
        <v>0</v>
      </c>
      <c r="F198">
        <v>106.33057612189999</v>
      </c>
      <c r="G198">
        <v>0</v>
      </c>
    </row>
    <row r="199" spans="2:7" x14ac:dyDescent="0.3">
      <c r="B199">
        <v>119.086625342</v>
      </c>
      <c r="C199">
        <v>0</v>
      </c>
      <c r="D199">
        <f t="shared" si="3"/>
        <v>0</v>
      </c>
      <c r="F199">
        <v>106.9107539779</v>
      </c>
      <c r="G199">
        <v>0</v>
      </c>
    </row>
    <row r="200" spans="2:7" x14ac:dyDescent="0.3">
      <c r="B200">
        <v>119.7003655059</v>
      </c>
      <c r="C200">
        <v>0</v>
      </c>
      <c r="D200">
        <f t="shared" si="3"/>
        <v>0</v>
      </c>
      <c r="F200">
        <v>107.4909318338</v>
      </c>
      <c r="G200">
        <v>0</v>
      </c>
    </row>
    <row r="201" spans="2:7" x14ac:dyDescent="0.3">
      <c r="B201">
        <v>120.3141056698</v>
      </c>
      <c r="C201">
        <v>0</v>
      </c>
      <c r="D201">
        <f t="shared" si="3"/>
        <v>0</v>
      </c>
      <c r="F201">
        <v>108.0711096898</v>
      </c>
      <c r="G20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J14" sqref="A1:J14"/>
    </sheetView>
  </sheetViews>
  <sheetFormatPr defaultRowHeight="14.4" x14ac:dyDescent="0.3"/>
  <sheetData>
    <row r="1" spans="1:14" x14ac:dyDescent="0.3">
      <c r="A1">
        <v>100</v>
      </c>
      <c r="B1">
        <v>0</v>
      </c>
      <c r="C1">
        <v>-0.82106793871113359</v>
      </c>
      <c r="D1">
        <v>-0.41121935763197015</v>
      </c>
      <c r="E1">
        <v>-0.31738869424894162</v>
      </c>
      <c r="F1">
        <v>-7.9504759012954798E-2</v>
      </c>
      <c r="G1">
        <v>-0.27071186943712972</v>
      </c>
      <c r="H1">
        <v>-0.26432695049447091</v>
      </c>
      <c r="I1">
        <v>-0.25918447174064407</v>
      </c>
      <c r="J1">
        <v>0</v>
      </c>
      <c r="K1" s="13"/>
      <c r="L1" s="13"/>
      <c r="M1" s="5"/>
      <c r="N1" s="6"/>
    </row>
    <row r="2" spans="1:14" x14ac:dyDescent="0.3">
      <c r="A2">
        <v>300</v>
      </c>
      <c r="B2">
        <v>0</v>
      </c>
      <c r="C2">
        <v>-0.76308097332795077</v>
      </c>
      <c r="D2">
        <v>-0.40678743509256166</v>
      </c>
      <c r="E2">
        <v>-0.31027059080665026</v>
      </c>
      <c r="F2">
        <v>-7.5089887857708898E-2</v>
      </c>
      <c r="G2">
        <v>-0.26406405807584388</v>
      </c>
      <c r="H2">
        <v>-0.25421365140686419</v>
      </c>
      <c r="I2">
        <v>-0.24854846882648665</v>
      </c>
      <c r="J2">
        <v>0</v>
      </c>
    </row>
    <row r="3" spans="1:14" x14ac:dyDescent="0.3">
      <c r="A3">
        <v>500</v>
      </c>
      <c r="B3">
        <v>0</v>
      </c>
      <c r="C3">
        <v>-0.68006815169089541</v>
      </c>
      <c r="D3">
        <v>-0.40568761349551458</v>
      </c>
      <c r="E3">
        <v>-0.30146457997329629</v>
      </c>
      <c r="F3">
        <v>-7.0226378986658983E-2</v>
      </c>
      <c r="G3">
        <v>-0.25743590063210947</v>
      </c>
      <c r="H3">
        <v>-0.243197780198633</v>
      </c>
      <c r="I3">
        <v>-0.23570682352934469</v>
      </c>
      <c r="J3">
        <v>0</v>
      </c>
    </row>
    <row r="4" spans="1:14" x14ac:dyDescent="0.3">
      <c r="A4">
        <v>600</v>
      </c>
      <c r="B4">
        <v>0</v>
      </c>
      <c r="C4">
        <v>-0.632537283525758</v>
      </c>
      <c r="D4">
        <v>-0.40608904770158055</v>
      </c>
      <c r="E4">
        <v>-0.29667467167771283</v>
      </c>
      <c r="F4">
        <v>-6.7828430858147409E-2</v>
      </c>
      <c r="G4">
        <v>-0.25414690268316065</v>
      </c>
      <c r="H4">
        <v>-0.23764129275356347</v>
      </c>
      <c r="I4">
        <v>-0.22885618251149417</v>
      </c>
      <c r="J4">
        <v>0</v>
      </c>
    </row>
    <row r="5" spans="1:14" x14ac:dyDescent="0.3">
      <c r="A5">
        <v>700</v>
      </c>
      <c r="B5">
        <v>0</v>
      </c>
      <c r="C5">
        <v>-0.58186620082240026</v>
      </c>
      <c r="D5">
        <v>-0.40697847497178891</v>
      </c>
      <c r="E5">
        <v>-0.29167402050343649</v>
      </c>
      <c r="F5">
        <v>-6.5455849227535515E-2</v>
      </c>
      <c r="G5">
        <v>-0.25085172898816777</v>
      </c>
      <c r="H5">
        <v>-0.2320612513576738</v>
      </c>
      <c r="I5">
        <v>-0.22177711736668335</v>
      </c>
      <c r="J5">
        <v>0</v>
      </c>
    </row>
    <row r="6" spans="1:14" x14ac:dyDescent="0.3">
      <c r="A6">
        <v>800</v>
      </c>
      <c r="B6">
        <v>0</v>
      </c>
      <c r="C6">
        <v>-0.52848613420323665</v>
      </c>
      <c r="D6">
        <v>-0.40828407099475889</v>
      </c>
      <c r="E6">
        <v>-0.28648792313689631</v>
      </c>
      <c r="F6">
        <v>-6.3106560719977375E-2</v>
      </c>
      <c r="G6">
        <v>-0.24754325616245973</v>
      </c>
      <c r="H6">
        <v>-0.22645962327702199</v>
      </c>
      <c r="I6">
        <v>-0.21449803581048818</v>
      </c>
      <c r="J6">
        <v>0</v>
      </c>
    </row>
    <row r="7" spans="1:14" x14ac:dyDescent="0.3">
      <c r="A7">
        <v>900</v>
      </c>
      <c r="B7">
        <v>0</v>
      </c>
      <c r="C7">
        <v>-0.47272539522542445</v>
      </c>
      <c r="D7">
        <v>-0.40995212863714209</v>
      </c>
      <c r="E7">
        <v>-0.28113660228474302</v>
      </c>
      <c r="F7">
        <v>-6.0778326113419413E-2</v>
      </c>
      <c r="G7">
        <v>-0.2442180931163706</v>
      </c>
      <c r="H7">
        <v>-0.22083789822136743</v>
      </c>
      <c r="I7">
        <v>-0.20704112914946238</v>
      </c>
      <c r="J7">
        <v>0</v>
      </c>
    </row>
    <row r="8" spans="1:14" x14ac:dyDescent="0.3">
      <c r="A8">
        <v>1000</v>
      </c>
      <c r="B8">
        <v>0</v>
      </c>
      <c r="C8">
        <v>-0.41484203326124575</v>
      </c>
      <c r="D8">
        <v>-0.4119411423021952</v>
      </c>
      <c r="E8">
        <v>-0.27563652104166275</v>
      </c>
      <c r="F8">
        <v>-5.8469127197814538E-2</v>
      </c>
      <c r="G8">
        <v>-0.24087480196596489</v>
      </c>
      <c r="H8">
        <v>-0.21519739752903944</v>
      </c>
      <c r="I8">
        <v>-0.19942426941888358</v>
      </c>
      <c r="J8">
        <v>0</v>
      </c>
    </row>
    <row r="9" spans="1:14" x14ac:dyDescent="0.3">
      <c r="A9">
        <v>1100</v>
      </c>
      <c r="B9">
        <v>0</v>
      </c>
      <c r="C9">
        <v>-0.35504406049841108</v>
      </c>
      <c r="D9">
        <v>-0.41421812902612337</v>
      </c>
      <c r="E9">
        <v>-0.27000129383043681</v>
      </c>
      <c r="F9">
        <v>-5.617722590571908E-2</v>
      </c>
      <c r="G9">
        <v>-0.2375129781767972</v>
      </c>
      <c r="H9">
        <v>-0.20953933099237704</v>
      </c>
      <c r="I9">
        <v>-0.19166215760436273</v>
      </c>
      <c r="J9">
        <v>0</v>
      </c>
    </row>
    <row r="10" spans="1:14" x14ac:dyDescent="0.3">
      <c r="A10">
        <v>1200</v>
      </c>
      <c r="B10">
        <v>0</v>
      </c>
      <c r="C10">
        <v>-0.29350263163970541</v>
      </c>
      <c r="D10">
        <v>-0.4167562658176292</v>
      </c>
      <c r="E10">
        <v>-0.26424233769656075</v>
      </c>
      <c r="F10">
        <v>-5.3901140446783666E-2</v>
      </c>
      <c r="G10">
        <v>-0.23413276654026716</v>
      </c>
      <c r="H10">
        <v>-0.20386480610480662</v>
      </c>
      <c r="I10">
        <v>-0.18376708808749379</v>
      </c>
      <c r="J10">
        <v>0</v>
      </c>
    </row>
    <row r="11" spans="1:14" x14ac:dyDescent="0.3">
      <c r="A11">
        <v>1300</v>
      </c>
      <c r="B11">
        <v>0</v>
      </c>
      <c r="C11">
        <v>-0.23036099004792496</v>
      </c>
      <c r="D11">
        <v>-0.41953331672497995</v>
      </c>
      <c r="E11">
        <v>-0.25836934691349162</v>
      </c>
      <c r="F11">
        <v>-5.1639605146856289E-2</v>
      </c>
      <c r="G11">
        <v>-0.23073460004130772</v>
      </c>
      <c r="H11">
        <v>-0.19817483188303234</v>
      </c>
      <c r="I11">
        <v>-0.17574948494453116</v>
      </c>
      <c r="J11">
        <v>0</v>
      </c>
    </row>
    <row r="12" spans="1:14" x14ac:dyDescent="0.3">
      <c r="A12">
        <v>1400</v>
      </c>
      <c r="B12">
        <v>0</v>
      </c>
      <c r="C12">
        <v>-0.16574074786081758</v>
      </c>
      <c r="D12">
        <v>-0.42253054986501126</v>
      </c>
      <c r="E12">
        <v>-0.25239064464996469</v>
      </c>
      <c r="F12">
        <v>-4.9391532227940453E-2</v>
      </c>
      <c r="G12">
        <v>-0.22731905580825376</v>
      </c>
      <c r="H12">
        <v>-0.19247032443995046</v>
      </c>
      <c r="I12">
        <v>-0.16761829105594445</v>
      </c>
      <c r="J12">
        <v>0</v>
      </c>
    </row>
    <row r="13" spans="1:14" x14ac:dyDescent="0.3">
      <c r="A13">
        <v>1500</v>
      </c>
      <c r="B13">
        <v>0</v>
      </c>
      <c r="C13">
        <v>-9.9746420931901739E-2</v>
      </c>
      <c r="D13">
        <v>-0.42573196918662959</v>
      </c>
      <c r="E13">
        <v>-0.24631344770934083</v>
      </c>
      <c r="F13">
        <v>-4.7155979703679338E-2</v>
      </c>
      <c r="G13">
        <v>-0.22388677439724974</v>
      </c>
      <c r="H13">
        <v>-0.18675211431094441</v>
      </c>
      <c r="I13">
        <v>-0.15938125750292434</v>
      </c>
      <c r="J13">
        <v>0</v>
      </c>
    </row>
    <row r="14" spans="1:14" x14ac:dyDescent="0.3">
      <c r="A14">
        <v>2000</v>
      </c>
      <c r="B14">
        <v>0</v>
      </c>
      <c r="C14">
        <v>0.24801361380396733</v>
      </c>
      <c r="D14">
        <v>-0.44437359279137567</v>
      </c>
      <c r="E14">
        <v>-0.21464725326842718</v>
      </c>
      <c r="F14">
        <v>-3.6140400989889798E-2</v>
      </c>
      <c r="G14">
        <v>-0.20649684167918197</v>
      </c>
      <c r="H14">
        <v>-0.15797960392463667</v>
      </c>
      <c r="I14">
        <v>-0.11682025972831821</v>
      </c>
      <c r="J14">
        <v>0</v>
      </c>
    </row>
  </sheetData>
  <conditionalFormatting sqref="K1:N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sqref="A1:N10"/>
    </sheetView>
  </sheetViews>
  <sheetFormatPr defaultRowHeight="14.4" x14ac:dyDescent="0.3"/>
  <sheetData>
    <row r="1" spans="1:14" x14ac:dyDescent="0.3">
      <c r="A1">
        <v>100</v>
      </c>
      <c r="B1">
        <v>300</v>
      </c>
      <c r="C1">
        <v>500</v>
      </c>
      <c r="D1">
        <v>600</v>
      </c>
      <c r="E1">
        <v>700</v>
      </c>
      <c r="F1">
        <v>800</v>
      </c>
      <c r="G1">
        <v>900</v>
      </c>
      <c r="H1">
        <v>1000</v>
      </c>
      <c r="I1">
        <v>1100</v>
      </c>
      <c r="J1">
        <v>1200</v>
      </c>
      <c r="K1">
        <v>1300</v>
      </c>
      <c r="L1">
        <v>1400</v>
      </c>
      <c r="M1">
        <v>1500</v>
      </c>
      <c r="N1">
        <v>2000</v>
      </c>
    </row>
    <row r="2" spans="1:14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>
        <v>-0.82106793871113359</v>
      </c>
      <c r="B3">
        <v>-0.76308097332795077</v>
      </c>
      <c r="C3">
        <v>-0.68006815169089541</v>
      </c>
      <c r="D3">
        <v>-0.632537283525758</v>
      </c>
      <c r="E3">
        <v>-0.58186620082240026</v>
      </c>
      <c r="F3">
        <v>-0.52848613420323665</v>
      </c>
      <c r="G3">
        <v>-0.47272539522542445</v>
      </c>
      <c r="H3">
        <v>-0.41484203326124575</v>
      </c>
      <c r="I3">
        <v>-0.35504406049841108</v>
      </c>
      <c r="J3">
        <v>-0.29350263163970541</v>
      </c>
      <c r="K3">
        <v>-0.23036099004792496</v>
      </c>
      <c r="L3">
        <v>-0.16574074786081758</v>
      </c>
      <c r="M3">
        <v>-9.9746420931901739E-2</v>
      </c>
      <c r="N3">
        <v>0.24801361380396733</v>
      </c>
    </row>
    <row r="4" spans="1:14" x14ac:dyDescent="0.3">
      <c r="A4">
        <v>-0.41121935763197015</v>
      </c>
      <c r="B4">
        <v>-0.40678743509256166</v>
      </c>
      <c r="C4">
        <v>-0.40568761349551458</v>
      </c>
      <c r="D4">
        <v>-0.40608904770158055</v>
      </c>
      <c r="E4">
        <v>-0.40697847497178891</v>
      </c>
      <c r="F4">
        <v>-0.40828407099475889</v>
      </c>
      <c r="G4">
        <v>-0.40995212863714209</v>
      </c>
      <c r="H4">
        <v>-0.4119411423021952</v>
      </c>
      <c r="I4">
        <v>-0.41421812902612337</v>
      </c>
      <c r="J4">
        <v>-0.4167562658176292</v>
      </c>
      <c r="K4">
        <v>-0.41953331672497995</v>
      </c>
      <c r="L4">
        <v>-0.42253054986501126</v>
      </c>
      <c r="M4">
        <v>-0.42573196918662959</v>
      </c>
      <c r="N4">
        <v>-0.44437359279137567</v>
      </c>
    </row>
    <row r="5" spans="1:14" x14ac:dyDescent="0.3">
      <c r="A5">
        <v>-0.31738869424894162</v>
      </c>
      <c r="B5">
        <v>-0.31027059080665026</v>
      </c>
      <c r="C5">
        <v>-0.30146457997329629</v>
      </c>
      <c r="D5">
        <v>-0.29667467167771283</v>
      </c>
      <c r="E5">
        <v>-0.29167402050343649</v>
      </c>
      <c r="F5">
        <v>-0.28648792313689631</v>
      </c>
      <c r="G5">
        <v>-0.28113660228474302</v>
      </c>
      <c r="H5">
        <v>-0.27563652104166275</v>
      </c>
      <c r="I5">
        <v>-0.27000129383043681</v>
      </c>
      <c r="J5">
        <v>-0.26424233769656075</v>
      </c>
      <c r="K5">
        <v>-0.25836934691349162</v>
      </c>
      <c r="L5">
        <v>-0.25239064464996469</v>
      </c>
      <c r="M5">
        <v>-0.24631344770934083</v>
      </c>
      <c r="N5">
        <v>-0.21464725326842718</v>
      </c>
    </row>
    <row r="6" spans="1:14" x14ac:dyDescent="0.3">
      <c r="A6">
        <v>-7.9504759012954798E-2</v>
      </c>
      <c r="B6">
        <v>-7.5089887857708898E-2</v>
      </c>
      <c r="C6">
        <v>-7.0226378986658983E-2</v>
      </c>
      <c r="D6">
        <v>-6.7828430858147409E-2</v>
      </c>
      <c r="E6">
        <v>-6.5455849227535515E-2</v>
      </c>
      <c r="F6">
        <v>-6.3106560719977375E-2</v>
      </c>
      <c r="G6">
        <v>-6.0778326113419413E-2</v>
      </c>
      <c r="H6">
        <v>-5.8469127197814538E-2</v>
      </c>
      <c r="I6">
        <v>-5.617722590571908E-2</v>
      </c>
      <c r="J6">
        <v>-5.3901140446783666E-2</v>
      </c>
      <c r="K6">
        <v>-5.1639605146856289E-2</v>
      </c>
      <c r="L6">
        <v>-4.9391532227940453E-2</v>
      </c>
      <c r="M6">
        <v>-4.7155979703679338E-2</v>
      </c>
      <c r="N6">
        <v>-3.6140400989889798E-2</v>
      </c>
    </row>
    <row r="7" spans="1:14" x14ac:dyDescent="0.3">
      <c r="A7">
        <v>-0.27071186943712972</v>
      </c>
      <c r="B7">
        <v>-0.26406405807584388</v>
      </c>
      <c r="C7">
        <v>-0.25743590063210947</v>
      </c>
      <c r="D7">
        <v>-0.25414690268316065</v>
      </c>
      <c r="E7">
        <v>-0.25085172898816777</v>
      </c>
      <c r="F7">
        <v>-0.24754325616245973</v>
      </c>
      <c r="G7">
        <v>-0.2442180931163706</v>
      </c>
      <c r="H7">
        <v>-0.24087480196596489</v>
      </c>
      <c r="I7">
        <v>-0.2375129781767972</v>
      </c>
      <c r="J7">
        <v>-0.23413276654026716</v>
      </c>
      <c r="K7">
        <v>-0.23073460004130772</v>
      </c>
      <c r="L7">
        <v>-0.22731905580825376</v>
      </c>
      <c r="M7">
        <v>-0.22388677439724974</v>
      </c>
      <c r="N7">
        <v>-0.20649684167918197</v>
      </c>
    </row>
    <row r="8" spans="1:14" x14ac:dyDescent="0.3">
      <c r="A8">
        <v>-0.26432695049447091</v>
      </c>
      <c r="B8">
        <v>-0.25421365140686419</v>
      </c>
      <c r="C8">
        <v>-0.243197780198633</v>
      </c>
      <c r="D8">
        <v>-0.23764129275356347</v>
      </c>
      <c r="E8">
        <v>-0.2320612513576738</v>
      </c>
      <c r="F8">
        <v>-0.22645962327702199</v>
      </c>
      <c r="G8">
        <v>-0.22083789822136743</v>
      </c>
      <c r="H8">
        <v>-0.21519739752903944</v>
      </c>
      <c r="I8">
        <v>-0.20953933099237704</v>
      </c>
      <c r="J8">
        <v>-0.20386480610480662</v>
      </c>
      <c r="K8">
        <v>-0.19817483188303234</v>
      </c>
      <c r="L8">
        <v>-0.19247032443995046</v>
      </c>
      <c r="M8">
        <v>-0.18675211431094441</v>
      </c>
      <c r="N8">
        <v>-0.15797960392463667</v>
      </c>
    </row>
    <row r="9" spans="1:14" x14ac:dyDescent="0.3">
      <c r="A9">
        <v>-0.25918447174064407</v>
      </c>
      <c r="B9">
        <v>-0.24854846882648665</v>
      </c>
      <c r="C9">
        <v>-0.23570682352934469</v>
      </c>
      <c r="D9">
        <v>-0.22885618251149417</v>
      </c>
      <c r="E9">
        <v>-0.22177711736668335</v>
      </c>
      <c r="F9">
        <v>-0.21449803581048818</v>
      </c>
      <c r="G9">
        <v>-0.20704112914946238</v>
      </c>
      <c r="H9">
        <v>-0.19942426941888358</v>
      </c>
      <c r="I9">
        <v>-0.19166215760436273</v>
      </c>
      <c r="J9">
        <v>-0.18376708808749379</v>
      </c>
      <c r="K9">
        <v>-0.17574948494453116</v>
      </c>
      <c r="L9">
        <v>-0.16761829105594445</v>
      </c>
      <c r="M9">
        <v>-0.15938125750292434</v>
      </c>
      <c r="N9">
        <v>-0.11682025972831821</v>
      </c>
    </row>
    <row r="10" spans="1:14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Лист1</vt:lpstr>
      <vt:lpstr>PD</vt:lpstr>
      <vt:lpstr>Лист1 (2)</vt:lpstr>
      <vt:lpstr>Лист2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Kvashnin</dc:creator>
  <cp:lastModifiedBy>Dmitrii Semenok</cp:lastModifiedBy>
  <dcterms:created xsi:type="dcterms:W3CDTF">2019-02-06T08:59:12Z</dcterms:created>
  <dcterms:modified xsi:type="dcterms:W3CDTF">2020-02-19T10:48:05Z</dcterms:modified>
</cp:coreProperties>
</file>