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esquisa\replicacao saner\analise\"/>
    </mc:Choice>
  </mc:AlternateContent>
  <xr:revisionPtr revIDLastSave="0" documentId="13_ncr:1_{EEBEC1E8-AF2C-4F44-9509-6706DC8BE212}" xr6:coauthVersionLast="43" xr6:coauthVersionMax="43" xr10:uidLastSave="{00000000-0000-0000-0000-000000000000}"/>
  <bookViews>
    <workbookView xWindow="-120" yWindow="-120" windowWidth="20730" windowHeight="11160" tabRatio="658" activeTab="3" xr2:uid="{00000000-000D-0000-FFFF-FFFF00000000}"/>
  </bookViews>
  <sheets>
    <sheet name="resultado_novo" sheetId="1" r:id="rId1"/>
    <sheet name="C" sheetId="3" r:id="rId2"/>
    <sheet name="C++" sheetId="4" r:id="rId3"/>
    <sheet name="clojure" sheetId="5" r:id="rId4"/>
    <sheet name="clojure2" sheetId="19" r:id="rId5"/>
    <sheet name="coffeescript" sheetId="6" r:id="rId6"/>
    <sheet name="erlang" sheetId="7" r:id="rId7"/>
    <sheet name="Go" sheetId="8" r:id="rId8"/>
    <sheet name="haskell" sheetId="9" r:id="rId9"/>
    <sheet name="java" sheetId="10" r:id="rId10"/>
    <sheet name="javascript" sheetId="11" r:id="rId11"/>
    <sheet name="objective-c" sheetId="12" r:id="rId12"/>
    <sheet name="perl" sheetId="13" r:id="rId13"/>
    <sheet name="php" sheetId="14" r:id="rId14"/>
    <sheet name="python" sheetId="15" r:id="rId15"/>
    <sheet name="ruby" sheetId="16" r:id="rId16"/>
    <sheet name="scala" sheetId="17" r:id="rId17"/>
    <sheet name="typescript" sheetId="18" r:id="rId18"/>
  </sheets>
  <externalReferences>
    <externalReference r:id="rId19"/>
  </externalReferences>
  <definedNames>
    <definedName name="_FilterDatabase_0_0" localSheetId="0">resultado_novo!$A$2:$P$257</definedName>
    <definedName name="_xlnm._FilterDatabase" localSheetId="3" hidden="1">clojure!$A$1:$D$1</definedName>
    <definedName name="_xlnm._FilterDatabase" localSheetId="0" hidden="1">resultado_novo!$A$2:$P$265</definedName>
  </definedNames>
  <calcPr calcId="191029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14" i="18" l="1"/>
  <c r="C13" i="18"/>
  <c r="C12" i="18"/>
  <c r="C11" i="18"/>
  <c r="C10" i="18"/>
  <c r="C9" i="18"/>
  <c r="C8" i="18"/>
  <c r="C7" i="18"/>
  <c r="C6" i="18"/>
  <c r="C5" i="18"/>
  <c r="C4" i="18"/>
  <c r="C3" i="18"/>
  <c r="C2" i="18"/>
  <c r="C18" i="16"/>
  <c r="C17" i="16"/>
  <c r="C16" i="16"/>
  <c r="C15" i="16"/>
  <c r="C14" i="16"/>
  <c r="C13" i="16"/>
  <c r="C12" i="16"/>
  <c r="C11" i="16"/>
  <c r="C10" i="16"/>
  <c r="C9" i="16"/>
  <c r="C8" i="16"/>
  <c r="C7" i="16"/>
  <c r="C6" i="16"/>
  <c r="C5" i="16"/>
  <c r="C4" i="16"/>
  <c r="C3" i="16"/>
  <c r="C2" i="16"/>
  <c r="C14" i="15"/>
  <c r="C13" i="15"/>
  <c r="C12" i="15"/>
  <c r="C11" i="15"/>
  <c r="C10" i="15"/>
  <c r="C9" i="15"/>
  <c r="C8" i="15"/>
  <c r="C7" i="15"/>
  <c r="C6" i="15"/>
  <c r="C5" i="15"/>
  <c r="C4" i="15"/>
  <c r="C3" i="15"/>
  <c r="C2" i="15"/>
  <c r="C19" i="14"/>
  <c r="C18" i="14"/>
  <c r="C17" i="14"/>
  <c r="C16" i="14"/>
  <c r="C15" i="14"/>
  <c r="C14" i="14"/>
  <c r="C13" i="14"/>
  <c r="C12" i="14"/>
  <c r="C11" i="14"/>
  <c r="C10" i="14"/>
  <c r="C9" i="14"/>
  <c r="C8" i="14"/>
  <c r="C7" i="14"/>
  <c r="C6" i="14"/>
  <c r="C5" i="14"/>
  <c r="C4" i="14"/>
  <c r="C3" i="14"/>
  <c r="C2" i="14"/>
  <c r="C14" i="13"/>
  <c r="C13" i="13"/>
  <c r="C12" i="13"/>
  <c r="C11" i="13"/>
  <c r="C10" i="13"/>
  <c r="C9" i="13"/>
  <c r="C8" i="13"/>
  <c r="C7" i="13"/>
  <c r="C6" i="13"/>
  <c r="C5" i="13"/>
  <c r="C4" i="13"/>
  <c r="C3" i="13"/>
  <c r="C2" i="13"/>
  <c r="C20" i="12"/>
  <c r="C19" i="12"/>
  <c r="C18" i="12"/>
  <c r="C17" i="12"/>
  <c r="C16" i="12"/>
  <c r="C15" i="12"/>
  <c r="C14" i="12"/>
  <c r="C13" i="12"/>
  <c r="C12" i="12"/>
  <c r="C11" i="12"/>
  <c r="C10" i="12"/>
  <c r="C9" i="12"/>
  <c r="C8" i="12"/>
  <c r="C7" i="12"/>
  <c r="C6" i="12"/>
  <c r="C5" i="12"/>
  <c r="C4" i="12"/>
  <c r="C3" i="12"/>
  <c r="C2" i="12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C7" i="11"/>
  <c r="C6" i="11"/>
  <c r="C5" i="11"/>
  <c r="C4" i="11"/>
  <c r="C3" i="11"/>
  <c r="C2" i="11"/>
  <c r="C18" i="10"/>
  <c r="C17" i="10"/>
  <c r="C16" i="10"/>
  <c r="C15" i="10"/>
  <c r="C14" i="10"/>
  <c r="C13" i="10"/>
  <c r="C12" i="10"/>
  <c r="C11" i="10"/>
  <c r="C10" i="10"/>
  <c r="C9" i="10"/>
  <c r="C8" i="10"/>
  <c r="C7" i="10"/>
  <c r="C6" i="10"/>
  <c r="C5" i="10"/>
  <c r="C4" i="10"/>
  <c r="C3" i="10"/>
  <c r="C2" i="10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5" i="9"/>
  <c r="C4" i="9"/>
  <c r="C3" i="9"/>
  <c r="C2" i="9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3" i="8"/>
  <c r="C2" i="8"/>
  <c r="C14" i="7"/>
  <c r="C13" i="7"/>
  <c r="C12" i="7"/>
  <c r="C11" i="7"/>
  <c r="C10" i="7"/>
  <c r="C9" i="7"/>
  <c r="C8" i="7"/>
  <c r="C7" i="7"/>
  <c r="C6" i="7"/>
  <c r="C5" i="7"/>
  <c r="C4" i="7"/>
  <c r="C3" i="7"/>
  <c r="C2" i="7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  <c r="C2" i="6"/>
  <c r="C36" i="5"/>
  <c r="C34" i="5"/>
  <c r="C32" i="5"/>
  <c r="C30" i="5"/>
  <c r="C28" i="5"/>
  <c r="C26" i="5"/>
  <c r="C24" i="5"/>
  <c r="C22" i="5"/>
  <c r="C20" i="5"/>
  <c r="C18" i="5"/>
  <c r="C16" i="5"/>
  <c r="C14" i="5"/>
  <c r="C12" i="5"/>
  <c r="C10" i="5"/>
  <c r="C8" i="5"/>
  <c r="C6" i="5"/>
  <c r="C4" i="5"/>
  <c r="C2" i="5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Q265" i="1"/>
  <c r="N265" i="1"/>
  <c r="P265" i="1" s="1"/>
  <c r="M265" i="1"/>
  <c r="O265" i="1" s="1"/>
  <c r="J265" i="1"/>
  <c r="L265" i="1" s="1"/>
  <c r="I265" i="1"/>
  <c r="K265" i="1" s="1"/>
  <c r="Q264" i="1"/>
  <c r="N264" i="1"/>
  <c r="P264" i="1" s="1"/>
  <c r="M264" i="1"/>
  <c r="O264" i="1" s="1"/>
  <c r="J264" i="1"/>
  <c r="L264" i="1" s="1"/>
  <c r="I264" i="1"/>
  <c r="K264" i="1" s="1"/>
  <c r="Q263" i="1"/>
  <c r="N263" i="1"/>
  <c r="P263" i="1" s="1"/>
  <c r="M263" i="1"/>
  <c r="O263" i="1" s="1"/>
  <c r="J263" i="1"/>
  <c r="L263" i="1" s="1"/>
  <c r="I263" i="1"/>
  <c r="K263" i="1" s="1"/>
  <c r="Q262" i="1"/>
  <c r="N262" i="1"/>
  <c r="P262" i="1" s="1"/>
  <c r="M262" i="1"/>
  <c r="O262" i="1" s="1"/>
  <c r="J262" i="1"/>
  <c r="L262" i="1" s="1"/>
  <c r="I262" i="1"/>
  <c r="K262" i="1" s="1"/>
  <c r="Q261" i="1"/>
  <c r="N261" i="1"/>
  <c r="P261" i="1" s="1"/>
  <c r="M261" i="1"/>
  <c r="O261" i="1" s="1"/>
  <c r="J261" i="1"/>
  <c r="L261" i="1" s="1"/>
  <c r="I261" i="1"/>
  <c r="K261" i="1" s="1"/>
  <c r="Q260" i="1"/>
  <c r="N260" i="1"/>
  <c r="P260" i="1" s="1"/>
  <c r="M260" i="1"/>
  <c r="O260" i="1" s="1"/>
  <c r="J260" i="1"/>
  <c r="L260" i="1" s="1"/>
  <c r="I260" i="1"/>
  <c r="K260" i="1" s="1"/>
  <c r="Q259" i="1"/>
  <c r="N259" i="1"/>
  <c r="P259" i="1" s="1"/>
  <c r="M259" i="1"/>
  <c r="O259" i="1" s="1"/>
  <c r="J259" i="1"/>
  <c r="L259" i="1" s="1"/>
  <c r="I259" i="1"/>
  <c r="K259" i="1" s="1"/>
  <c r="Q258" i="1"/>
  <c r="N258" i="1"/>
  <c r="P258" i="1" s="1"/>
  <c r="M258" i="1"/>
  <c r="O258" i="1" s="1"/>
  <c r="J258" i="1"/>
  <c r="L258" i="1" s="1"/>
  <c r="I258" i="1"/>
  <c r="K258" i="1" s="1"/>
  <c r="Q257" i="1"/>
  <c r="N257" i="1"/>
  <c r="P257" i="1" s="1"/>
  <c r="M257" i="1"/>
  <c r="O257" i="1" s="1"/>
  <c r="J257" i="1"/>
  <c r="L257" i="1" s="1"/>
  <c r="I257" i="1"/>
  <c r="K257" i="1" s="1"/>
  <c r="Q256" i="1"/>
  <c r="N256" i="1"/>
  <c r="P256" i="1" s="1"/>
  <c r="M256" i="1"/>
  <c r="O256" i="1" s="1"/>
  <c r="J256" i="1"/>
  <c r="L256" i="1" s="1"/>
  <c r="I256" i="1"/>
  <c r="K256" i="1" s="1"/>
  <c r="Q255" i="1"/>
  <c r="N255" i="1"/>
  <c r="P255" i="1" s="1"/>
  <c r="M255" i="1"/>
  <c r="O255" i="1" s="1"/>
  <c r="J255" i="1"/>
  <c r="L255" i="1" s="1"/>
  <c r="I255" i="1"/>
  <c r="K255" i="1" s="1"/>
  <c r="Q254" i="1"/>
  <c r="N254" i="1"/>
  <c r="P254" i="1" s="1"/>
  <c r="M254" i="1"/>
  <c r="O254" i="1" s="1"/>
  <c r="J254" i="1"/>
  <c r="L254" i="1" s="1"/>
  <c r="I254" i="1"/>
  <c r="K254" i="1" s="1"/>
  <c r="Q253" i="1"/>
  <c r="N253" i="1"/>
  <c r="M253" i="1"/>
  <c r="J253" i="1"/>
  <c r="I253" i="1"/>
  <c r="Q252" i="1"/>
  <c r="N252" i="1"/>
  <c r="P252" i="1" s="1"/>
  <c r="M252" i="1"/>
  <c r="O252" i="1" s="1"/>
  <c r="J252" i="1"/>
  <c r="L252" i="1" s="1"/>
  <c r="I252" i="1"/>
  <c r="K252" i="1" s="1"/>
  <c r="Q251" i="1"/>
  <c r="N251" i="1"/>
  <c r="P251" i="1" s="1"/>
  <c r="M251" i="1"/>
  <c r="O251" i="1" s="1"/>
  <c r="J251" i="1"/>
  <c r="L251" i="1" s="1"/>
  <c r="I251" i="1"/>
  <c r="K251" i="1" s="1"/>
  <c r="Q250" i="1"/>
  <c r="N250" i="1"/>
  <c r="P250" i="1" s="1"/>
  <c r="M250" i="1"/>
  <c r="O250" i="1" s="1"/>
  <c r="J250" i="1"/>
  <c r="L250" i="1" s="1"/>
  <c r="I250" i="1"/>
  <c r="K250" i="1" s="1"/>
  <c r="Q249" i="1"/>
  <c r="N249" i="1"/>
  <c r="P249" i="1" s="1"/>
  <c r="M249" i="1"/>
  <c r="O249" i="1" s="1"/>
  <c r="J249" i="1"/>
  <c r="L249" i="1" s="1"/>
  <c r="I249" i="1"/>
  <c r="K249" i="1" s="1"/>
  <c r="Q248" i="1"/>
  <c r="N248" i="1"/>
  <c r="P248" i="1" s="1"/>
  <c r="M248" i="1"/>
  <c r="O248" i="1" s="1"/>
  <c r="J248" i="1"/>
  <c r="L248" i="1" s="1"/>
  <c r="I248" i="1"/>
  <c r="K248" i="1" s="1"/>
  <c r="Q247" i="1"/>
  <c r="N247" i="1"/>
  <c r="P247" i="1" s="1"/>
  <c r="M247" i="1"/>
  <c r="O247" i="1" s="1"/>
  <c r="S247" i="1" s="1"/>
  <c r="J247" i="1"/>
  <c r="L247" i="1" s="1"/>
  <c r="I247" i="1"/>
  <c r="K247" i="1" s="1"/>
  <c r="Q246" i="1"/>
  <c r="N246" i="1"/>
  <c r="P246" i="1" s="1"/>
  <c r="M246" i="1"/>
  <c r="O246" i="1" s="1"/>
  <c r="J246" i="1"/>
  <c r="L246" i="1" s="1"/>
  <c r="I246" i="1"/>
  <c r="K246" i="1" s="1"/>
  <c r="Q245" i="1"/>
  <c r="N245" i="1"/>
  <c r="P245" i="1" s="1"/>
  <c r="M245" i="1"/>
  <c r="O245" i="1" s="1"/>
  <c r="J245" i="1"/>
  <c r="L245" i="1" s="1"/>
  <c r="I245" i="1"/>
  <c r="K245" i="1" s="1"/>
  <c r="Q244" i="1"/>
  <c r="N244" i="1"/>
  <c r="P244" i="1" s="1"/>
  <c r="M244" i="1"/>
  <c r="O244" i="1" s="1"/>
  <c r="J244" i="1"/>
  <c r="L244" i="1" s="1"/>
  <c r="I244" i="1"/>
  <c r="K244" i="1" s="1"/>
  <c r="Q243" i="1"/>
  <c r="N243" i="1"/>
  <c r="P243" i="1" s="1"/>
  <c r="M243" i="1"/>
  <c r="O243" i="1" s="1"/>
  <c r="S243" i="1" s="1"/>
  <c r="J243" i="1"/>
  <c r="L243" i="1" s="1"/>
  <c r="I243" i="1"/>
  <c r="K243" i="1" s="1"/>
  <c r="Q242" i="1"/>
  <c r="N242" i="1"/>
  <c r="P242" i="1" s="1"/>
  <c r="M242" i="1"/>
  <c r="O242" i="1" s="1"/>
  <c r="J242" i="1"/>
  <c r="L242" i="1" s="1"/>
  <c r="I242" i="1"/>
  <c r="K242" i="1" s="1"/>
  <c r="Q241" i="1"/>
  <c r="N241" i="1"/>
  <c r="P241" i="1" s="1"/>
  <c r="M241" i="1"/>
  <c r="O241" i="1" s="1"/>
  <c r="J241" i="1"/>
  <c r="L241" i="1" s="1"/>
  <c r="I241" i="1"/>
  <c r="K241" i="1" s="1"/>
  <c r="Q240" i="1"/>
  <c r="N240" i="1"/>
  <c r="P240" i="1" s="1"/>
  <c r="M240" i="1"/>
  <c r="O240" i="1" s="1"/>
  <c r="J240" i="1"/>
  <c r="L240" i="1" s="1"/>
  <c r="I240" i="1"/>
  <c r="K240" i="1" s="1"/>
  <c r="Q239" i="1"/>
  <c r="N239" i="1"/>
  <c r="P239" i="1" s="1"/>
  <c r="M239" i="1"/>
  <c r="O239" i="1" s="1"/>
  <c r="S239" i="1" s="1"/>
  <c r="J239" i="1"/>
  <c r="L239" i="1" s="1"/>
  <c r="I239" i="1"/>
  <c r="K239" i="1" s="1"/>
  <c r="Q238" i="1"/>
  <c r="N238" i="1"/>
  <c r="P238" i="1" s="1"/>
  <c r="M238" i="1"/>
  <c r="O238" i="1" s="1"/>
  <c r="J238" i="1"/>
  <c r="L238" i="1" s="1"/>
  <c r="I238" i="1"/>
  <c r="K238" i="1" s="1"/>
  <c r="Q237" i="1"/>
  <c r="N237" i="1"/>
  <c r="P237" i="1" s="1"/>
  <c r="M237" i="1"/>
  <c r="O237" i="1" s="1"/>
  <c r="J237" i="1"/>
  <c r="L237" i="1" s="1"/>
  <c r="I237" i="1"/>
  <c r="K237" i="1" s="1"/>
  <c r="Q236" i="1"/>
  <c r="N236" i="1"/>
  <c r="P236" i="1" s="1"/>
  <c r="M236" i="1"/>
  <c r="O236" i="1" s="1"/>
  <c r="J236" i="1"/>
  <c r="L236" i="1" s="1"/>
  <c r="I236" i="1"/>
  <c r="K236" i="1" s="1"/>
  <c r="Q235" i="1"/>
  <c r="N235" i="1"/>
  <c r="P235" i="1" s="1"/>
  <c r="M235" i="1"/>
  <c r="O235" i="1" s="1"/>
  <c r="S235" i="1" s="1"/>
  <c r="J235" i="1"/>
  <c r="L235" i="1" s="1"/>
  <c r="I235" i="1"/>
  <c r="K235" i="1" s="1"/>
  <c r="Q234" i="1"/>
  <c r="N234" i="1"/>
  <c r="M234" i="1"/>
  <c r="J234" i="1"/>
  <c r="I234" i="1"/>
  <c r="Q233" i="1"/>
  <c r="N233" i="1"/>
  <c r="P233" i="1" s="1"/>
  <c r="M233" i="1"/>
  <c r="O233" i="1" s="1"/>
  <c r="J233" i="1"/>
  <c r="L233" i="1" s="1"/>
  <c r="I233" i="1"/>
  <c r="K233" i="1" s="1"/>
  <c r="Q232" i="1"/>
  <c r="N232" i="1"/>
  <c r="P232" i="1" s="1"/>
  <c r="M232" i="1"/>
  <c r="O232" i="1" s="1"/>
  <c r="J232" i="1"/>
  <c r="L232" i="1" s="1"/>
  <c r="I232" i="1"/>
  <c r="K232" i="1" s="1"/>
  <c r="Q231" i="1"/>
  <c r="N231" i="1"/>
  <c r="P231" i="1" s="1"/>
  <c r="M231" i="1"/>
  <c r="O231" i="1" s="1"/>
  <c r="S231" i="1" s="1"/>
  <c r="J231" i="1"/>
  <c r="L231" i="1" s="1"/>
  <c r="I231" i="1"/>
  <c r="K231" i="1" s="1"/>
  <c r="Q230" i="1"/>
  <c r="N230" i="1"/>
  <c r="P230" i="1" s="1"/>
  <c r="M230" i="1"/>
  <c r="O230" i="1" s="1"/>
  <c r="J230" i="1"/>
  <c r="L230" i="1" s="1"/>
  <c r="I230" i="1"/>
  <c r="K230" i="1" s="1"/>
  <c r="Q229" i="1"/>
  <c r="N229" i="1"/>
  <c r="P229" i="1" s="1"/>
  <c r="M229" i="1"/>
  <c r="O229" i="1" s="1"/>
  <c r="J229" i="1"/>
  <c r="L229" i="1" s="1"/>
  <c r="I229" i="1"/>
  <c r="K229" i="1" s="1"/>
  <c r="Q228" i="1"/>
  <c r="N228" i="1"/>
  <c r="P228" i="1" s="1"/>
  <c r="M228" i="1"/>
  <c r="O228" i="1" s="1"/>
  <c r="J228" i="1"/>
  <c r="L228" i="1" s="1"/>
  <c r="I228" i="1"/>
  <c r="K228" i="1" s="1"/>
  <c r="Q227" i="1"/>
  <c r="N227" i="1"/>
  <c r="P227" i="1" s="1"/>
  <c r="M227" i="1"/>
  <c r="O227" i="1" s="1"/>
  <c r="S227" i="1" s="1"/>
  <c r="J227" i="1"/>
  <c r="L227" i="1" s="1"/>
  <c r="I227" i="1"/>
  <c r="K227" i="1" s="1"/>
  <c r="Q226" i="1"/>
  <c r="N226" i="1"/>
  <c r="P226" i="1" s="1"/>
  <c r="M226" i="1"/>
  <c r="O226" i="1" s="1"/>
  <c r="J226" i="1"/>
  <c r="L226" i="1" s="1"/>
  <c r="I226" i="1"/>
  <c r="K226" i="1" s="1"/>
  <c r="Q225" i="1"/>
  <c r="N225" i="1"/>
  <c r="P225" i="1" s="1"/>
  <c r="M225" i="1"/>
  <c r="O225" i="1" s="1"/>
  <c r="J225" i="1"/>
  <c r="L225" i="1" s="1"/>
  <c r="I225" i="1"/>
  <c r="K225" i="1" s="1"/>
  <c r="Q224" i="1"/>
  <c r="N224" i="1"/>
  <c r="P224" i="1" s="1"/>
  <c r="M224" i="1"/>
  <c r="O224" i="1" s="1"/>
  <c r="J224" i="1"/>
  <c r="L224" i="1" s="1"/>
  <c r="I224" i="1"/>
  <c r="K224" i="1" s="1"/>
  <c r="Q223" i="1"/>
  <c r="N223" i="1"/>
  <c r="P223" i="1" s="1"/>
  <c r="M223" i="1"/>
  <c r="O223" i="1" s="1"/>
  <c r="S223" i="1" s="1"/>
  <c r="J223" i="1"/>
  <c r="L223" i="1" s="1"/>
  <c r="I223" i="1"/>
  <c r="K223" i="1" s="1"/>
  <c r="Q222" i="1"/>
  <c r="N222" i="1"/>
  <c r="P222" i="1" s="1"/>
  <c r="M222" i="1"/>
  <c r="O222" i="1" s="1"/>
  <c r="J222" i="1"/>
  <c r="L222" i="1" s="1"/>
  <c r="I222" i="1"/>
  <c r="K222" i="1" s="1"/>
  <c r="Q221" i="1"/>
  <c r="N221" i="1"/>
  <c r="P221" i="1" s="1"/>
  <c r="M221" i="1"/>
  <c r="O221" i="1" s="1"/>
  <c r="J221" i="1"/>
  <c r="L221" i="1" s="1"/>
  <c r="I221" i="1"/>
  <c r="K221" i="1" s="1"/>
  <c r="Q220" i="1"/>
  <c r="N220" i="1"/>
  <c r="P220" i="1" s="1"/>
  <c r="M220" i="1"/>
  <c r="O220" i="1" s="1"/>
  <c r="J220" i="1"/>
  <c r="L220" i="1" s="1"/>
  <c r="I220" i="1"/>
  <c r="K220" i="1" s="1"/>
  <c r="Q219" i="1"/>
  <c r="N219" i="1"/>
  <c r="P219" i="1" s="1"/>
  <c r="M219" i="1"/>
  <c r="O219" i="1" s="1"/>
  <c r="S219" i="1" s="1"/>
  <c r="J219" i="1"/>
  <c r="L219" i="1" s="1"/>
  <c r="I219" i="1"/>
  <c r="K219" i="1" s="1"/>
  <c r="Q218" i="1"/>
  <c r="N218" i="1"/>
  <c r="P218" i="1" s="1"/>
  <c r="M218" i="1"/>
  <c r="O218" i="1" s="1"/>
  <c r="J218" i="1"/>
  <c r="L218" i="1" s="1"/>
  <c r="I218" i="1"/>
  <c r="K218" i="1" s="1"/>
  <c r="Q217" i="1"/>
  <c r="N217" i="1"/>
  <c r="M217" i="1"/>
  <c r="J217" i="1"/>
  <c r="I217" i="1"/>
  <c r="Q216" i="1"/>
  <c r="N216" i="1"/>
  <c r="P216" i="1" s="1"/>
  <c r="M216" i="1"/>
  <c r="O216" i="1" s="1"/>
  <c r="J216" i="1"/>
  <c r="L216" i="1" s="1"/>
  <c r="I216" i="1"/>
  <c r="K216" i="1" s="1"/>
  <c r="Q215" i="1"/>
  <c r="N215" i="1"/>
  <c r="P215" i="1" s="1"/>
  <c r="M215" i="1"/>
  <c r="O215" i="1" s="1"/>
  <c r="J215" i="1"/>
  <c r="L215" i="1" s="1"/>
  <c r="I215" i="1"/>
  <c r="K215" i="1" s="1"/>
  <c r="Q214" i="1"/>
  <c r="N214" i="1"/>
  <c r="P214" i="1" s="1"/>
  <c r="M214" i="1"/>
  <c r="O214" i="1" s="1"/>
  <c r="J214" i="1"/>
  <c r="L214" i="1" s="1"/>
  <c r="I214" i="1"/>
  <c r="K214" i="1" s="1"/>
  <c r="Q213" i="1"/>
  <c r="N213" i="1"/>
  <c r="P213" i="1" s="1"/>
  <c r="M213" i="1"/>
  <c r="O213" i="1" s="1"/>
  <c r="J213" i="1"/>
  <c r="L213" i="1" s="1"/>
  <c r="I213" i="1"/>
  <c r="K213" i="1" s="1"/>
  <c r="Q212" i="1"/>
  <c r="N212" i="1"/>
  <c r="P212" i="1" s="1"/>
  <c r="M212" i="1"/>
  <c r="O212" i="1" s="1"/>
  <c r="J212" i="1"/>
  <c r="L212" i="1" s="1"/>
  <c r="I212" i="1"/>
  <c r="K212" i="1" s="1"/>
  <c r="Q211" i="1"/>
  <c r="N211" i="1"/>
  <c r="P211" i="1" s="1"/>
  <c r="M211" i="1"/>
  <c r="O211" i="1" s="1"/>
  <c r="J211" i="1"/>
  <c r="L211" i="1" s="1"/>
  <c r="I211" i="1"/>
  <c r="K211" i="1" s="1"/>
  <c r="Q210" i="1"/>
  <c r="N210" i="1"/>
  <c r="P210" i="1" s="1"/>
  <c r="M210" i="1"/>
  <c r="O210" i="1" s="1"/>
  <c r="J210" i="1"/>
  <c r="L210" i="1" s="1"/>
  <c r="I210" i="1"/>
  <c r="K210" i="1" s="1"/>
  <c r="Q209" i="1"/>
  <c r="N209" i="1"/>
  <c r="P209" i="1" s="1"/>
  <c r="M209" i="1"/>
  <c r="O209" i="1" s="1"/>
  <c r="J209" i="1"/>
  <c r="L209" i="1" s="1"/>
  <c r="I209" i="1"/>
  <c r="K209" i="1" s="1"/>
  <c r="Q208" i="1"/>
  <c r="N208" i="1"/>
  <c r="P208" i="1" s="1"/>
  <c r="M208" i="1"/>
  <c r="O208" i="1" s="1"/>
  <c r="J208" i="1"/>
  <c r="L208" i="1" s="1"/>
  <c r="I208" i="1"/>
  <c r="K208" i="1" s="1"/>
  <c r="Q207" i="1"/>
  <c r="N207" i="1"/>
  <c r="P207" i="1" s="1"/>
  <c r="M207" i="1"/>
  <c r="O207" i="1" s="1"/>
  <c r="J207" i="1"/>
  <c r="L207" i="1" s="1"/>
  <c r="I207" i="1"/>
  <c r="K207" i="1" s="1"/>
  <c r="Q206" i="1"/>
  <c r="N206" i="1"/>
  <c r="P206" i="1" s="1"/>
  <c r="M206" i="1"/>
  <c r="O206" i="1" s="1"/>
  <c r="J206" i="1"/>
  <c r="L206" i="1" s="1"/>
  <c r="I206" i="1"/>
  <c r="K206" i="1" s="1"/>
  <c r="Q205" i="1"/>
  <c r="N205" i="1"/>
  <c r="P205" i="1" s="1"/>
  <c r="M205" i="1"/>
  <c r="O205" i="1" s="1"/>
  <c r="J205" i="1"/>
  <c r="L205" i="1" s="1"/>
  <c r="I205" i="1"/>
  <c r="K205" i="1" s="1"/>
  <c r="Q204" i="1"/>
  <c r="N204" i="1"/>
  <c r="M204" i="1"/>
  <c r="J204" i="1"/>
  <c r="I204" i="1"/>
  <c r="Q203" i="1"/>
  <c r="N203" i="1"/>
  <c r="P203" i="1" s="1"/>
  <c r="M203" i="1"/>
  <c r="O203" i="1" s="1"/>
  <c r="J203" i="1"/>
  <c r="L203" i="1" s="1"/>
  <c r="I203" i="1"/>
  <c r="K203" i="1" s="1"/>
  <c r="Q202" i="1"/>
  <c r="N202" i="1"/>
  <c r="P202" i="1" s="1"/>
  <c r="M202" i="1"/>
  <c r="O202" i="1" s="1"/>
  <c r="J202" i="1"/>
  <c r="L202" i="1" s="1"/>
  <c r="I202" i="1"/>
  <c r="K202" i="1" s="1"/>
  <c r="Q201" i="1"/>
  <c r="N201" i="1"/>
  <c r="P201" i="1" s="1"/>
  <c r="M201" i="1"/>
  <c r="O201" i="1" s="1"/>
  <c r="J201" i="1"/>
  <c r="L201" i="1" s="1"/>
  <c r="I201" i="1"/>
  <c r="K201" i="1" s="1"/>
  <c r="Q200" i="1"/>
  <c r="N200" i="1"/>
  <c r="P200" i="1" s="1"/>
  <c r="M200" i="1"/>
  <c r="O200" i="1" s="1"/>
  <c r="J200" i="1"/>
  <c r="L200" i="1" s="1"/>
  <c r="I200" i="1"/>
  <c r="K200" i="1" s="1"/>
  <c r="Q199" i="1"/>
  <c r="N199" i="1"/>
  <c r="P199" i="1" s="1"/>
  <c r="M199" i="1"/>
  <c r="O199" i="1" s="1"/>
  <c r="S199" i="1" s="1"/>
  <c r="J199" i="1"/>
  <c r="L199" i="1" s="1"/>
  <c r="I199" i="1"/>
  <c r="K199" i="1" s="1"/>
  <c r="Q198" i="1"/>
  <c r="N198" i="1"/>
  <c r="P198" i="1" s="1"/>
  <c r="M198" i="1"/>
  <c r="O198" i="1" s="1"/>
  <c r="J198" i="1"/>
  <c r="L198" i="1" s="1"/>
  <c r="I198" i="1"/>
  <c r="K198" i="1" s="1"/>
  <c r="Q197" i="1"/>
  <c r="N197" i="1"/>
  <c r="P197" i="1" s="1"/>
  <c r="M197" i="1"/>
  <c r="O197" i="1" s="1"/>
  <c r="J197" i="1"/>
  <c r="L197" i="1" s="1"/>
  <c r="I197" i="1"/>
  <c r="K197" i="1" s="1"/>
  <c r="Q196" i="1"/>
  <c r="N196" i="1"/>
  <c r="P196" i="1" s="1"/>
  <c r="M196" i="1"/>
  <c r="O196" i="1" s="1"/>
  <c r="J196" i="1"/>
  <c r="L196" i="1" s="1"/>
  <c r="I196" i="1"/>
  <c r="K196" i="1" s="1"/>
  <c r="Q195" i="1"/>
  <c r="N195" i="1"/>
  <c r="P195" i="1" s="1"/>
  <c r="M195" i="1"/>
  <c r="O195" i="1" s="1"/>
  <c r="J195" i="1"/>
  <c r="L195" i="1" s="1"/>
  <c r="I195" i="1"/>
  <c r="K195" i="1" s="1"/>
  <c r="Q194" i="1"/>
  <c r="N194" i="1"/>
  <c r="P194" i="1" s="1"/>
  <c r="M194" i="1"/>
  <c r="O194" i="1" s="1"/>
  <c r="J194" i="1"/>
  <c r="L194" i="1" s="1"/>
  <c r="I194" i="1"/>
  <c r="K194" i="1" s="1"/>
  <c r="Q193" i="1"/>
  <c r="N193" i="1"/>
  <c r="P193" i="1" s="1"/>
  <c r="M193" i="1"/>
  <c r="O193" i="1" s="1"/>
  <c r="J193" i="1"/>
  <c r="L193" i="1" s="1"/>
  <c r="I193" i="1"/>
  <c r="K193" i="1" s="1"/>
  <c r="Q192" i="1"/>
  <c r="N192" i="1"/>
  <c r="P192" i="1" s="1"/>
  <c r="M192" i="1"/>
  <c r="O192" i="1" s="1"/>
  <c r="J192" i="1"/>
  <c r="L192" i="1" s="1"/>
  <c r="I192" i="1"/>
  <c r="K192" i="1" s="1"/>
  <c r="Q191" i="1"/>
  <c r="N191" i="1"/>
  <c r="P191" i="1" s="1"/>
  <c r="M191" i="1"/>
  <c r="O191" i="1" s="1"/>
  <c r="J191" i="1"/>
  <c r="L191" i="1" s="1"/>
  <c r="I191" i="1"/>
  <c r="K191" i="1" s="1"/>
  <c r="Q190" i="1"/>
  <c r="N190" i="1"/>
  <c r="P190" i="1" s="1"/>
  <c r="M190" i="1"/>
  <c r="O190" i="1" s="1"/>
  <c r="J190" i="1"/>
  <c r="L190" i="1" s="1"/>
  <c r="I190" i="1"/>
  <c r="K190" i="1" s="1"/>
  <c r="Q189" i="1"/>
  <c r="N189" i="1"/>
  <c r="P189" i="1" s="1"/>
  <c r="M189" i="1"/>
  <c r="O189" i="1" s="1"/>
  <c r="J189" i="1"/>
  <c r="L189" i="1" s="1"/>
  <c r="I189" i="1"/>
  <c r="K189" i="1" s="1"/>
  <c r="Q188" i="1"/>
  <c r="N188" i="1"/>
  <c r="P188" i="1" s="1"/>
  <c r="M188" i="1"/>
  <c r="O188" i="1" s="1"/>
  <c r="J188" i="1"/>
  <c r="L188" i="1" s="1"/>
  <c r="I188" i="1"/>
  <c r="K188" i="1" s="1"/>
  <c r="Q187" i="1"/>
  <c r="N187" i="1"/>
  <c r="P187" i="1" s="1"/>
  <c r="M187" i="1"/>
  <c r="O187" i="1" s="1"/>
  <c r="J187" i="1"/>
  <c r="L187" i="1" s="1"/>
  <c r="I187" i="1"/>
  <c r="K187" i="1" s="1"/>
  <c r="Q186" i="1"/>
  <c r="N186" i="1"/>
  <c r="M186" i="1"/>
  <c r="J186" i="1"/>
  <c r="I186" i="1"/>
  <c r="Q185" i="1"/>
  <c r="N185" i="1"/>
  <c r="P185" i="1" s="1"/>
  <c r="M185" i="1"/>
  <c r="O185" i="1" s="1"/>
  <c r="J185" i="1"/>
  <c r="L185" i="1" s="1"/>
  <c r="I185" i="1"/>
  <c r="K185" i="1" s="1"/>
  <c r="Q184" i="1"/>
  <c r="N184" i="1"/>
  <c r="P184" i="1" s="1"/>
  <c r="M184" i="1"/>
  <c r="O184" i="1" s="1"/>
  <c r="J184" i="1"/>
  <c r="L184" i="1" s="1"/>
  <c r="I184" i="1"/>
  <c r="K184" i="1" s="1"/>
  <c r="Q183" i="1"/>
  <c r="N183" i="1"/>
  <c r="P183" i="1" s="1"/>
  <c r="M183" i="1"/>
  <c r="O183" i="1" s="1"/>
  <c r="J183" i="1"/>
  <c r="L183" i="1" s="1"/>
  <c r="I183" i="1"/>
  <c r="K183" i="1" s="1"/>
  <c r="Q182" i="1"/>
  <c r="N182" i="1"/>
  <c r="P182" i="1" s="1"/>
  <c r="M182" i="1"/>
  <c r="O182" i="1" s="1"/>
  <c r="J182" i="1"/>
  <c r="L182" i="1" s="1"/>
  <c r="I182" i="1"/>
  <c r="K182" i="1" s="1"/>
  <c r="Q181" i="1"/>
  <c r="N181" i="1"/>
  <c r="P181" i="1" s="1"/>
  <c r="M181" i="1"/>
  <c r="O181" i="1" s="1"/>
  <c r="J181" i="1"/>
  <c r="L181" i="1" s="1"/>
  <c r="I181" i="1"/>
  <c r="K181" i="1" s="1"/>
  <c r="Q180" i="1"/>
  <c r="N180" i="1"/>
  <c r="P180" i="1" s="1"/>
  <c r="M180" i="1"/>
  <c r="O180" i="1" s="1"/>
  <c r="J180" i="1"/>
  <c r="L180" i="1" s="1"/>
  <c r="I180" i="1"/>
  <c r="K180" i="1" s="1"/>
  <c r="Q179" i="1"/>
  <c r="N179" i="1"/>
  <c r="P179" i="1" s="1"/>
  <c r="M179" i="1"/>
  <c r="O179" i="1" s="1"/>
  <c r="J179" i="1"/>
  <c r="L179" i="1" s="1"/>
  <c r="I179" i="1"/>
  <c r="K179" i="1" s="1"/>
  <c r="Q178" i="1"/>
  <c r="N178" i="1"/>
  <c r="P178" i="1" s="1"/>
  <c r="M178" i="1"/>
  <c r="O178" i="1" s="1"/>
  <c r="J178" i="1"/>
  <c r="L178" i="1" s="1"/>
  <c r="I178" i="1"/>
  <c r="K178" i="1" s="1"/>
  <c r="Q177" i="1"/>
  <c r="N177" i="1"/>
  <c r="P177" i="1" s="1"/>
  <c r="M177" i="1"/>
  <c r="O177" i="1" s="1"/>
  <c r="J177" i="1"/>
  <c r="L177" i="1" s="1"/>
  <c r="I177" i="1"/>
  <c r="K177" i="1" s="1"/>
  <c r="Q176" i="1"/>
  <c r="N176" i="1"/>
  <c r="P176" i="1" s="1"/>
  <c r="M176" i="1"/>
  <c r="O176" i="1" s="1"/>
  <c r="J176" i="1"/>
  <c r="L176" i="1" s="1"/>
  <c r="I176" i="1"/>
  <c r="K176" i="1" s="1"/>
  <c r="Q175" i="1"/>
  <c r="N175" i="1"/>
  <c r="P175" i="1" s="1"/>
  <c r="M175" i="1"/>
  <c r="O175" i="1" s="1"/>
  <c r="J175" i="1"/>
  <c r="L175" i="1" s="1"/>
  <c r="I175" i="1"/>
  <c r="K175" i="1" s="1"/>
  <c r="Q174" i="1"/>
  <c r="N174" i="1"/>
  <c r="P174" i="1" s="1"/>
  <c r="M174" i="1"/>
  <c r="O174" i="1" s="1"/>
  <c r="J174" i="1"/>
  <c r="L174" i="1" s="1"/>
  <c r="I174" i="1"/>
  <c r="K174" i="1" s="1"/>
  <c r="Q173" i="1"/>
  <c r="N173" i="1"/>
  <c r="M173" i="1"/>
  <c r="J173" i="1"/>
  <c r="I173" i="1"/>
  <c r="Q172" i="1"/>
  <c r="N172" i="1"/>
  <c r="P172" i="1" s="1"/>
  <c r="M172" i="1"/>
  <c r="O172" i="1" s="1"/>
  <c r="J172" i="1"/>
  <c r="L172" i="1" s="1"/>
  <c r="I172" i="1"/>
  <c r="K172" i="1" s="1"/>
  <c r="Q171" i="1"/>
  <c r="N171" i="1"/>
  <c r="P171" i="1" s="1"/>
  <c r="M171" i="1"/>
  <c r="O171" i="1" s="1"/>
  <c r="J171" i="1"/>
  <c r="L171" i="1" s="1"/>
  <c r="I171" i="1"/>
  <c r="K171" i="1" s="1"/>
  <c r="Q170" i="1"/>
  <c r="N170" i="1"/>
  <c r="P170" i="1" s="1"/>
  <c r="M170" i="1"/>
  <c r="O170" i="1" s="1"/>
  <c r="J170" i="1"/>
  <c r="L170" i="1" s="1"/>
  <c r="I170" i="1"/>
  <c r="K170" i="1" s="1"/>
  <c r="Q169" i="1"/>
  <c r="N169" i="1"/>
  <c r="P169" i="1" s="1"/>
  <c r="M169" i="1"/>
  <c r="O169" i="1" s="1"/>
  <c r="J169" i="1"/>
  <c r="L169" i="1" s="1"/>
  <c r="I169" i="1"/>
  <c r="K169" i="1" s="1"/>
  <c r="Q168" i="1"/>
  <c r="N168" i="1"/>
  <c r="P168" i="1" s="1"/>
  <c r="M168" i="1"/>
  <c r="O168" i="1" s="1"/>
  <c r="J168" i="1"/>
  <c r="L168" i="1" s="1"/>
  <c r="I168" i="1"/>
  <c r="K168" i="1" s="1"/>
  <c r="Q167" i="1"/>
  <c r="N167" i="1"/>
  <c r="P167" i="1" s="1"/>
  <c r="M167" i="1"/>
  <c r="O167" i="1" s="1"/>
  <c r="J167" i="1"/>
  <c r="L167" i="1" s="1"/>
  <c r="I167" i="1"/>
  <c r="K167" i="1" s="1"/>
  <c r="Q166" i="1"/>
  <c r="N166" i="1"/>
  <c r="P166" i="1" s="1"/>
  <c r="M166" i="1"/>
  <c r="O166" i="1" s="1"/>
  <c r="J166" i="1"/>
  <c r="L166" i="1" s="1"/>
  <c r="I166" i="1"/>
  <c r="K166" i="1" s="1"/>
  <c r="Q165" i="1"/>
  <c r="N165" i="1"/>
  <c r="P165" i="1" s="1"/>
  <c r="M165" i="1"/>
  <c r="O165" i="1" s="1"/>
  <c r="J165" i="1"/>
  <c r="L165" i="1" s="1"/>
  <c r="I165" i="1"/>
  <c r="K165" i="1" s="1"/>
  <c r="Q164" i="1"/>
  <c r="N164" i="1"/>
  <c r="P164" i="1" s="1"/>
  <c r="M164" i="1"/>
  <c r="O164" i="1" s="1"/>
  <c r="J164" i="1"/>
  <c r="L164" i="1" s="1"/>
  <c r="I164" i="1"/>
  <c r="K164" i="1" s="1"/>
  <c r="Q163" i="1"/>
  <c r="N163" i="1"/>
  <c r="P163" i="1" s="1"/>
  <c r="M163" i="1"/>
  <c r="O163" i="1" s="1"/>
  <c r="J163" i="1"/>
  <c r="L163" i="1" s="1"/>
  <c r="I163" i="1"/>
  <c r="K163" i="1" s="1"/>
  <c r="Q162" i="1"/>
  <c r="N162" i="1"/>
  <c r="P162" i="1" s="1"/>
  <c r="M162" i="1"/>
  <c r="O162" i="1" s="1"/>
  <c r="J162" i="1"/>
  <c r="L162" i="1" s="1"/>
  <c r="I162" i="1"/>
  <c r="K162" i="1" s="1"/>
  <c r="Q161" i="1"/>
  <c r="N161" i="1"/>
  <c r="P161" i="1" s="1"/>
  <c r="M161" i="1"/>
  <c r="O161" i="1" s="1"/>
  <c r="J161" i="1"/>
  <c r="L161" i="1" s="1"/>
  <c r="I161" i="1"/>
  <c r="K161" i="1" s="1"/>
  <c r="Q160" i="1"/>
  <c r="N160" i="1"/>
  <c r="P160" i="1" s="1"/>
  <c r="M160" i="1"/>
  <c r="O160" i="1" s="1"/>
  <c r="J160" i="1"/>
  <c r="L160" i="1" s="1"/>
  <c r="I160" i="1"/>
  <c r="K160" i="1" s="1"/>
  <c r="Q159" i="1"/>
  <c r="N159" i="1"/>
  <c r="P159" i="1" s="1"/>
  <c r="M159" i="1"/>
  <c r="O159" i="1" s="1"/>
  <c r="J159" i="1"/>
  <c r="L159" i="1" s="1"/>
  <c r="I159" i="1"/>
  <c r="K159" i="1" s="1"/>
  <c r="Q158" i="1"/>
  <c r="N158" i="1"/>
  <c r="P158" i="1" s="1"/>
  <c r="M158" i="1"/>
  <c r="O158" i="1" s="1"/>
  <c r="J158" i="1"/>
  <c r="L158" i="1" s="1"/>
  <c r="I158" i="1"/>
  <c r="K158" i="1" s="1"/>
  <c r="Q157" i="1"/>
  <c r="N157" i="1"/>
  <c r="P157" i="1" s="1"/>
  <c r="M157" i="1"/>
  <c r="O157" i="1" s="1"/>
  <c r="J157" i="1"/>
  <c r="L157" i="1" s="1"/>
  <c r="I157" i="1"/>
  <c r="K157" i="1" s="1"/>
  <c r="Q156" i="1"/>
  <c r="N156" i="1"/>
  <c r="P156" i="1" s="1"/>
  <c r="M156" i="1"/>
  <c r="O156" i="1" s="1"/>
  <c r="J156" i="1"/>
  <c r="L156" i="1" s="1"/>
  <c r="I156" i="1"/>
  <c r="K156" i="1" s="1"/>
  <c r="Q155" i="1"/>
  <c r="N155" i="1"/>
  <c r="P155" i="1" s="1"/>
  <c r="M155" i="1"/>
  <c r="O155" i="1" s="1"/>
  <c r="J155" i="1"/>
  <c r="L155" i="1" s="1"/>
  <c r="I155" i="1"/>
  <c r="K155" i="1" s="1"/>
  <c r="Q154" i="1"/>
  <c r="N154" i="1"/>
  <c r="M154" i="1"/>
  <c r="J154" i="1"/>
  <c r="I154" i="1"/>
  <c r="Q153" i="1"/>
  <c r="N153" i="1"/>
  <c r="P153" i="1" s="1"/>
  <c r="M153" i="1"/>
  <c r="O153" i="1" s="1"/>
  <c r="J153" i="1"/>
  <c r="L153" i="1" s="1"/>
  <c r="I153" i="1"/>
  <c r="K153" i="1" s="1"/>
  <c r="Q152" i="1"/>
  <c r="N152" i="1"/>
  <c r="P152" i="1" s="1"/>
  <c r="M152" i="1"/>
  <c r="O152" i="1" s="1"/>
  <c r="J152" i="1"/>
  <c r="L152" i="1" s="1"/>
  <c r="I152" i="1"/>
  <c r="K152" i="1" s="1"/>
  <c r="Q151" i="1"/>
  <c r="N151" i="1"/>
  <c r="P151" i="1" s="1"/>
  <c r="M151" i="1"/>
  <c r="O151" i="1" s="1"/>
  <c r="J151" i="1"/>
  <c r="L151" i="1" s="1"/>
  <c r="I151" i="1"/>
  <c r="K151" i="1" s="1"/>
  <c r="Q150" i="1"/>
  <c r="N150" i="1"/>
  <c r="P150" i="1" s="1"/>
  <c r="M150" i="1"/>
  <c r="O150" i="1" s="1"/>
  <c r="J150" i="1"/>
  <c r="L150" i="1" s="1"/>
  <c r="I150" i="1"/>
  <c r="K150" i="1" s="1"/>
  <c r="Q149" i="1"/>
  <c r="N149" i="1"/>
  <c r="P149" i="1" s="1"/>
  <c r="M149" i="1"/>
  <c r="O149" i="1" s="1"/>
  <c r="J149" i="1"/>
  <c r="L149" i="1" s="1"/>
  <c r="I149" i="1"/>
  <c r="K149" i="1" s="1"/>
  <c r="Q148" i="1"/>
  <c r="N148" i="1"/>
  <c r="P148" i="1" s="1"/>
  <c r="M148" i="1"/>
  <c r="O148" i="1" s="1"/>
  <c r="J148" i="1"/>
  <c r="L148" i="1" s="1"/>
  <c r="I148" i="1"/>
  <c r="K148" i="1" s="1"/>
  <c r="Q147" i="1"/>
  <c r="N147" i="1"/>
  <c r="P147" i="1" s="1"/>
  <c r="M147" i="1"/>
  <c r="O147" i="1" s="1"/>
  <c r="J147" i="1"/>
  <c r="L147" i="1" s="1"/>
  <c r="I147" i="1"/>
  <c r="K147" i="1" s="1"/>
  <c r="Q146" i="1"/>
  <c r="N146" i="1"/>
  <c r="P146" i="1" s="1"/>
  <c r="M146" i="1"/>
  <c r="O146" i="1" s="1"/>
  <c r="J146" i="1"/>
  <c r="L146" i="1" s="1"/>
  <c r="I146" i="1"/>
  <c r="K146" i="1" s="1"/>
  <c r="Q145" i="1"/>
  <c r="N145" i="1"/>
  <c r="P145" i="1" s="1"/>
  <c r="M145" i="1"/>
  <c r="O145" i="1" s="1"/>
  <c r="J145" i="1"/>
  <c r="L145" i="1" s="1"/>
  <c r="I145" i="1"/>
  <c r="K145" i="1" s="1"/>
  <c r="Q144" i="1"/>
  <c r="N144" i="1"/>
  <c r="P144" i="1" s="1"/>
  <c r="M144" i="1"/>
  <c r="O144" i="1" s="1"/>
  <c r="J144" i="1"/>
  <c r="L144" i="1" s="1"/>
  <c r="I144" i="1"/>
  <c r="K144" i="1" s="1"/>
  <c r="Q143" i="1"/>
  <c r="N143" i="1"/>
  <c r="P143" i="1" s="1"/>
  <c r="M143" i="1"/>
  <c r="O143" i="1" s="1"/>
  <c r="J143" i="1"/>
  <c r="L143" i="1" s="1"/>
  <c r="I143" i="1"/>
  <c r="K143" i="1" s="1"/>
  <c r="Q142" i="1"/>
  <c r="N142" i="1"/>
  <c r="P142" i="1" s="1"/>
  <c r="M142" i="1"/>
  <c r="O142" i="1" s="1"/>
  <c r="J142" i="1"/>
  <c r="L142" i="1" s="1"/>
  <c r="I142" i="1"/>
  <c r="K142" i="1" s="1"/>
  <c r="Q141" i="1"/>
  <c r="N141" i="1"/>
  <c r="P141" i="1" s="1"/>
  <c r="M141" i="1"/>
  <c r="O141" i="1" s="1"/>
  <c r="J141" i="1"/>
  <c r="L141" i="1" s="1"/>
  <c r="I141" i="1"/>
  <c r="K141" i="1" s="1"/>
  <c r="Q140" i="1"/>
  <c r="N140" i="1"/>
  <c r="P140" i="1" s="1"/>
  <c r="M140" i="1"/>
  <c r="O140" i="1" s="1"/>
  <c r="J140" i="1"/>
  <c r="L140" i="1" s="1"/>
  <c r="I140" i="1"/>
  <c r="K140" i="1" s="1"/>
  <c r="Q139" i="1"/>
  <c r="N139" i="1"/>
  <c r="P139" i="1" s="1"/>
  <c r="M139" i="1"/>
  <c r="O139" i="1" s="1"/>
  <c r="J139" i="1"/>
  <c r="L139" i="1" s="1"/>
  <c r="I139" i="1"/>
  <c r="K139" i="1" s="1"/>
  <c r="Q138" i="1"/>
  <c r="N138" i="1"/>
  <c r="P138" i="1" s="1"/>
  <c r="M138" i="1"/>
  <c r="O138" i="1" s="1"/>
  <c r="J138" i="1"/>
  <c r="L138" i="1" s="1"/>
  <c r="I138" i="1"/>
  <c r="K138" i="1" s="1"/>
  <c r="Q137" i="1"/>
  <c r="N137" i="1"/>
  <c r="P137" i="1" s="1"/>
  <c r="M137" i="1"/>
  <c r="O137" i="1" s="1"/>
  <c r="J137" i="1"/>
  <c r="L137" i="1" s="1"/>
  <c r="I137" i="1"/>
  <c r="K137" i="1" s="1"/>
  <c r="Q136" i="1"/>
  <c r="N136" i="1"/>
  <c r="P136" i="1" s="1"/>
  <c r="M136" i="1"/>
  <c r="O136" i="1" s="1"/>
  <c r="J136" i="1"/>
  <c r="L136" i="1" s="1"/>
  <c r="I136" i="1"/>
  <c r="K136" i="1" s="1"/>
  <c r="Q135" i="1"/>
  <c r="N135" i="1"/>
  <c r="M135" i="1"/>
  <c r="J135" i="1"/>
  <c r="I135" i="1"/>
  <c r="Q134" i="1"/>
  <c r="N134" i="1"/>
  <c r="P134" i="1" s="1"/>
  <c r="M134" i="1"/>
  <c r="O134" i="1" s="1"/>
  <c r="J134" i="1"/>
  <c r="L134" i="1" s="1"/>
  <c r="I134" i="1"/>
  <c r="K134" i="1" s="1"/>
  <c r="Q133" i="1"/>
  <c r="N133" i="1"/>
  <c r="P133" i="1" s="1"/>
  <c r="M133" i="1"/>
  <c r="O133" i="1" s="1"/>
  <c r="J133" i="1"/>
  <c r="L133" i="1" s="1"/>
  <c r="I133" i="1"/>
  <c r="K133" i="1" s="1"/>
  <c r="Q132" i="1"/>
  <c r="N132" i="1"/>
  <c r="P132" i="1" s="1"/>
  <c r="M132" i="1"/>
  <c r="O132" i="1" s="1"/>
  <c r="J132" i="1"/>
  <c r="L132" i="1" s="1"/>
  <c r="I132" i="1"/>
  <c r="K132" i="1" s="1"/>
  <c r="Q131" i="1"/>
  <c r="N131" i="1"/>
  <c r="P131" i="1" s="1"/>
  <c r="M131" i="1"/>
  <c r="O131" i="1" s="1"/>
  <c r="J131" i="1"/>
  <c r="L131" i="1" s="1"/>
  <c r="I131" i="1"/>
  <c r="K131" i="1" s="1"/>
  <c r="Q130" i="1"/>
  <c r="N130" i="1"/>
  <c r="P130" i="1" s="1"/>
  <c r="M130" i="1"/>
  <c r="O130" i="1" s="1"/>
  <c r="J130" i="1"/>
  <c r="L130" i="1" s="1"/>
  <c r="I130" i="1"/>
  <c r="K130" i="1" s="1"/>
  <c r="Q129" i="1"/>
  <c r="N129" i="1"/>
  <c r="P129" i="1" s="1"/>
  <c r="M129" i="1"/>
  <c r="O129" i="1" s="1"/>
  <c r="J129" i="1"/>
  <c r="L129" i="1" s="1"/>
  <c r="I129" i="1"/>
  <c r="K129" i="1" s="1"/>
  <c r="Q128" i="1"/>
  <c r="N128" i="1"/>
  <c r="P128" i="1" s="1"/>
  <c r="M128" i="1"/>
  <c r="O128" i="1" s="1"/>
  <c r="J128" i="1"/>
  <c r="L128" i="1" s="1"/>
  <c r="I128" i="1"/>
  <c r="K128" i="1" s="1"/>
  <c r="Q127" i="1"/>
  <c r="N127" i="1"/>
  <c r="P127" i="1" s="1"/>
  <c r="M127" i="1"/>
  <c r="O127" i="1" s="1"/>
  <c r="J127" i="1"/>
  <c r="L127" i="1" s="1"/>
  <c r="I127" i="1"/>
  <c r="K127" i="1" s="1"/>
  <c r="Q126" i="1"/>
  <c r="N126" i="1"/>
  <c r="P126" i="1" s="1"/>
  <c r="M126" i="1"/>
  <c r="O126" i="1" s="1"/>
  <c r="J126" i="1"/>
  <c r="L126" i="1" s="1"/>
  <c r="I126" i="1"/>
  <c r="K126" i="1" s="1"/>
  <c r="Q125" i="1"/>
  <c r="N125" i="1"/>
  <c r="P125" i="1" s="1"/>
  <c r="M125" i="1"/>
  <c r="O125" i="1" s="1"/>
  <c r="J125" i="1"/>
  <c r="L125" i="1" s="1"/>
  <c r="I125" i="1"/>
  <c r="K125" i="1" s="1"/>
  <c r="Q124" i="1"/>
  <c r="N124" i="1"/>
  <c r="P124" i="1" s="1"/>
  <c r="M124" i="1"/>
  <c r="O124" i="1" s="1"/>
  <c r="J124" i="1"/>
  <c r="L124" i="1" s="1"/>
  <c r="I124" i="1"/>
  <c r="K124" i="1" s="1"/>
  <c r="Q123" i="1"/>
  <c r="N123" i="1"/>
  <c r="P123" i="1" s="1"/>
  <c r="M123" i="1"/>
  <c r="O123" i="1" s="1"/>
  <c r="J123" i="1"/>
  <c r="L123" i="1" s="1"/>
  <c r="I123" i="1"/>
  <c r="K123" i="1" s="1"/>
  <c r="Q122" i="1"/>
  <c r="N122" i="1"/>
  <c r="P122" i="1" s="1"/>
  <c r="M122" i="1"/>
  <c r="O122" i="1" s="1"/>
  <c r="J122" i="1"/>
  <c r="L122" i="1" s="1"/>
  <c r="I122" i="1"/>
  <c r="K122" i="1" s="1"/>
  <c r="Q121" i="1"/>
  <c r="N121" i="1"/>
  <c r="P121" i="1" s="1"/>
  <c r="M121" i="1"/>
  <c r="O121" i="1" s="1"/>
  <c r="J121" i="1"/>
  <c r="L121" i="1" s="1"/>
  <c r="I121" i="1"/>
  <c r="K121" i="1" s="1"/>
  <c r="Q120" i="1"/>
  <c r="N120" i="1"/>
  <c r="P120" i="1" s="1"/>
  <c r="M120" i="1"/>
  <c r="O120" i="1" s="1"/>
  <c r="J120" i="1"/>
  <c r="L120" i="1" s="1"/>
  <c r="I120" i="1"/>
  <c r="K120" i="1" s="1"/>
  <c r="Q119" i="1"/>
  <c r="N119" i="1"/>
  <c r="P119" i="1" s="1"/>
  <c r="M119" i="1"/>
  <c r="O119" i="1" s="1"/>
  <c r="J119" i="1"/>
  <c r="L119" i="1" s="1"/>
  <c r="I119" i="1"/>
  <c r="K119" i="1" s="1"/>
  <c r="Q118" i="1"/>
  <c r="N118" i="1"/>
  <c r="M118" i="1"/>
  <c r="J118" i="1"/>
  <c r="I118" i="1"/>
  <c r="Q117" i="1"/>
  <c r="N117" i="1"/>
  <c r="P117" i="1" s="1"/>
  <c r="M117" i="1"/>
  <c r="O117" i="1" s="1"/>
  <c r="J117" i="1"/>
  <c r="L117" i="1" s="1"/>
  <c r="I117" i="1"/>
  <c r="K117" i="1" s="1"/>
  <c r="Q116" i="1"/>
  <c r="N116" i="1"/>
  <c r="P116" i="1" s="1"/>
  <c r="M116" i="1"/>
  <c r="O116" i="1" s="1"/>
  <c r="J116" i="1"/>
  <c r="L116" i="1" s="1"/>
  <c r="I116" i="1"/>
  <c r="K116" i="1" s="1"/>
  <c r="Q115" i="1"/>
  <c r="N115" i="1"/>
  <c r="P115" i="1" s="1"/>
  <c r="M115" i="1"/>
  <c r="O115" i="1" s="1"/>
  <c r="J115" i="1"/>
  <c r="L115" i="1" s="1"/>
  <c r="I115" i="1"/>
  <c r="K115" i="1" s="1"/>
  <c r="Q114" i="1"/>
  <c r="N114" i="1"/>
  <c r="P114" i="1" s="1"/>
  <c r="M114" i="1"/>
  <c r="O114" i="1" s="1"/>
  <c r="J114" i="1"/>
  <c r="L114" i="1" s="1"/>
  <c r="I114" i="1"/>
  <c r="K114" i="1" s="1"/>
  <c r="Q113" i="1"/>
  <c r="N113" i="1"/>
  <c r="P113" i="1" s="1"/>
  <c r="M113" i="1"/>
  <c r="O113" i="1" s="1"/>
  <c r="J113" i="1"/>
  <c r="L113" i="1" s="1"/>
  <c r="I113" i="1"/>
  <c r="K113" i="1" s="1"/>
  <c r="Q112" i="1"/>
  <c r="N112" i="1"/>
  <c r="P112" i="1" s="1"/>
  <c r="M112" i="1"/>
  <c r="O112" i="1" s="1"/>
  <c r="J112" i="1"/>
  <c r="L112" i="1" s="1"/>
  <c r="I112" i="1"/>
  <c r="K112" i="1" s="1"/>
  <c r="Q111" i="1"/>
  <c r="N111" i="1"/>
  <c r="P111" i="1" s="1"/>
  <c r="M111" i="1"/>
  <c r="O111" i="1" s="1"/>
  <c r="J111" i="1"/>
  <c r="L111" i="1" s="1"/>
  <c r="I111" i="1"/>
  <c r="K111" i="1" s="1"/>
  <c r="Q110" i="1"/>
  <c r="N110" i="1"/>
  <c r="P110" i="1" s="1"/>
  <c r="M110" i="1"/>
  <c r="O110" i="1" s="1"/>
  <c r="J110" i="1"/>
  <c r="L110" i="1" s="1"/>
  <c r="I110" i="1"/>
  <c r="K110" i="1" s="1"/>
  <c r="Q109" i="1"/>
  <c r="N109" i="1"/>
  <c r="P109" i="1" s="1"/>
  <c r="M109" i="1"/>
  <c r="O109" i="1" s="1"/>
  <c r="J109" i="1"/>
  <c r="L109" i="1" s="1"/>
  <c r="I109" i="1"/>
  <c r="K109" i="1" s="1"/>
  <c r="Q108" i="1"/>
  <c r="N108" i="1"/>
  <c r="P108" i="1" s="1"/>
  <c r="M108" i="1"/>
  <c r="O108" i="1" s="1"/>
  <c r="J108" i="1"/>
  <c r="L108" i="1" s="1"/>
  <c r="I108" i="1"/>
  <c r="K108" i="1" s="1"/>
  <c r="Q107" i="1"/>
  <c r="N107" i="1"/>
  <c r="P107" i="1" s="1"/>
  <c r="M107" i="1"/>
  <c r="O107" i="1" s="1"/>
  <c r="J107" i="1"/>
  <c r="L107" i="1" s="1"/>
  <c r="I107" i="1"/>
  <c r="K107" i="1" s="1"/>
  <c r="Q106" i="1"/>
  <c r="N106" i="1"/>
  <c r="P106" i="1" s="1"/>
  <c r="M106" i="1"/>
  <c r="O106" i="1" s="1"/>
  <c r="J106" i="1"/>
  <c r="L106" i="1" s="1"/>
  <c r="I106" i="1"/>
  <c r="K106" i="1" s="1"/>
  <c r="Q105" i="1"/>
  <c r="N105" i="1"/>
  <c r="P105" i="1" s="1"/>
  <c r="M105" i="1"/>
  <c r="O105" i="1" s="1"/>
  <c r="J105" i="1"/>
  <c r="L105" i="1" s="1"/>
  <c r="I105" i="1"/>
  <c r="K105" i="1" s="1"/>
  <c r="Q104" i="1"/>
  <c r="N104" i="1"/>
  <c r="P104" i="1" s="1"/>
  <c r="M104" i="1"/>
  <c r="O104" i="1" s="1"/>
  <c r="J104" i="1"/>
  <c r="L104" i="1" s="1"/>
  <c r="I104" i="1"/>
  <c r="K104" i="1" s="1"/>
  <c r="Q103" i="1"/>
  <c r="N103" i="1"/>
  <c r="P103" i="1" s="1"/>
  <c r="M103" i="1"/>
  <c r="O103" i="1" s="1"/>
  <c r="J103" i="1"/>
  <c r="L103" i="1" s="1"/>
  <c r="I103" i="1"/>
  <c r="K103" i="1" s="1"/>
  <c r="Q102" i="1"/>
  <c r="N102" i="1"/>
  <c r="P102" i="1" s="1"/>
  <c r="M102" i="1"/>
  <c r="O102" i="1" s="1"/>
  <c r="J102" i="1"/>
  <c r="L102" i="1" s="1"/>
  <c r="I102" i="1"/>
  <c r="K102" i="1" s="1"/>
  <c r="Q101" i="1"/>
  <c r="N101" i="1"/>
  <c r="M101" i="1"/>
  <c r="J101" i="1"/>
  <c r="I101" i="1"/>
  <c r="Q100" i="1"/>
  <c r="N100" i="1"/>
  <c r="P100" i="1" s="1"/>
  <c r="M100" i="1"/>
  <c r="O100" i="1" s="1"/>
  <c r="J100" i="1"/>
  <c r="L100" i="1" s="1"/>
  <c r="I100" i="1"/>
  <c r="K100" i="1" s="1"/>
  <c r="Q99" i="1"/>
  <c r="N99" i="1"/>
  <c r="P99" i="1" s="1"/>
  <c r="M99" i="1"/>
  <c r="O99" i="1" s="1"/>
  <c r="J99" i="1"/>
  <c r="L99" i="1" s="1"/>
  <c r="I99" i="1"/>
  <c r="K99" i="1" s="1"/>
  <c r="Q98" i="1"/>
  <c r="N98" i="1"/>
  <c r="P98" i="1" s="1"/>
  <c r="M98" i="1"/>
  <c r="O98" i="1" s="1"/>
  <c r="J98" i="1"/>
  <c r="L98" i="1" s="1"/>
  <c r="I98" i="1"/>
  <c r="K98" i="1" s="1"/>
  <c r="Q97" i="1"/>
  <c r="N97" i="1"/>
  <c r="P97" i="1" s="1"/>
  <c r="M97" i="1"/>
  <c r="O97" i="1" s="1"/>
  <c r="J97" i="1"/>
  <c r="L97" i="1" s="1"/>
  <c r="I97" i="1"/>
  <c r="K97" i="1" s="1"/>
  <c r="Q96" i="1"/>
  <c r="N96" i="1"/>
  <c r="P96" i="1" s="1"/>
  <c r="M96" i="1"/>
  <c r="O96" i="1" s="1"/>
  <c r="J96" i="1"/>
  <c r="L96" i="1" s="1"/>
  <c r="I96" i="1"/>
  <c r="K96" i="1" s="1"/>
  <c r="Q95" i="1"/>
  <c r="N95" i="1"/>
  <c r="P95" i="1" s="1"/>
  <c r="M95" i="1"/>
  <c r="O95" i="1" s="1"/>
  <c r="J95" i="1"/>
  <c r="L95" i="1" s="1"/>
  <c r="I95" i="1"/>
  <c r="K95" i="1" s="1"/>
  <c r="Q94" i="1"/>
  <c r="N94" i="1"/>
  <c r="P94" i="1" s="1"/>
  <c r="M94" i="1"/>
  <c r="O94" i="1" s="1"/>
  <c r="J94" i="1"/>
  <c r="L94" i="1" s="1"/>
  <c r="I94" i="1"/>
  <c r="K94" i="1" s="1"/>
  <c r="Q93" i="1"/>
  <c r="N93" i="1"/>
  <c r="P93" i="1" s="1"/>
  <c r="M93" i="1"/>
  <c r="O93" i="1" s="1"/>
  <c r="J93" i="1"/>
  <c r="L93" i="1" s="1"/>
  <c r="I93" i="1"/>
  <c r="K93" i="1" s="1"/>
  <c r="Q92" i="1"/>
  <c r="N92" i="1"/>
  <c r="P92" i="1" s="1"/>
  <c r="M92" i="1"/>
  <c r="O92" i="1" s="1"/>
  <c r="J92" i="1"/>
  <c r="L92" i="1" s="1"/>
  <c r="I92" i="1"/>
  <c r="K92" i="1" s="1"/>
  <c r="Q91" i="1"/>
  <c r="N91" i="1"/>
  <c r="P91" i="1" s="1"/>
  <c r="M91" i="1"/>
  <c r="O91" i="1" s="1"/>
  <c r="J91" i="1"/>
  <c r="L91" i="1" s="1"/>
  <c r="I91" i="1"/>
  <c r="K91" i="1" s="1"/>
  <c r="Q90" i="1"/>
  <c r="N90" i="1"/>
  <c r="P90" i="1" s="1"/>
  <c r="M90" i="1"/>
  <c r="O90" i="1" s="1"/>
  <c r="J90" i="1"/>
  <c r="L90" i="1" s="1"/>
  <c r="I90" i="1"/>
  <c r="K90" i="1" s="1"/>
  <c r="Q89" i="1"/>
  <c r="N89" i="1"/>
  <c r="P89" i="1" s="1"/>
  <c r="M89" i="1"/>
  <c r="O89" i="1" s="1"/>
  <c r="J89" i="1"/>
  <c r="L89" i="1" s="1"/>
  <c r="I89" i="1"/>
  <c r="K89" i="1" s="1"/>
  <c r="Q88" i="1"/>
  <c r="N88" i="1"/>
  <c r="P88" i="1" s="1"/>
  <c r="M88" i="1"/>
  <c r="O88" i="1" s="1"/>
  <c r="J88" i="1"/>
  <c r="L88" i="1" s="1"/>
  <c r="I88" i="1"/>
  <c r="K88" i="1" s="1"/>
  <c r="Q87" i="1"/>
  <c r="N87" i="1"/>
  <c r="P87" i="1" s="1"/>
  <c r="M87" i="1"/>
  <c r="O87" i="1" s="1"/>
  <c r="J87" i="1"/>
  <c r="L87" i="1" s="1"/>
  <c r="I87" i="1"/>
  <c r="K87" i="1" s="1"/>
  <c r="Q86" i="1"/>
  <c r="N86" i="1"/>
  <c r="P86" i="1" s="1"/>
  <c r="M86" i="1"/>
  <c r="O86" i="1" s="1"/>
  <c r="J86" i="1"/>
  <c r="L86" i="1" s="1"/>
  <c r="I86" i="1"/>
  <c r="K86" i="1" s="1"/>
  <c r="Q85" i="1"/>
  <c r="N85" i="1"/>
  <c r="M85" i="1"/>
  <c r="J85" i="1"/>
  <c r="I85" i="1"/>
  <c r="Q84" i="1"/>
  <c r="N84" i="1"/>
  <c r="P84" i="1" s="1"/>
  <c r="M84" i="1"/>
  <c r="O84" i="1" s="1"/>
  <c r="J84" i="1"/>
  <c r="L84" i="1" s="1"/>
  <c r="I84" i="1"/>
  <c r="K84" i="1" s="1"/>
  <c r="Q83" i="1"/>
  <c r="N83" i="1"/>
  <c r="P83" i="1" s="1"/>
  <c r="M83" i="1"/>
  <c r="O83" i="1" s="1"/>
  <c r="J83" i="1"/>
  <c r="L83" i="1" s="1"/>
  <c r="I83" i="1"/>
  <c r="K83" i="1" s="1"/>
  <c r="Q82" i="1"/>
  <c r="N82" i="1"/>
  <c r="P82" i="1" s="1"/>
  <c r="M82" i="1"/>
  <c r="O82" i="1" s="1"/>
  <c r="J82" i="1"/>
  <c r="L82" i="1" s="1"/>
  <c r="I82" i="1"/>
  <c r="K82" i="1" s="1"/>
  <c r="Q81" i="1"/>
  <c r="N81" i="1"/>
  <c r="P81" i="1" s="1"/>
  <c r="M81" i="1"/>
  <c r="O81" i="1" s="1"/>
  <c r="J81" i="1"/>
  <c r="L81" i="1" s="1"/>
  <c r="I81" i="1"/>
  <c r="K81" i="1" s="1"/>
  <c r="Q80" i="1"/>
  <c r="N80" i="1"/>
  <c r="P80" i="1" s="1"/>
  <c r="M80" i="1"/>
  <c r="O80" i="1" s="1"/>
  <c r="J80" i="1"/>
  <c r="L80" i="1" s="1"/>
  <c r="I80" i="1"/>
  <c r="K80" i="1" s="1"/>
  <c r="Q79" i="1"/>
  <c r="N79" i="1"/>
  <c r="P79" i="1" s="1"/>
  <c r="M79" i="1"/>
  <c r="O79" i="1" s="1"/>
  <c r="J79" i="1"/>
  <c r="L79" i="1" s="1"/>
  <c r="I79" i="1"/>
  <c r="K79" i="1" s="1"/>
  <c r="Q78" i="1"/>
  <c r="N78" i="1"/>
  <c r="P78" i="1" s="1"/>
  <c r="M78" i="1"/>
  <c r="O78" i="1" s="1"/>
  <c r="J78" i="1"/>
  <c r="L78" i="1" s="1"/>
  <c r="I78" i="1"/>
  <c r="K78" i="1" s="1"/>
  <c r="Q77" i="1"/>
  <c r="N77" i="1"/>
  <c r="P77" i="1" s="1"/>
  <c r="M77" i="1"/>
  <c r="O77" i="1" s="1"/>
  <c r="J77" i="1"/>
  <c r="L77" i="1" s="1"/>
  <c r="I77" i="1"/>
  <c r="K77" i="1" s="1"/>
  <c r="Q76" i="1"/>
  <c r="N76" i="1"/>
  <c r="P76" i="1" s="1"/>
  <c r="M76" i="1"/>
  <c r="O76" i="1" s="1"/>
  <c r="J76" i="1"/>
  <c r="L76" i="1" s="1"/>
  <c r="I76" i="1"/>
  <c r="K76" i="1" s="1"/>
  <c r="Q75" i="1"/>
  <c r="N75" i="1"/>
  <c r="P75" i="1" s="1"/>
  <c r="M75" i="1"/>
  <c r="O75" i="1" s="1"/>
  <c r="J75" i="1"/>
  <c r="L75" i="1" s="1"/>
  <c r="I75" i="1"/>
  <c r="K75" i="1" s="1"/>
  <c r="Q74" i="1"/>
  <c r="N74" i="1"/>
  <c r="P74" i="1" s="1"/>
  <c r="M74" i="1"/>
  <c r="O74" i="1" s="1"/>
  <c r="J74" i="1"/>
  <c r="L74" i="1" s="1"/>
  <c r="I74" i="1"/>
  <c r="K74" i="1" s="1"/>
  <c r="Q73" i="1"/>
  <c r="N73" i="1"/>
  <c r="P73" i="1" s="1"/>
  <c r="M73" i="1"/>
  <c r="O73" i="1" s="1"/>
  <c r="J73" i="1"/>
  <c r="L73" i="1" s="1"/>
  <c r="I73" i="1"/>
  <c r="K73" i="1" s="1"/>
  <c r="Q72" i="1"/>
  <c r="N72" i="1"/>
  <c r="M72" i="1"/>
  <c r="J72" i="1"/>
  <c r="I72" i="1"/>
  <c r="Q71" i="1"/>
  <c r="N71" i="1"/>
  <c r="P71" i="1" s="1"/>
  <c r="M71" i="1"/>
  <c r="O71" i="1" s="1"/>
  <c r="J71" i="1"/>
  <c r="L71" i="1" s="1"/>
  <c r="I71" i="1"/>
  <c r="K71" i="1" s="1"/>
  <c r="Q70" i="1"/>
  <c r="N70" i="1"/>
  <c r="P70" i="1" s="1"/>
  <c r="M70" i="1"/>
  <c r="O70" i="1" s="1"/>
  <c r="J70" i="1"/>
  <c r="L70" i="1" s="1"/>
  <c r="I70" i="1"/>
  <c r="K70" i="1" s="1"/>
  <c r="Q69" i="1"/>
  <c r="N69" i="1"/>
  <c r="P69" i="1" s="1"/>
  <c r="M69" i="1"/>
  <c r="O69" i="1" s="1"/>
  <c r="J69" i="1"/>
  <c r="L69" i="1" s="1"/>
  <c r="I69" i="1"/>
  <c r="K69" i="1" s="1"/>
  <c r="Q68" i="1"/>
  <c r="N68" i="1"/>
  <c r="P68" i="1" s="1"/>
  <c r="M68" i="1"/>
  <c r="O68" i="1" s="1"/>
  <c r="J68" i="1"/>
  <c r="L68" i="1" s="1"/>
  <c r="I68" i="1"/>
  <c r="K68" i="1" s="1"/>
  <c r="Q67" i="1"/>
  <c r="N67" i="1"/>
  <c r="P67" i="1" s="1"/>
  <c r="M67" i="1"/>
  <c r="O67" i="1" s="1"/>
  <c r="J67" i="1"/>
  <c r="L67" i="1" s="1"/>
  <c r="I67" i="1"/>
  <c r="K67" i="1" s="1"/>
  <c r="Q66" i="1"/>
  <c r="N66" i="1"/>
  <c r="P66" i="1" s="1"/>
  <c r="M66" i="1"/>
  <c r="O66" i="1" s="1"/>
  <c r="J66" i="1"/>
  <c r="L66" i="1" s="1"/>
  <c r="I66" i="1"/>
  <c r="K66" i="1" s="1"/>
  <c r="Q65" i="1"/>
  <c r="N65" i="1"/>
  <c r="P65" i="1" s="1"/>
  <c r="M65" i="1"/>
  <c r="O65" i="1" s="1"/>
  <c r="J65" i="1"/>
  <c r="L65" i="1" s="1"/>
  <c r="I65" i="1"/>
  <c r="K65" i="1" s="1"/>
  <c r="Q64" i="1"/>
  <c r="N64" i="1"/>
  <c r="P64" i="1" s="1"/>
  <c r="M64" i="1"/>
  <c r="O64" i="1" s="1"/>
  <c r="J64" i="1"/>
  <c r="L64" i="1" s="1"/>
  <c r="I64" i="1"/>
  <c r="K64" i="1" s="1"/>
  <c r="Q63" i="1"/>
  <c r="N63" i="1"/>
  <c r="P63" i="1" s="1"/>
  <c r="M63" i="1"/>
  <c r="O63" i="1" s="1"/>
  <c r="J63" i="1"/>
  <c r="L63" i="1" s="1"/>
  <c r="I63" i="1"/>
  <c r="K63" i="1" s="1"/>
  <c r="Q62" i="1"/>
  <c r="N62" i="1"/>
  <c r="P62" i="1" s="1"/>
  <c r="M62" i="1"/>
  <c r="O62" i="1" s="1"/>
  <c r="J62" i="1"/>
  <c r="L62" i="1" s="1"/>
  <c r="I62" i="1"/>
  <c r="K62" i="1" s="1"/>
  <c r="Q61" i="1"/>
  <c r="N61" i="1"/>
  <c r="P61" i="1" s="1"/>
  <c r="M61" i="1"/>
  <c r="O61" i="1" s="1"/>
  <c r="J61" i="1"/>
  <c r="L61" i="1" s="1"/>
  <c r="I61" i="1"/>
  <c r="K61" i="1" s="1"/>
  <c r="Q60" i="1"/>
  <c r="N60" i="1"/>
  <c r="P60" i="1" s="1"/>
  <c r="M60" i="1"/>
  <c r="O60" i="1" s="1"/>
  <c r="J60" i="1"/>
  <c r="L60" i="1" s="1"/>
  <c r="I60" i="1"/>
  <c r="K60" i="1" s="1"/>
  <c r="Q59" i="1"/>
  <c r="N59" i="1"/>
  <c r="P59" i="1" s="1"/>
  <c r="M59" i="1"/>
  <c r="O59" i="1" s="1"/>
  <c r="J59" i="1"/>
  <c r="L59" i="1" s="1"/>
  <c r="I59" i="1"/>
  <c r="K59" i="1" s="1"/>
  <c r="Q58" i="1"/>
  <c r="N58" i="1"/>
  <c r="P58" i="1" s="1"/>
  <c r="M58" i="1"/>
  <c r="O58" i="1" s="1"/>
  <c r="J58" i="1"/>
  <c r="L58" i="1" s="1"/>
  <c r="I58" i="1"/>
  <c r="K58" i="1" s="1"/>
  <c r="Q57" i="1"/>
  <c r="N57" i="1"/>
  <c r="P57" i="1" s="1"/>
  <c r="M57" i="1"/>
  <c r="O57" i="1" s="1"/>
  <c r="J57" i="1"/>
  <c r="L57" i="1" s="1"/>
  <c r="I57" i="1"/>
  <c r="K57" i="1" s="1"/>
  <c r="Q56" i="1"/>
  <c r="N56" i="1"/>
  <c r="P56" i="1" s="1"/>
  <c r="M56" i="1"/>
  <c r="O56" i="1" s="1"/>
  <c r="J56" i="1"/>
  <c r="L56" i="1" s="1"/>
  <c r="I56" i="1"/>
  <c r="K56" i="1" s="1"/>
  <c r="Q55" i="1"/>
  <c r="N55" i="1"/>
  <c r="P55" i="1" s="1"/>
  <c r="M55" i="1"/>
  <c r="O55" i="1" s="1"/>
  <c r="J55" i="1"/>
  <c r="L55" i="1" s="1"/>
  <c r="I55" i="1"/>
  <c r="K55" i="1" s="1"/>
  <c r="Q54" i="1"/>
  <c r="N54" i="1"/>
  <c r="M54" i="1"/>
  <c r="J54" i="1"/>
  <c r="I54" i="1"/>
  <c r="Q53" i="1"/>
  <c r="N53" i="1"/>
  <c r="P53" i="1" s="1"/>
  <c r="M53" i="1"/>
  <c r="O53" i="1" s="1"/>
  <c r="J53" i="1"/>
  <c r="L53" i="1" s="1"/>
  <c r="I53" i="1"/>
  <c r="K53" i="1" s="1"/>
  <c r="Q52" i="1"/>
  <c r="N52" i="1"/>
  <c r="P52" i="1" s="1"/>
  <c r="M52" i="1"/>
  <c r="O52" i="1" s="1"/>
  <c r="J52" i="1"/>
  <c r="L52" i="1" s="1"/>
  <c r="I52" i="1"/>
  <c r="K52" i="1" s="1"/>
  <c r="Q51" i="1"/>
  <c r="N51" i="1"/>
  <c r="P51" i="1" s="1"/>
  <c r="M51" i="1"/>
  <c r="O51" i="1" s="1"/>
  <c r="J51" i="1"/>
  <c r="L51" i="1" s="1"/>
  <c r="I51" i="1"/>
  <c r="K51" i="1" s="1"/>
  <c r="Q50" i="1"/>
  <c r="N50" i="1"/>
  <c r="P50" i="1" s="1"/>
  <c r="M50" i="1"/>
  <c r="O50" i="1" s="1"/>
  <c r="J50" i="1"/>
  <c r="L50" i="1" s="1"/>
  <c r="I50" i="1"/>
  <c r="K50" i="1" s="1"/>
  <c r="Q49" i="1"/>
  <c r="N49" i="1"/>
  <c r="P49" i="1" s="1"/>
  <c r="M49" i="1"/>
  <c r="O49" i="1" s="1"/>
  <c r="J49" i="1"/>
  <c r="L49" i="1" s="1"/>
  <c r="I49" i="1"/>
  <c r="K49" i="1" s="1"/>
  <c r="Q48" i="1"/>
  <c r="N48" i="1"/>
  <c r="P48" i="1" s="1"/>
  <c r="M48" i="1"/>
  <c r="O48" i="1" s="1"/>
  <c r="J48" i="1"/>
  <c r="L48" i="1" s="1"/>
  <c r="I48" i="1"/>
  <c r="K48" i="1" s="1"/>
  <c r="Q47" i="1"/>
  <c r="N47" i="1"/>
  <c r="P47" i="1" s="1"/>
  <c r="M47" i="1"/>
  <c r="O47" i="1" s="1"/>
  <c r="J47" i="1"/>
  <c r="L47" i="1" s="1"/>
  <c r="I47" i="1"/>
  <c r="K47" i="1" s="1"/>
  <c r="Q46" i="1"/>
  <c r="N46" i="1"/>
  <c r="P46" i="1" s="1"/>
  <c r="M46" i="1"/>
  <c r="O46" i="1" s="1"/>
  <c r="J46" i="1"/>
  <c r="L46" i="1" s="1"/>
  <c r="I46" i="1"/>
  <c r="K46" i="1" s="1"/>
  <c r="Q45" i="1"/>
  <c r="N45" i="1"/>
  <c r="P45" i="1" s="1"/>
  <c r="M45" i="1"/>
  <c r="O45" i="1" s="1"/>
  <c r="J45" i="1"/>
  <c r="L45" i="1" s="1"/>
  <c r="I45" i="1"/>
  <c r="K45" i="1" s="1"/>
  <c r="Q44" i="1"/>
  <c r="N44" i="1"/>
  <c r="P44" i="1" s="1"/>
  <c r="M44" i="1"/>
  <c r="O44" i="1" s="1"/>
  <c r="J44" i="1"/>
  <c r="L44" i="1" s="1"/>
  <c r="I44" i="1"/>
  <c r="K44" i="1" s="1"/>
  <c r="Q43" i="1"/>
  <c r="N43" i="1"/>
  <c r="P43" i="1" s="1"/>
  <c r="M43" i="1"/>
  <c r="O43" i="1" s="1"/>
  <c r="J43" i="1"/>
  <c r="L43" i="1" s="1"/>
  <c r="I43" i="1"/>
  <c r="K43" i="1" s="1"/>
  <c r="Q42" i="1"/>
  <c r="N42" i="1"/>
  <c r="P42" i="1" s="1"/>
  <c r="M42" i="1"/>
  <c r="O42" i="1" s="1"/>
  <c r="J42" i="1"/>
  <c r="L42" i="1" s="1"/>
  <c r="I42" i="1"/>
  <c r="K42" i="1" s="1"/>
  <c r="Q41" i="1"/>
  <c r="N41" i="1"/>
  <c r="P41" i="1" s="1"/>
  <c r="M41" i="1"/>
  <c r="O41" i="1" s="1"/>
  <c r="J41" i="1"/>
  <c r="L41" i="1" s="1"/>
  <c r="I41" i="1"/>
  <c r="K41" i="1" s="1"/>
  <c r="Q40" i="1"/>
  <c r="N40" i="1"/>
  <c r="P40" i="1" s="1"/>
  <c r="M40" i="1"/>
  <c r="O40" i="1" s="1"/>
  <c r="J40" i="1"/>
  <c r="L40" i="1" s="1"/>
  <c r="I40" i="1"/>
  <c r="K40" i="1" s="1"/>
  <c r="Q39" i="1"/>
  <c r="N39" i="1"/>
  <c r="P39" i="1" s="1"/>
  <c r="M39" i="1"/>
  <c r="O39" i="1" s="1"/>
  <c r="J39" i="1"/>
  <c r="L39" i="1" s="1"/>
  <c r="I39" i="1"/>
  <c r="K39" i="1" s="1"/>
  <c r="Q38" i="1"/>
  <c r="N38" i="1"/>
  <c r="P38" i="1" s="1"/>
  <c r="M38" i="1"/>
  <c r="O38" i="1" s="1"/>
  <c r="J38" i="1"/>
  <c r="L38" i="1" s="1"/>
  <c r="I38" i="1"/>
  <c r="K38" i="1" s="1"/>
  <c r="Q37" i="1"/>
  <c r="N37" i="1"/>
  <c r="P37" i="1" s="1"/>
  <c r="M37" i="1"/>
  <c r="O37" i="1" s="1"/>
  <c r="J37" i="1"/>
  <c r="L37" i="1" s="1"/>
  <c r="I37" i="1"/>
  <c r="K37" i="1" s="1"/>
  <c r="Q36" i="1"/>
  <c r="N36" i="1"/>
  <c r="M36" i="1"/>
  <c r="J36" i="1"/>
  <c r="I36" i="1"/>
  <c r="Q35" i="1"/>
  <c r="N35" i="1"/>
  <c r="P35" i="1" s="1"/>
  <c r="M35" i="1"/>
  <c r="O35" i="1" s="1"/>
  <c r="J35" i="1"/>
  <c r="L35" i="1" s="1"/>
  <c r="I35" i="1"/>
  <c r="K35" i="1" s="1"/>
  <c r="Q34" i="1"/>
  <c r="N34" i="1"/>
  <c r="P34" i="1" s="1"/>
  <c r="M34" i="1"/>
  <c r="O34" i="1" s="1"/>
  <c r="J34" i="1"/>
  <c r="L34" i="1" s="1"/>
  <c r="I34" i="1"/>
  <c r="K34" i="1" s="1"/>
  <c r="Q33" i="1"/>
  <c r="N33" i="1"/>
  <c r="P33" i="1" s="1"/>
  <c r="M33" i="1"/>
  <c r="O33" i="1" s="1"/>
  <c r="J33" i="1"/>
  <c r="L33" i="1" s="1"/>
  <c r="I33" i="1"/>
  <c r="K33" i="1" s="1"/>
  <c r="Q32" i="1"/>
  <c r="N32" i="1"/>
  <c r="P32" i="1" s="1"/>
  <c r="M32" i="1"/>
  <c r="O32" i="1" s="1"/>
  <c r="J32" i="1"/>
  <c r="L32" i="1" s="1"/>
  <c r="I32" i="1"/>
  <c r="K32" i="1" s="1"/>
  <c r="Q31" i="1"/>
  <c r="N31" i="1"/>
  <c r="P31" i="1" s="1"/>
  <c r="M31" i="1"/>
  <c r="O31" i="1" s="1"/>
  <c r="J31" i="1"/>
  <c r="L31" i="1" s="1"/>
  <c r="I31" i="1"/>
  <c r="K31" i="1" s="1"/>
  <c r="Q30" i="1"/>
  <c r="N30" i="1"/>
  <c r="P30" i="1" s="1"/>
  <c r="M30" i="1"/>
  <c r="O30" i="1" s="1"/>
  <c r="J30" i="1"/>
  <c r="L30" i="1" s="1"/>
  <c r="I30" i="1"/>
  <c r="K30" i="1" s="1"/>
  <c r="Q29" i="1"/>
  <c r="N29" i="1"/>
  <c r="P29" i="1" s="1"/>
  <c r="M29" i="1"/>
  <c r="O29" i="1" s="1"/>
  <c r="J29" i="1"/>
  <c r="L29" i="1" s="1"/>
  <c r="I29" i="1"/>
  <c r="K29" i="1" s="1"/>
  <c r="Q28" i="1"/>
  <c r="N28" i="1"/>
  <c r="P28" i="1" s="1"/>
  <c r="M28" i="1"/>
  <c r="O28" i="1" s="1"/>
  <c r="J28" i="1"/>
  <c r="L28" i="1" s="1"/>
  <c r="I28" i="1"/>
  <c r="K28" i="1" s="1"/>
  <c r="Q27" i="1"/>
  <c r="N27" i="1"/>
  <c r="P27" i="1" s="1"/>
  <c r="M27" i="1"/>
  <c r="O27" i="1" s="1"/>
  <c r="J27" i="1"/>
  <c r="L27" i="1" s="1"/>
  <c r="I27" i="1"/>
  <c r="K27" i="1" s="1"/>
  <c r="Q26" i="1"/>
  <c r="N26" i="1"/>
  <c r="P26" i="1" s="1"/>
  <c r="M26" i="1"/>
  <c r="O26" i="1" s="1"/>
  <c r="J26" i="1"/>
  <c r="L26" i="1" s="1"/>
  <c r="I26" i="1"/>
  <c r="K26" i="1" s="1"/>
  <c r="Q25" i="1"/>
  <c r="N25" i="1"/>
  <c r="P25" i="1" s="1"/>
  <c r="M25" i="1"/>
  <c r="O25" i="1" s="1"/>
  <c r="J25" i="1"/>
  <c r="L25" i="1" s="1"/>
  <c r="I25" i="1"/>
  <c r="K25" i="1" s="1"/>
  <c r="Q24" i="1"/>
  <c r="N24" i="1"/>
  <c r="P24" i="1" s="1"/>
  <c r="M24" i="1"/>
  <c r="O24" i="1" s="1"/>
  <c r="J24" i="1"/>
  <c r="L24" i="1" s="1"/>
  <c r="I24" i="1"/>
  <c r="K24" i="1" s="1"/>
  <c r="Q23" i="1"/>
  <c r="N23" i="1"/>
  <c r="P23" i="1" s="1"/>
  <c r="M23" i="1"/>
  <c r="O23" i="1" s="1"/>
  <c r="J23" i="1"/>
  <c r="L23" i="1" s="1"/>
  <c r="I23" i="1"/>
  <c r="K23" i="1" s="1"/>
  <c r="Q22" i="1"/>
  <c r="N22" i="1"/>
  <c r="P22" i="1" s="1"/>
  <c r="M22" i="1"/>
  <c r="O22" i="1" s="1"/>
  <c r="J22" i="1"/>
  <c r="L22" i="1" s="1"/>
  <c r="I22" i="1"/>
  <c r="K22" i="1" s="1"/>
  <c r="Q21" i="1"/>
  <c r="N21" i="1"/>
  <c r="P21" i="1" s="1"/>
  <c r="M21" i="1"/>
  <c r="O21" i="1" s="1"/>
  <c r="J21" i="1"/>
  <c r="L21" i="1" s="1"/>
  <c r="I21" i="1"/>
  <c r="K21" i="1" s="1"/>
  <c r="Q20" i="1"/>
  <c r="N20" i="1"/>
  <c r="P20" i="1" s="1"/>
  <c r="M20" i="1"/>
  <c r="O20" i="1" s="1"/>
  <c r="J20" i="1"/>
  <c r="L20" i="1" s="1"/>
  <c r="I20" i="1"/>
  <c r="K20" i="1" s="1"/>
  <c r="Q19" i="1"/>
  <c r="N19" i="1"/>
  <c r="P19" i="1" s="1"/>
  <c r="M19" i="1"/>
  <c r="O19" i="1" s="1"/>
  <c r="J19" i="1"/>
  <c r="L19" i="1" s="1"/>
  <c r="I19" i="1"/>
  <c r="K19" i="1" s="1"/>
  <c r="Q18" i="1"/>
  <c r="N18" i="1"/>
  <c r="M18" i="1"/>
  <c r="J18" i="1"/>
  <c r="I18" i="1"/>
  <c r="Q17" i="1"/>
  <c r="N17" i="1"/>
  <c r="P17" i="1" s="1"/>
  <c r="M17" i="1"/>
  <c r="O17" i="1" s="1"/>
  <c r="J17" i="1"/>
  <c r="L17" i="1" s="1"/>
  <c r="I17" i="1"/>
  <c r="K17" i="1" s="1"/>
  <c r="Q16" i="1"/>
  <c r="N16" i="1"/>
  <c r="P16" i="1" s="1"/>
  <c r="M16" i="1"/>
  <c r="O16" i="1" s="1"/>
  <c r="J16" i="1"/>
  <c r="L16" i="1" s="1"/>
  <c r="I16" i="1"/>
  <c r="K16" i="1" s="1"/>
  <c r="Q15" i="1"/>
  <c r="N15" i="1"/>
  <c r="P15" i="1" s="1"/>
  <c r="M15" i="1"/>
  <c r="O15" i="1" s="1"/>
  <c r="J15" i="1"/>
  <c r="L15" i="1" s="1"/>
  <c r="I15" i="1"/>
  <c r="K15" i="1" s="1"/>
  <c r="Q14" i="1"/>
  <c r="N14" i="1"/>
  <c r="P14" i="1" s="1"/>
  <c r="M14" i="1"/>
  <c r="O14" i="1" s="1"/>
  <c r="J14" i="1"/>
  <c r="L14" i="1" s="1"/>
  <c r="I14" i="1"/>
  <c r="K14" i="1" s="1"/>
  <c r="Q13" i="1"/>
  <c r="N13" i="1"/>
  <c r="P13" i="1" s="1"/>
  <c r="M13" i="1"/>
  <c r="O13" i="1" s="1"/>
  <c r="J13" i="1"/>
  <c r="L13" i="1" s="1"/>
  <c r="I13" i="1"/>
  <c r="K13" i="1" s="1"/>
  <c r="Q12" i="1"/>
  <c r="N12" i="1"/>
  <c r="P12" i="1" s="1"/>
  <c r="M12" i="1"/>
  <c r="O12" i="1" s="1"/>
  <c r="J12" i="1"/>
  <c r="L12" i="1" s="1"/>
  <c r="I12" i="1"/>
  <c r="K12" i="1" s="1"/>
  <c r="Q11" i="1"/>
  <c r="N11" i="1"/>
  <c r="P11" i="1" s="1"/>
  <c r="M11" i="1"/>
  <c r="O11" i="1" s="1"/>
  <c r="J11" i="1"/>
  <c r="L11" i="1" s="1"/>
  <c r="I11" i="1"/>
  <c r="K11" i="1" s="1"/>
  <c r="Q10" i="1"/>
  <c r="N10" i="1"/>
  <c r="P10" i="1" s="1"/>
  <c r="M10" i="1"/>
  <c r="O10" i="1" s="1"/>
  <c r="J10" i="1"/>
  <c r="L10" i="1" s="1"/>
  <c r="I10" i="1"/>
  <c r="K10" i="1" s="1"/>
  <c r="Q9" i="1"/>
  <c r="N9" i="1"/>
  <c r="P9" i="1" s="1"/>
  <c r="M9" i="1"/>
  <c r="O9" i="1" s="1"/>
  <c r="J9" i="1"/>
  <c r="L9" i="1" s="1"/>
  <c r="I9" i="1"/>
  <c r="K9" i="1" s="1"/>
  <c r="Q8" i="1"/>
  <c r="N8" i="1"/>
  <c r="P8" i="1" s="1"/>
  <c r="M8" i="1"/>
  <c r="O8" i="1" s="1"/>
  <c r="J8" i="1"/>
  <c r="L8" i="1" s="1"/>
  <c r="I8" i="1"/>
  <c r="K8" i="1" s="1"/>
  <c r="Q7" i="1"/>
  <c r="N7" i="1"/>
  <c r="P7" i="1" s="1"/>
  <c r="M7" i="1"/>
  <c r="O7" i="1" s="1"/>
  <c r="J7" i="1"/>
  <c r="L7" i="1" s="1"/>
  <c r="I7" i="1"/>
  <c r="K7" i="1" s="1"/>
  <c r="Q6" i="1"/>
  <c r="N6" i="1"/>
  <c r="P6" i="1" s="1"/>
  <c r="M6" i="1"/>
  <c r="O6" i="1" s="1"/>
  <c r="J6" i="1"/>
  <c r="L6" i="1" s="1"/>
  <c r="I6" i="1"/>
  <c r="K6" i="1" s="1"/>
  <c r="Q5" i="1"/>
  <c r="N5" i="1"/>
  <c r="P5" i="1" s="1"/>
  <c r="M5" i="1"/>
  <c r="O5" i="1" s="1"/>
  <c r="J5" i="1"/>
  <c r="L5" i="1" s="1"/>
  <c r="I5" i="1"/>
  <c r="K5" i="1" s="1"/>
  <c r="Q4" i="1"/>
  <c r="N4" i="1"/>
  <c r="P4" i="1" s="1"/>
  <c r="M4" i="1"/>
  <c r="O4" i="1" s="1"/>
  <c r="J4" i="1"/>
  <c r="L4" i="1" s="1"/>
  <c r="I4" i="1"/>
  <c r="K4" i="1" s="1"/>
  <c r="Q3" i="1"/>
  <c r="N3" i="1"/>
  <c r="M3" i="1"/>
  <c r="J3" i="1"/>
  <c r="I3" i="1"/>
  <c r="S58" i="1" l="1"/>
  <c r="S106" i="1"/>
  <c r="S114" i="1"/>
  <c r="O18" i="1"/>
  <c r="K72" i="1"/>
  <c r="O118" i="1"/>
  <c r="K234" i="1"/>
  <c r="O3" i="1"/>
  <c r="S3" i="1" s="1"/>
  <c r="K85" i="1"/>
  <c r="K101" i="1"/>
  <c r="O135" i="1"/>
  <c r="K173" i="1"/>
  <c r="S176" i="1"/>
  <c r="O217" i="1"/>
  <c r="O253" i="1"/>
  <c r="K36" i="1"/>
  <c r="O54" i="1"/>
  <c r="K186" i="1"/>
  <c r="K18" i="1"/>
  <c r="O36" i="1"/>
  <c r="K54" i="1"/>
  <c r="O72" i="1"/>
  <c r="S84" i="1"/>
  <c r="K118" i="1"/>
  <c r="K154" i="1"/>
  <c r="O186" i="1"/>
  <c r="K204" i="1"/>
  <c r="O234" i="1"/>
  <c r="O154" i="1"/>
  <c r="O204" i="1"/>
  <c r="K3" i="1"/>
  <c r="O85" i="1"/>
  <c r="O101" i="1"/>
  <c r="K135" i="1"/>
  <c r="O173" i="1"/>
  <c r="S173" i="1" s="1"/>
  <c r="K217" i="1"/>
  <c r="K253" i="1"/>
  <c r="P101" i="1"/>
  <c r="L217" i="1"/>
  <c r="L253" i="1"/>
  <c r="L85" i="1"/>
  <c r="L18" i="1"/>
  <c r="L54" i="1"/>
  <c r="L101" i="1"/>
  <c r="S133" i="1"/>
  <c r="L135" i="1"/>
  <c r="S136" i="1"/>
  <c r="S146" i="1"/>
  <c r="L173" i="1"/>
  <c r="S236" i="1"/>
  <c r="P173" i="1"/>
  <c r="L36" i="1"/>
  <c r="L186" i="1"/>
  <c r="L234" i="1"/>
  <c r="L3" i="1"/>
  <c r="L72" i="1"/>
  <c r="P85" i="1"/>
  <c r="L118" i="1"/>
  <c r="L154" i="1"/>
  <c r="L204" i="1"/>
  <c r="S92" i="1"/>
  <c r="S147" i="1"/>
  <c r="S100" i="1"/>
  <c r="S124" i="1"/>
  <c r="S156" i="1"/>
  <c r="S42" i="1"/>
  <c r="S26" i="1"/>
  <c r="S66" i="1"/>
  <c r="S50" i="1"/>
  <c r="S76" i="1"/>
  <c r="S90" i="1"/>
  <c r="S132" i="1"/>
  <c r="S170" i="1"/>
  <c r="S34" i="1"/>
  <c r="S96" i="1"/>
  <c r="S98" i="1"/>
  <c r="S110" i="1"/>
  <c r="S122" i="1"/>
  <c r="S143" i="1"/>
  <c r="S179" i="1"/>
  <c r="S161" i="1"/>
  <c r="S180" i="1"/>
  <c r="S148" i="1"/>
  <c r="S258" i="1"/>
  <c r="S70" i="1"/>
  <c r="S131" i="1"/>
  <c r="S162" i="1"/>
  <c r="S104" i="1"/>
  <c r="S128" i="1"/>
  <c r="S175" i="1"/>
  <c r="S181" i="1"/>
  <c r="S185" i="1"/>
  <c r="S220" i="1"/>
  <c r="S262" i="1"/>
  <c r="S30" i="1"/>
  <c r="S46" i="1"/>
  <c r="S62" i="1"/>
  <c r="S38" i="1"/>
  <c r="S102" i="1"/>
  <c r="S120" i="1"/>
  <c r="S126" i="1"/>
  <c r="S142" i="1"/>
  <c r="S166" i="1"/>
  <c r="S171" i="1"/>
  <c r="S174" i="1"/>
  <c r="S190" i="1"/>
  <c r="S196" i="1"/>
  <c r="S200" i="1"/>
  <c r="S205" i="1"/>
  <c r="S228" i="1"/>
  <c r="S264" i="1"/>
  <c r="S78" i="1"/>
  <c r="S86" i="1"/>
  <c r="S94" i="1"/>
  <c r="S5" i="1"/>
  <c r="S11" i="1"/>
  <c r="S13" i="1"/>
  <c r="S19" i="1"/>
  <c r="S21" i="1"/>
  <c r="S112" i="1"/>
  <c r="S123" i="1"/>
  <c r="S157" i="1"/>
  <c r="S194" i="1"/>
  <c r="P72" i="1"/>
  <c r="P3" i="1"/>
  <c r="S4" i="1"/>
  <c r="S8" i="1"/>
  <c r="S12" i="1"/>
  <c r="S16" i="1"/>
  <c r="P18" i="1"/>
  <c r="S20" i="1"/>
  <c r="S24" i="1"/>
  <c r="S32" i="1"/>
  <c r="S40" i="1"/>
  <c r="S48" i="1"/>
  <c r="S56" i="1"/>
  <c r="S64" i="1"/>
  <c r="S80" i="1"/>
  <c r="S88" i="1"/>
  <c r="S139" i="1"/>
  <c r="P186" i="1"/>
  <c r="P36" i="1"/>
  <c r="P54" i="1"/>
  <c r="P118" i="1"/>
  <c r="P135" i="1"/>
  <c r="S6" i="1"/>
  <c r="S10" i="1"/>
  <c r="S14" i="1"/>
  <c r="S22" i="1"/>
  <c r="S31" i="1"/>
  <c r="S39" i="1"/>
  <c r="S47" i="1"/>
  <c r="S55" i="1"/>
  <c r="S63" i="1"/>
  <c r="S71" i="1"/>
  <c r="S79" i="1"/>
  <c r="S87" i="1"/>
  <c r="S95" i="1"/>
  <c r="S103" i="1"/>
  <c r="S111" i="1"/>
  <c r="S119" i="1"/>
  <c r="S127" i="1"/>
  <c r="P217" i="1"/>
  <c r="S232" i="1"/>
  <c r="S149" i="1"/>
  <c r="S187" i="1"/>
  <c r="S198" i="1"/>
  <c r="S209" i="1"/>
  <c r="S215" i="1"/>
  <c r="S240" i="1"/>
  <c r="S244" i="1"/>
  <c r="S248" i="1"/>
  <c r="S252" i="1"/>
  <c r="P253" i="1"/>
  <c r="S256" i="1"/>
  <c r="S260" i="1"/>
  <c r="S29" i="1"/>
  <c r="S37" i="1"/>
  <c r="S45" i="1"/>
  <c r="S53" i="1"/>
  <c r="S61" i="1"/>
  <c r="S69" i="1"/>
  <c r="S77" i="1"/>
  <c r="S93" i="1"/>
  <c r="S109" i="1"/>
  <c r="S117" i="1"/>
  <c r="S125" i="1"/>
  <c r="S138" i="1"/>
  <c r="S144" i="1"/>
  <c r="S153" i="1"/>
  <c r="P154" i="1"/>
  <c r="S178" i="1"/>
  <c r="S191" i="1"/>
  <c r="S201" i="1"/>
  <c r="S224" i="1"/>
  <c r="P234" i="1"/>
  <c r="S145" i="1"/>
  <c r="S155" i="1"/>
  <c r="S159" i="1"/>
  <c r="S164" i="1"/>
  <c r="S169" i="1"/>
  <c r="S177" i="1"/>
  <c r="S192" i="1"/>
  <c r="S197" i="1"/>
  <c r="S203" i="1"/>
  <c r="P204" i="1"/>
  <c r="S207" i="1"/>
  <c r="S210" i="1"/>
  <c r="S214" i="1"/>
  <c r="S218" i="1"/>
  <c r="S222" i="1"/>
  <c r="S226" i="1"/>
  <c r="S230" i="1"/>
  <c r="S238" i="1"/>
  <c r="S242" i="1"/>
  <c r="S246" i="1"/>
  <c r="S250" i="1"/>
  <c r="S254" i="1"/>
  <c r="S150" i="1"/>
  <c r="S158" i="1"/>
  <c r="S160" i="1"/>
  <c r="S165" i="1"/>
  <c r="S182" i="1"/>
  <c r="S184" i="1"/>
  <c r="S189" i="1"/>
  <c r="S193" i="1"/>
  <c r="S202" i="1"/>
  <c r="S206" i="1"/>
  <c r="S208" i="1"/>
  <c r="S213" i="1"/>
  <c r="S130" i="1"/>
  <c r="S154" i="1"/>
  <c r="S167" i="1"/>
  <c r="S168" i="1"/>
  <c r="S195" i="1"/>
  <c r="S72" i="1"/>
  <c r="S28" i="1"/>
  <c r="S60" i="1"/>
  <c r="S68" i="1"/>
  <c r="S163" i="1"/>
  <c r="S188" i="1"/>
  <c r="S44" i="1"/>
  <c r="S52" i="1"/>
  <c r="S74" i="1"/>
  <c r="S82" i="1"/>
  <c r="S108" i="1"/>
  <c r="S116" i="1"/>
  <c r="S137" i="1"/>
  <c r="S211" i="1"/>
  <c r="S221" i="1"/>
  <c r="S225" i="1"/>
  <c r="S229" i="1"/>
  <c r="S233" i="1"/>
  <c r="S237" i="1"/>
  <c r="S241" i="1"/>
  <c r="S245" i="1"/>
  <c r="S249" i="1"/>
  <c r="S141" i="1"/>
  <c r="S151" i="1"/>
  <c r="S152" i="1"/>
  <c r="S172" i="1"/>
  <c r="S183" i="1"/>
  <c r="S204" i="1"/>
  <c r="S9" i="1"/>
  <c r="S17" i="1"/>
  <c r="S25" i="1"/>
  <c r="S7" i="1"/>
  <c r="S15" i="1"/>
  <c r="S23" i="1"/>
  <c r="S27" i="1"/>
  <c r="S35" i="1"/>
  <c r="S43" i="1"/>
  <c r="S51" i="1"/>
  <c r="S59" i="1"/>
  <c r="S67" i="1"/>
  <c r="S75" i="1"/>
  <c r="S83" i="1"/>
  <c r="S91" i="1"/>
  <c r="S99" i="1"/>
  <c r="S107" i="1"/>
  <c r="S115" i="1"/>
  <c r="S140" i="1"/>
  <c r="S33" i="1"/>
  <c r="S41" i="1"/>
  <c r="S49" i="1"/>
  <c r="S57" i="1"/>
  <c r="S65" i="1"/>
  <c r="S73" i="1"/>
  <c r="S81" i="1"/>
  <c r="S89" i="1"/>
  <c r="S97" i="1"/>
  <c r="S105" i="1"/>
  <c r="S113" i="1"/>
  <c r="S121" i="1"/>
  <c r="S129" i="1"/>
  <c r="S134" i="1"/>
  <c r="S251" i="1"/>
  <c r="S255" i="1"/>
  <c r="S259" i="1"/>
  <c r="S263" i="1"/>
  <c r="S212" i="1"/>
  <c r="S216" i="1"/>
  <c r="S257" i="1"/>
  <c r="S261" i="1"/>
  <c r="S265" i="1"/>
  <c r="S54" i="1" l="1"/>
  <c r="S36" i="1"/>
  <c r="S234" i="1"/>
  <c r="S118" i="1"/>
  <c r="S85" i="1"/>
  <c r="S253" i="1"/>
  <c r="S135" i="1"/>
  <c r="S186" i="1"/>
  <c r="S18" i="1"/>
  <c r="S101" i="1"/>
  <c r="S217" i="1"/>
</calcChain>
</file>

<file path=xl/sharedStrings.xml><?xml version="1.0" encoding="utf-8"?>
<sst xmlns="http://schemas.openxmlformats.org/spreadsheetml/2006/main" count="1665" uniqueCount="302">
  <si>
    <t>Projeto</t>
  </si>
  <si>
    <t>Linguagem</t>
  </si>
  <si>
    <t>QC</t>
  </si>
  <si>
    <t>NC</t>
  </si>
  <si>
    <t>Casual</t>
  </si>
  <si>
    <t>TOTAL</t>
  </si>
  <si>
    <t>%</t>
  </si>
  <si>
    <t>TOTAL SEM QC</t>
  </si>
  <si>
    <t>Contribuidores</t>
  </si>
  <si>
    <t>Contribuicoes</t>
  </si>
  <si>
    <t>Casuais</t>
  </si>
  <si>
    <t>Contribuidores O</t>
  </si>
  <si>
    <t>Contribuições</t>
  </si>
  <si>
    <t>ccv</t>
  </si>
  <si>
    <t>C</t>
  </si>
  <si>
    <t>cphalcon</t>
  </si>
  <si>
    <t>emscripten</t>
  </si>
  <si>
    <t>godot</t>
  </si>
  <si>
    <t>c</t>
  </si>
  <si>
    <t>gumbo-parser</t>
  </si>
  <si>
    <t>jq</t>
  </si>
  <si>
    <t>masscan</t>
  </si>
  <si>
    <t>memcached</t>
  </si>
  <si>
    <t>mjolnir</t>
  </si>
  <si>
    <t>openframeworks</t>
  </si>
  <si>
    <t>php-src</t>
  </si>
  <si>
    <t>redis</t>
  </si>
  <si>
    <t>scikit-learn</t>
  </si>
  <si>
    <t>the_silver_searcher</t>
  </si>
  <si>
    <t>twemproxy</t>
  </si>
  <si>
    <t>appjs</t>
  </si>
  <si>
    <t>C++</t>
  </si>
  <si>
    <t>bitcoin</t>
  </si>
  <si>
    <t>cocos2d-x</t>
  </si>
  <si>
    <t>fish-shell</t>
  </si>
  <si>
    <t>folly</t>
  </si>
  <si>
    <t>hhvm</t>
  </si>
  <si>
    <t>mongo</t>
  </si>
  <si>
    <t>mosh</t>
  </si>
  <si>
    <t>nw.js</t>
  </si>
  <si>
    <t>openage</t>
  </si>
  <si>
    <t>osquery</t>
  </si>
  <si>
    <t>pdf2htmlEX</t>
  </si>
  <si>
    <t>phantomjs</t>
  </si>
  <si>
    <t>rethinkdb</t>
  </si>
  <si>
    <t>rocksdb</t>
  </si>
  <si>
    <t>textmate</t>
  </si>
  <si>
    <t>trinitycore</t>
  </si>
  <si>
    <t>xbmc</t>
  </si>
  <si>
    <t>aleph</t>
  </si>
  <si>
    <t>clojure</t>
  </si>
  <si>
    <t>cascalog</t>
  </si>
  <si>
    <t>compojure</t>
  </si>
  <si>
    <t>enlive</t>
  </si>
  <si>
    <t>incanter</t>
  </si>
  <si>
    <t>instaparse</t>
  </si>
  <si>
    <t>Korma</t>
  </si>
  <si>
    <t>leiningen</t>
  </si>
  <si>
    <t>LightTable</t>
  </si>
  <si>
    <t>Midje</t>
  </si>
  <si>
    <t>modern-cljs</t>
  </si>
  <si>
    <t>mori</t>
  </si>
  <si>
    <t>om</t>
  </si>
  <si>
    <t>overtone</t>
  </si>
  <si>
    <t>pedestal</t>
  </si>
  <si>
    <t>plumbing</t>
  </si>
  <si>
    <t>quil</t>
  </si>
  <si>
    <t>riemann</t>
  </si>
  <si>
    <t>at.js</t>
  </si>
  <si>
    <t>coffeescript</t>
  </si>
  <si>
    <t>bacon.js</t>
  </si>
  <si>
    <t>bootbox</t>
  </si>
  <si>
    <t>bootstrap-tour</t>
  </si>
  <si>
    <t>brunch</t>
  </si>
  <si>
    <t>chaplin</t>
  </si>
  <si>
    <t>chosen</t>
  </si>
  <si>
    <t>codecombat</t>
  </si>
  <si>
    <t>docpad</t>
  </si>
  <si>
    <t>Framer</t>
  </si>
  <si>
    <t>hubot-scripts</t>
  </si>
  <si>
    <t>jquery.payment</t>
  </si>
  <si>
    <t>karma</t>
  </si>
  <si>
    <t>morris.js</t>
  </si>
  <si>
    <t>pow</t>
  </si>
  <si>
    <t>quill</t>
  </si>
  <si>
    <t>turbolinks</t>
  </si>
  <si>
    <t>ChicagoBoss</t>
  </si>
  <si>
    <t>erlang</t>
  </si>
  <si>
    <t>cowboy</t>
  </si>
  <si>
    <t>disco</t>
  </si>
  <si>
    <t>ejabberd</t>
  </si>
  <si>
    <t>lfe</t>
  </si>
  <si>
    <t>mochiweb</t>
  </si>
  <si>
    <t>n2o</t>
  </si>
  <si>
    <t>nitrogen</t>
  </si>
  <si>
    <t>rabbitmq-server</t>
  </si>
  <si>
    <t>rebar</t>
  </si>
  <si>
    <t>riak_core</t>
  </si>
  <si>
    <t>tsung</t>
  </si>
  <si>
    <t>yaws</t>
  </si>
  <si>
    <t>beego</t>
  </si>
  <si>
    <t>go</t>
  </si>
  <si>
    <t>cayley</t>
  </si>
  <si>
    <t>drone</t>
  </si>
  <si>
    <t>etcd</t>
  </si>
  <si>
    <t>flynn</t>
  </si>
  <si>
    <t>gogs</t>
  </si>
  <si>
    <t>groupcache</t>
  </si>
  <si>
    <t>hub</t>
  </si>
  <si>
    <t>influxdb</t>
  </si>
  <si>
    <t>lime</t>
  </si>
  <si>
    <t>ngrok</t>
  </si>
  <si>
    <t>nsq</t>
  </si>
  <si>
    <t>packer</t>
  </si>
  <si>
    <t>revel</t>
  </si>
  <si>
    <t>syncthing</t>
  </si>
  <si>
    <t>websocketd</t>
  </si>
  <si>
    <t>cgrep</t>
  </si>
  <si>
    <t>haskell</t>
  </si>
  <si>
    <t>elm-compiler</t>
  </si>
  <si>
    <t>fay</t>
  </si>
  <si>
    <t>ghcjs</t>
  </si>
  <si>
    <t>gitit</t>
  </si>
  <si>
    <t>hakyll</t>
  </si>
  <si>
    <t>haste-compiler</t>
  </si>
  <si>
    <t>Haxl</t>
  </si>
  <si>
    <t>Idris-dev</t>
  </si>
  <si>
    <t>IHaskell</t>
  </si>
  <si>
    <t>lens</t>
  </si>
  <si>
    <t>pandoc</t>
  </si>
  <si>
    <t>purescript</t>
  </si>
  <si>
    <t>scotty</t>
  </si>
  <si>
    <t>shellcheck</t>
  </si>
  <si>
    <t>yesod</t>
  </si>
  <si>
    <t>yi</t>
  </si>
  <si>
    <t>ActionBarSherlock</t>
  </si>
  <si>
    <t>java</t>
  </si>
  <si>
    <t>android-async-http</t>
  </si>
  <si>
    <t>Android-Bootstrap</t>
  </si>
  <si>
    <t>Android-PullToRefresh</t>
  </si>
  <si>
    <t>androidannotations</t>
  </si>
  <si>
    <t>elasticsearch</t>
  </si>
  <si>
    <t>iosched</t>
  </si>
  <si>
    <t>jenkins</t>
  </si>
  <si>
    <t>libgdx</t>
  </si>
  <si>
    <t>netty</t>
  </si>
  <si>
    <t>phonegap-plugins</t>
  </si>
  <si>
    <t>picasso</t>
  </si>
  <si>
    <t>retrofit</t>
  </si>
  <si>
    <t>RxJava</t>
  </si>
  <si>
    <t>SlidingMenu</t>
  </si>
  <si>
    <t>spring-framework</t>
  </si>
  <si>
    <t>zxing</t>
  </si>
  <si>
    <t>angular.js</t>
  </si>
  <si>
    <t>javascript</t>
  </si>
  <si>
    <t>backbone</t>
  </si>
  <si>
    <t>brackets</t>
  </si>
  <si>
    <t>Chart.js</t>
  </si>
  <si>
    <t>d3</t>
  </si>
  <si>
    <t>html5-boilerplate</t>
  </si>
  <si>
    <t>impress.js</t>
  </si>
  <si>
    <t>jquery</t>
  </si>
  <si>
    <t>jQuery-File-Upload</t>
  </si>
  <si>
    <t>meteor</t>
  </si>
  <si>
    <t>Modernizr</t>
  </si>
  <si>
    <t>moment</t>
  </si>
  <si>
    <t>node</t>
  </si>
  <si>
    <t>react</t>
  </si>
  <si>
    <t>select2</t>
  </si>
  <si>
    <t>Semantic-UI</t>
  </si>
  <si>
    <t>socket.io</t>
  </si>
  <si>
    <t>three.js</t>
  </si>
  <si>
    <t>underscore</t>
  </si>
  <si>
    <t>AFNetworking</t>
  </si>
  <si>
    <t>objective-c</t>
  </si>
  <si>
    <t>Alcatraz</t>
  </si>
  <si>
    <t>asi-http-request</t>
  </si>
  <si>
    <t>AsyncDisplayKit</t>
  </si>
  <si>
    <t>CocoaLumberjack</t>
  </si>
  <si>
    <t>FlatUIKit</t>
  </si>
  <si>
    <t>GPUImage</t>
  </si>
  <si>
    <t>MagicalRecord</t>
  </si>
  <si>
    <t>Mantle</t>
  </si>
  <si>
    <t>MBProgressHUD</t>
  </si>
  <si>
    <t>nimbus</t>
  </si>
  <si>
    <t>OpenEmu</t>
  </si>
  <si>
    <t>ReactiveCocoa</t>
  </si>
  <si>
    <t>RestKit</t>
  </si>
  <si>
    <t>Shimmer</t>
  </si>
  <si>
    <t>SVProgressHUD</t>
  </si>
  <si>
    <t>three20</t>
  </si>
  <si>
    <t>ViewDeck</t>
  </si>
  <si>
    <t>xctool</t>
  </si>
  <si>
    <t>ack2</t>
  </si>
  <si>
    <t>perl</t>
  </si>
  <si>
    <t>contrib</t>
  </si>
  <si>
    <t>Dancer</t>
  </si>
  <si>
    <t>duckduckgo</t>
  </si>
  <si>
    <t>FlameGraph</t>
  </si>
  <si>
    <t>git-cal</t>
  </si>
  <si>
    <t>lua-nginx-module</t>
  </si>
  <si>
    <t>mojo</t>
  </si>
  <si>
    <t>MySQLTuner-perl</t>
  </si>
  <si>
    <t>prey-bash-client</t>
  </si>
  <si>
    <t>rainbarf</t>
  </si>
  <si>
    <t>rcm</t>
  </si>
  <si>
    <t>sshuttle</t>
  </si>
  <si>
    <t>Perl</t>
  </si>
  <si>
    <t>_s</t>
  </si>
  <si>
    <t>php</t>
  </si>
  <si>
    <t>cakephp</t>
  </si>
  <si>
    <t>CodeIgniter</t>
  </si>
  <si>
    <t>composer</t>
  </si>
  <si>
    <t>DesignPatternsPHP</t>
  </si>
  <si>
    <t>facebook-php-sdk</t>
  </si>
  <si>
    <t>Faker</t>
  </si>
  <si>
    <t>guzzle</t>
  </si>
  <si>
    <t>laravel</t>
  </si>
  <si>
    <t>linux-dash</t>
  </si>
  <si>
    <t>Mobile-Detect</t>
  </si>
  <si>
    <t>openbay</t>
  </si>
  <si>
    <t>piwik</t>
  </si>
  <si>
    <t>slim</t>
  </si>
  <si>
    <t>webmachine</t>
  </si>
  <si>
    <t>PHP</t>
  </si>
  <si>
    <t>yii2</t>
  </si>
  <si>
    <t>zendframework</t>
  </si>
  <si>
    <t>zephir</t>
  </si>
  <si>
    <t>awesome-python</t>
  </si>
  <si>
    <t>python</t>
  </si>
  <si>
    <t>django</t>
  </si>
  <si>
    <t>flask</t>
  </si>
  <si>
    <t>httpie</t>
  </si>
  <si>
    <t>ipython</t>
  </si>
  <si>
    <t>Mailpile</t>
  </si>
  <si>
    <t>reddit</t>
  </si>
  <si>
    <t>requests</t>
  </si>
  <si>
    <t>scrapy</t>
  </si>
  <si>
    <t>sentry</t>
  </si>
  <si>
    <t>tornado</t>
  </si>
  <si>
    <t>YouCompleteMe</t>
  </si>
  <si>
    <t>youtube-dl</t>
  </si>
  <si>
    <t>activeadmin</t>
  </si>
  <si>
    <t>ruby</t>
  </si>
  <si>
    <t>cancan</t>
  </si>
  <si>
    <t>capistrano</t>
  </si>
  <si>
    <t>capybara</t>
  </si>
  <si>
    <t>carrierwave</t>
  </si>
  <si>
    <t>devise</t>
  </si>
  <si>
    <t>diaspora</t>
  </si>
  <si>
    <t>discourse</t>
  </si>
  <si>
    <t>homebrew-cask</t>
  </si>
  <si>
    <t>huginn</t>
  </si>
  <si>
    <t>jekyll</t>
  </si>
  <si>
    <t>octopress</t>
  </si>
  <si>
    <t>paperclip</t>
  </si>
  <si>
    <t>rails</t>
  </si>
  <si>
    <t>resque</t>
  </si>
  <si>
    <t>sinatra</t>
  </si>
  <si>
    <t>spree</t>
  </si>
  <si>
    <t>akka</t>
  </si>
  <si>
    <t>scala</t>
  </si>
  <si>
    <t>ArnoldC</t>
  </si>
  <si>
    <t>finagle</t>
  </si>
  <si>
    <t>flockdb</t>
  </si>
  <si>
    <t>gatling</t>
  </si>
  <si>
    <t>gitbucket</t>
  </si>
  <si>
    <t>gizzard</t>
  </si>
  <si>
    <t>incubator-predictionio</t>
  </si>
  <si>
    <t>playframework</t>
  </si>
  <si>
    <t>sbt</t>
  </si>
  <si>
    <t>scala-js</t>
  </si>
  <si>
    <t>scalatra</t>
  </si>
  <si>
    <t>scalaz</t>
  </si>
  <si>
    <t>scalding</t>
  </si>
  <si>
    <t>snowplow</t>
  </si>
  <si>
    <t>spray</t>
  </si>
  <si>
    <t>summingbird</t>
  </si>
  <si>
    <t>swagger-core</t>
  </si>
  <si>
    <t>textteaser</t>
  </si>
  <si>
    <t>doppio</t>
  </si>
  <si>
    <t>typescript</t>
  </si>
  <si>
    <t>egret-core</t>
  </si>
  <si>
    <t>litecoin</t>
  </si>
  <si>
    <t>primecoin</t>
  </si>
  <si>
    <t>reddcoin</t>
  </si>
  <si>
    <t>shellshape</t>
  </si>
  <si>
    <t>shumway</t>
  </si>
  <si>
    <t>trNgGrid</t>
  </si>
  <si>
    <t>tsd</t>
  </si>
  <si>
    <t>turbulenz_engine</t>
  </si>
  <si>
    <t>TypeScript</t>
  </si>
  <si>
    <t>typescript-node-definitions</t>
  </si>
  <si>
    <t>winjs</t>
  </si>
  <si>
    <t>percentages</t>
  </si>
  <si>
    <t>projects</t>
  </si>
  <si>
    <t>porcentual</t>
  </si>
  <si>
    <t>Method</t>
  </si>
  <si>
    <t>Commits</t>
  </si>
  <si>
    <t>android-bootstrap</t>
  </si>
  <si>
    <t>Slim</t>
  </si>
  <si>
    <t>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</si>
</sst>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.00"/>
  </numFmts>
  <fonts count="9" x14ac:knownFonts="1">
    <font>
      <sz val="11"/>
      <color rgb="FF000000"/>
      <name val="Calibri"/>
      <charset val="1"/>
    </font>
    <font>
      <sz val="11"/>
      <color rgb="FFFFFFFF"/>
      <name val="Cambria"/>
      <family val="1"/>
    </font>
    <font>
      <b/>
      <sz val="11"/>
      <name val="Cambria"/>
      <family val="1"/>
    </font>
    <font>
      <sz val="11"/>
      <name val="Cambria"/>
      <family val="1"/>
    </font>
    <font>
      <sz val="11"/>
      <color rgb="FFFF0000"/>
      <name val="Cambria"/>
      <family val="1"/>
    </font>
    <font>
      <u/>
      <sz val="11"/>
      <color rgb="FF1155CC"/>
      <name val="Calibri"/>
      <family val="2"/>
    </font>
    <font>
      <sz val="11"/>
      <name val="Calibri"/>
      <family val="2"/>
    </font>
    <font>
      <sz val="10"/>
      <color indexed="8"/>
      <name val="Times New Roman"/>
      <family val="1"/>
    </font>
    <font>
      <sz val="1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FFF2CC"/>
        <bgColor rgb="FFFFFFFF"/>
      </patternFill>
    </fill>
    <fill>
      <patternFill patternType="solid">
        <fgColor rgb="FFC9DAF8"/>
        <bgColor rgb="FFD9D2E9"/>
      </patternFill>
    </fill>
    <fill>
      <patternFill patternType="solid">
        <fgColor rgb="FFD9D2E9"/>
        <bgColor rgb="FFEAD1DC"/>
      </patternFill>
    </fill>
    <fill>
      <patternFill patternType="solid">
        <fgColor rgb="FFE6B8AF"/>
        <bgColor rgb="FFEAD1DC"/>
      </patternFill>
    </fill>
    <fill>
      <patternFill patternType="solid">
        <fgColor rgb="FFEAD1DC"/>
        <bgColor rgb="FFD9D2E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2" borderId="0" xfId="0" applyFont="1" applyFill="1" applyAlignment="1">
      <alignment horizontal="center" vertical="center"/>
    </xf>
    <xf numFmtId="0" fontId="3" fillId="0" borderId="0" xfId="0" applyFont="1"/>
    <xf numFmtId="0" fontId="2" fillId="7" borderId="0" xfId="0" applyFont="1" applyFill="1" applyAlignment="1">
      <alignment horizontal="center"/>
    </xf>
    <xf numFmtId="0" fontId="3" fillId="3" borderId="0" xfId="0" applyFont="1" applyFill="1"/>
    <xf numFmtId="0" fontId="3" fillId="4" borderId="0" xfId="0" applyFont="1" applyFill="1"/>
    <xf numFmtId="0" fontId="3" fillId="5" borderId="0" xfId="0" applyFont="1" applyFill="1"/>
    <xf numFmtId="0" fontId="3" fillId="6" borderId="0" xfId="0" applyFont="1" applyFill="1"/>
    <xf numFmtId="0" fontId="2" fillId="7" borderId="0" xfId="0" applyFont="1" applyFill="1"/>
    <xf numFmtId="0" fontId="0" fillId="0" borderId="0" xfId="0" applyAlignment="1">
      <alignment wrapText="1"/>
    </xf>
    <xf numFmtId="10" fontId="3" fillId="0" borderId="0" xfId="0" applyNumberFormat="1" applyFont="1"/>
    <xf numFmtId="3" fontId="3" fillId="7" borderId="0" xfId="0" applyNumberFormat="1" applyFont="1" applyFill="1"/>
    <xf numFmtId="0" fontId="4" fillId="6" borderId="0" xfId="0" applyFont="1" applyFill="1"/>
    <xf numFmtId="10" fontId="4" fillId="0" borderId="0" xfId="0" applyNumberFormat="1" applyFont="1"/>
    <xf numFmtId="3" fontId="4" fillId="7" borderId="0" xfId="0" applyNumberFormat="1" applyFont="1" applyFill="1"/>
    <xf numFmtId="0" fontId="4" fillId="0" borderId="0" xfId="0" applyFont="1"/>
    <xf numFmtId="3" fontId="3" fillId="0" borderId="0" xfId="0" applyNumberFormat="1" applyFont="1"/>
    <xf numFmtId="0" fontId="5" fillId="0" borderId="0" xfId="0" applyFont="1"/>
    <xf numFmtId="10" fontId="6" fillId="0" borderId="0" xfId="0" applyNumberFormat="1" applyFont="1" applyAlignment="1">
      <alignment horizontal="right"/>
    </xf>
    <xf numFmtId="2" fontId="0" fillId="0" borderId="0" xfId="0" applyNumberFormat="1"/>
    <xf numFmtId="164" fontId="0" fillId="0" borderId="0" xfId="0" applyNumberFormat="1"/>
    <xf numFmtId="0" fontId="6" fillId="0" borderId="0" xfId="0" applyFont="1"/>
    <xf numFmtId="10" fontId="6" fillId="0" borderId="0" xfId="0" applyNumberFormat="1" applyFont="1"/>
    <xf numFmtId="0" fontId="0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2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9D2E9"/>
      <rgbColor rgb="FF808080"/>
      <rgbColor rgb="FF9999FF"/>
      <rgbColor rgb="FF993366"/>
      <rgbColor rgb="FFFFF2CC"/>
      <rgbColor rgb="FFCCFFFF"/>
      <rgbColor rgb="FF660066"/>
      <rgbColor rgb="FFFF8080"/>
      <rgbColor rgb="FF1155CC"/>
      <rgbColor rgb="FFC9DAF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AD1DC"/>
      <rgbColor rgb="FFFFFF99"/>
      <rgbColor rgb="FF99CCFF"/>
      <rgbColor rgb="FFFF99CC"/>
      <rgbColor rgb="FFCC99FF"/>
      <rgbColor rgb="FFE6B8AF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arka\Downloads\resultados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ado (out2015)"/>
      <sheetName val="resultado_novo"/>
      <sheetName val="typescript"/>
      <sheetName val="scala"/>
      <sheetName val="ruby"/>
      <sheetName val="python"/>
      <sheetName val="php"/>
      <sheetName val="perl"/>
      <sheetName val="objective-C"/>
      <sheetName val="javascript"/>
      <sheetName val="java"/>
      <sheetName val="haskell"/>
      <sheetName val="go"/>
      <sheetName val="erlaang"/>
      <sheetName val="cofeescript"/>
      <sheetName val="clojure"/>
      <sheetName val="C"/>
      <sheetName val="C++"/>
    </sheetNames>
    <sheetDataSet>
      <sheetData sheetId="0">
        <row r="3">
          <cell r="O3">
            <v>0.65957446809999998</v>
          </cell>
        </row>
        <row r="4">
          <cell r="O4">
            <v>0.69411764710000001</v>
          </cell>
        </row>
        <row r="5">
          <cell r="O5">
            <v>0.69736842109999997</v>
          </cell>
        </row>
        <row r="6">
          <cell r="O6">
            <v>0.77150537630000005</v>
          </cell>
        </row>
        <row r="7">
          <cell r="O7">
            <v>1</v>
          </cell>
        </row>
        <row r="9">
          <cell r="O9">
            <v>0.76470588240000004</v>
          </cell>
        </row>
        <row r="10">
          <cell r="O10">
            <v>0.74358974359999996</v>
          </cell>
        </row>
        <row r="11">
          <cell r="O11">
            <v>0.81818181820000002</v>
          </cell>
        </row>
        <row r="12">
          <cell r="O12">
            <v>0.86486486490000003</v>
          </cell>
        </row>
        <row r="13">
          <cell r="O13">
            <v>0.7307692308</v>
          </cell>
        </row>
        <row r="14">
          <cell r="O14" t="str">
            <v>#DIV/0!</v>
          </cell>
        </row>
        <row r="15">
          <cell r="O15">
            <v>0.55000000000000004</v>
          </cell>
        </row>
        <row r="16">
          <cell r="O16">
            <v>0.76758409790000004</v>
          </cell>
        </row>
        <row r="17">
          <cell r="O17">
            <v>0.68421052630000001</v>
          </cell>
        </row>
        <row r="19">
          <cell r="O19">
            <v>1</v>
          </cell>
        </row>
        <row r="20">
          <cell r="O20">
            <v>0.86666666670000003</v>
          </cell>
        </row>
        <row r="21">
          <cell r="O21">
            <v>0.47826086960000003</v>
          </cell>
        </row>
        <row r="22">
          <cell r="O22">
            <v>0.78571428570000001</v>
          </cell>
        </row>
        <row r="23">
          <cell r="O23">
            <v>0.77</v>
          </cell>
        </row>
        <row r="24">
          <cell r="O24">
            <v>0.77889447239999998</v>
          </cell>
        </row>
        <row r="25">
          <cell r="O25">
            <v>0.61904761900000005</v>
          </cell>
        </row>
        <row r="26">
          <cell r="O26">
            <v>1</v>
          </cell>
        </row>
        <row r="27">
          <cell r="O27">
            <v>0.60431654680000002</v>
          </cell>
        </row>
        <row r="28">
          <cell r="O28">
            <v>0.53470437019999995</v>
          </cell>
        </row>
        <row r="29">
          <cell r="O29">
            <v>0.90540540540000003</v>
          </cell>
        </row>
        <row r="30">
          <cell r="O30">
            <v>0.70149253730000005</v>
          </cell>
        </row>
        <row r="31">
          <cell r="O31">
            <v>0.54434250760000003</v>
          </cell>
        </row>
        <row r="32">
          <cell r="O32">
            <v>0.6888888889</v>
          </cell>
        </row>
        <row r="33">
          <cell r="O33">
            <v>0.65822784810000001</v>
          </cell>
        </row>
        <row r="34">
          <cell r="O34">
            <v>0.47755102040000003</v>
          </cell>
        </row>
        <row r="35">
          <cell r="O35">
            <v>0.85074626870000003</v>
          </cell>
        </row>
        <row r="36">
          <cell r="O36">
            <v>0.77323420070000004</v>
          </cell>
        </row>
        <row r="37">
          <cell r="O37">
            <v>0.79342723000000004</v>
          </cell>
        </row>
        <row r="38">
          <cell r="O38">
            <v>0.81660899649999996</v>
          </cell>
        </row>
        <row r="39">
          <cell r="O39">
            <v>0.71739130429999998</v>
          </cell>
        </row>
        <row r="40">
          <cell r="O40">
            <v>0.71052631580000003</v>
          </cell>
        </row>
        <row r="41">
          <cell r="O41">
            <v>0.9</v>
          </cell>
        </row>
        <row r="42">
          <cell r="O42">
            <v>0.75</v>
          </cell>
        </row>
        <row r="44">
          <cell r="O44">
            <v>0.86585365849999996</v>
          </cell>
        </row>
        <row r="45">
          <cell r="O45">
            <v>0.52112676059999996</v>
          </cell>
        </row>
        <row r="46">
          <cell r="O46">
            <v>0.81927710840000001</v>
          </cell>
        </row>
        <row r="47">
          <cell r="O47">
            <v>0.33684210530000003</v>
          </cell>
        </row>
        <row r="48">
          <cell r="O48">
            <v>1</v>
          </cell>
        </row>
        <row r="49">
          <cell r="O49">
            <v>0.75409836070000003</v>
          </cell>
        </row>
        <row r="50">
          <cell r="O50">
            <v>0.43202979520000001</v>
          </cell>
        </row>
        <row r="51">
          <cell r="O51">
            <v>0.4884259259</v>
          </cell>
        </row>
        <row r="52">
          <cell r="O52">
            <v>0.66255144030000002</v>
          </cell>
        </row>
        <row r="53">
          <cell r="O53">
            <v>0.70103092779999998</v>
          </cell>
        </row>
        <row r="54">
          <cell r="O54">
            <v>0.91666666669999997</v>
          </cell>
        </row>
        <row r="55">
          <cell r="O55">
            <v>0.65985130110000001</v>
          </cell>
        </row>
        <row r="56">
          <cell r="O56">
            <v>0.64748201439999997</v>
          </cell>
        </row>
        <row r="57">
          <cell r="O57">
            <v>0.65420560750000001</v>
          </cell>
        </row>
        <row r="58">
          <cell r="O58">
            <v>0.39455782309999998</v>
          </cell>
        </row>
        <row r="59">
          <cell r="O59">
            <v>0.84285714290000002</v>
          </cell>
        </row>
        <row r="60">
          <cell r="O60">
            <v>0.56737588650000004</v>
          </cell>
        </row>
        <row r="61">
          <cell r="O61">
            <v>0.77380952380000001</v>
          </cell>
        </row>
        <row r="62">
          <cell r="O62">
            <v>0.83453237410000003</v>
          </cell>
        </row>
        <row r="63">
          <cell r="O63">
            <v>0.4678362573</v>
          </cell>
        </row>
        <row r="64">
          <cell r="O64">
            <v>0.59259259259999997</v>
          </cell>
        </row>
        <row r="65">
          <cell r="O65">
            <v>0.53578336559999995</v>
          </cell>
        </row>
        <row r="66">
          <cell r="O66" t="str">
            <v>#DIV/0!</v>
          </cell>
        </row>
        <row r="67">
          <cell r="O67">
            <v>0.58283261799999997</v>
          </cell>
        </row>
        <row r="68">
          <cell r="O68">
            <v>0.65116279070000005</v>
          </cell>
        </row>
        <row r="71">
          <cell r="O71">
            <v>0.55555555560000003</v>
          </cell>
        </row>
        <row r="72">
          <cell r="O72">
            <v>0.6153846154</v>
          </cell>
        </row>
        <row r="73">
          <cell r="O73">
            <v>0.5769230769</v>
          </cell>
        </row>
        <row r="74">
          <cell r="O74">
            <v>0.63132137030000002</v>
          </cell>
        </row>
        <row r="75">
          <cell r="O75">
            <v>0.50666666670000005</v>
          </cell>
        </row>
        <row r="76">
          <cell r="O76">
            <v>0.38028169010000001</v>
          </cell>
        </row>
        <row r="77">
          <cell r="O77">
            <v>0.92</v>
          </cell>
        </row>
        <row r="78">
          <cell r="O78">
            <v>0.67111111109999999</v>
          </cell>
        </row>
        <row r="79">
          <cell r="O79">
            <v>0.85714285710000004</v>
          </cell>
        </row>
        <row r="80">
          <cell r="O80">
            <v>0.74058577410000004</v>
          </cell>
        </row>
        <row r="81">
          <cell r="O81">
            <v>0.55263157890000003</v>
          </cell>
        </row>
        <row r="82">
          <cell r="O82">
            <v>0.71287128710000003</v>
          </cell>
        </row>
        <row r="83">
          <cell r="O83">
            <v>0.62882096070000004</v>
          </cell>
        </row>
        <row r="84">
          <cell r="O84">
            <v>0.68181818179999998</v>
          </cell>
        </row>
        <row r="85">
          <cell r="O85">
            <v>0.76340694009999999</v>
          </cell>
        </row>
        <row r="86">
          <cell r="O86">
            <v>0.76666666670000005</v>
          </cell>
        </row>
        <row r="87">
          <cell r="O87">
            <v>0.33333333329999998</v>
          </cell>
        </row>
        <row r="88">
          <cell r="O88">
            <v>0.49019607840000001</v>
          </cell>
        </row>
        <row r="89">
          <cell r="O89">
            <v>0.88135593219999997</v>
          </cell>
        </row>
        <row r="90">
          <cell r="O90">
            <v>0.62962962960000002</v>
          </cell>
        </row>
        <row r="91">
          <cell r="O91">
            <v>0.58227848100000001</v>
          </cell>
        </row>
        <row r="92">
          <cell r="O92">
            <v>0.75</v>
          </cell>
        </row>
        <row r="93">
          <cell r="O93">
            <v>0.81818181820000002</v>
          </cell>
        </row>
        <row r="94">
          <cell r="O94">
            <v>0.51851851849999997</v>
          </cell>
        </row>
        <row r="95">
          <cell r="O95">
            <v>0.625</v>
          </cell>
        </row>
        <row r="96">
          <cell r="O96">
            <v>1</v>
          </cell>
        </row>
        <row r="98">
          <cell r="O98">
            <v>0.40789473679999999</v>
          </cell>
        </row>
        <row r="99">
          <cell r="O99">
            <v>0.66666666669999997</v>
          </cell>
        </row>
        <row r="100">
          <cell r="O100">
            <v>0.73943661969999996</v>
          </cell>
        </row>
        <row r="101">
          <cell r="O101">
            <v>0.4545454545</v>
          </cell>
        </row>
        <row r="102">
          <cell r="O102">
            <v>0.65517241380000002</v>
          </cell>
        </row>
        <row r="103">
          <cell r="O103">
            <v>0.71250000000000002</v>
          </cell>
        </row>
        <row r="104">
          <cell r="O104">
            <v>0.71739130429999998</v>
          </cell>
        </row>
        <row r="105">
          <cell r="O105">
            <v>0.71428571429999999</v>
          </cell>
        </row>
        <row r="106">
          <cell r="O106">
            <v>1</v>
          </cell>
        </row>
        <row r="107">
          <cell r="O107">
            <v>0.43548387100000002</v>
          </cell>
        </row>
        <row r="108">
          <cell r="O108">
            <v>0.447265625</v>
          </cell>
        </row>
        <row r="109">
          <cell r="O109">
            <v>0.89189189189999996</v>
          </cell>
        </row>
        <row r="110">
          <cell r="O110">
            <v>0.76666666670000005</v>
          </cell>
        </row>
        <row r="111">
          <cell r="O111">
            <v>0.83018867919999995</v>
          </cell>
        </row>
        <row r="112">
          <cell r="O112">
            <v>0.77419354839999999</v>
          </cell>
        </row>
        <row r="113">
          <cell r="O113">
            <v>0.69808743169999998</v>
          </cell>
        </row>
        <row r="114">
          <cell r="O114">
            <v>0.6730769231</v>
          </cell>
        </row>
        <row r="115">
          <cell r="O115">
            <v>0.40251572330000002</v>
          </cell>
        </row>
        <row r="116">
          <cell r="O116">
            <v>0.65116279070000005</v>
          </cell>
        </row>
        <row r="117">
          <cell r="O117">
            <v>0.92537313430000001</v>
          </cell>
        </row>
        <row r="118">
          <cell r="O118">
            <v>0.68918918920000005</v>
          </cell>
        </row>
        <row r="119">
          <cell r="O119">
            <v>0.66666666669999997</v>
          </cell>
        </row>
        <row r="120">
          <cell r="O120">
            <v>0.59146341459999996</v>
          </cell>
        </row>
        <row r="121">
          <cell r="O121">
            <v>0.875</v>
          </cell>
        </row>
        <row r="122">
          <cell r="O122">
            <v>0.75</v>
          </cell>
        </row>
        <row r="123">
          <cell r="O123">
            <v>0.61711711709999995</v>
          </cell>
        </row>
        <row r="124">
          <cell r="O124">
            <v>0.73673469390000001</v>
          </cell>
        </row>
        <row r="125">
          <cell r="O125">
            <v>0.62442396310000003</v>
          </cell>
        </row>
        <row r="126">
          <cell r="O126">
            <v>0.77922077919999999</v>
          </cell>
        </row>
        <row r="127">
          <cell r="O127">
            <v>0.72383720929999995</v>
          </cell>
        </row>
        <row r="128">
          <cell r="O128">
            <v>1</v>
          </cell>
        </row>
        <row r="129">
          <cell r="O129">
            <v>0.88421052629999997</v>
          </cell>
        </row>
        <row r="130">
          <cell r="O130">
            <v>0.86956521740000003</v>
          </cell>
        </row>
        <row r="131">
          <cell r="O131">
            <v>0.88888888889999995</v>
          </cell>
        </row>
        <row r="132">
          <cell r="O132">
            <v>0.73113207550000003</v>
          </cell>
        </row>
        <row r="133">
          <cell r="O133">
            <v>0.75438596489999998</v>
          </cell>
        </row>
        <row r="136">
          <cell r="O136">
            <v>0.44705882349999998</v>
          </cell>
        </row>
        <row r="137">
          <cell r="O137">
            <v>0.47368421049999998</v>
          </cell>
        </row>
        <row r="138">
          <cell r="O138">
            <v>0.51912568309999996</v>
          </cell>
        </row>
        <row r="139">
          <cell r="O139">
            <v>0.71794871790000003</v>
          </cell>
        </row>
        <row r="140">
          <cell r="O140">
            <v>0.625</v>
          </cell>
        </row>
        <row r="141">
          <cell r="O141">
            <v>0.8461538462</v>
          </cell>
        </row>
        <row r="142">
          <cell r="O142">
            <v>0.77500000000000002</v>
          </cell>
        </row>
        <row r="143">
          <cell r="O143">
            <v>0.65217391300000005</v>
          </cell>
        </row>
        <row r="144">
          <cell r="O144">
            <v>0.66071428570000001</v>
          </cell>
        </row>
        <row r="145">
          <cell r="O145">
            <v>0.74803149609999997</v>
          </cell>
        </row>
        <row r="146">
          <cell r="O146">
            <v>0.65573770490000005</v>
          </cell>
        </row>
        <row r="147">
          <cell r="O147">
            <v>0.72727272730000003</v>
          </cell>
        </row>
        <row r="148">
          <cell r="O148">
            <v>0.58823529409999997</v>
          </cell>
        </row>
        <row r="149">
          <cell r="O149">
            <v>0.96491228070000001</v>
          </cell>
        </row>
        <row r="150">
          <cell r="O150">
            <v>0.8</v>
          </cell>
        </row>
        <row r="151">
          <cell r="O151">
            <v>0.63862928350000003</v>
          </cell>
        </row>
        <row r="152">
          <cell r="O152">
            <v>0.74074074069999996</v>
          </cell>
        </row>
        <row r="153">
          <cell r="O153">
            <v>0.9375</v>
          </cell>
        </row>
        <row r="154">
          <cell r="O154">
            <v>0.68965517239999996</v>
          </cell>
        </row>
        <row r="155">
          <cell r="O155">
            <v>0.77272727269999997</v>
          </cell>
        </row>
        <row r="156">
          <cell r="O156">
            <v>0.62162162160000001</v>
          </cell>
        </row>
        <row r="157">
          <cell r="O157">
            <v>0.56521739130000004</v>
          </cell>
        </row>
        <row r="158">
          <cell r="O158">
            <v>0.73333333329999995</v>
          </cell>
        </row>
        <row r="159">
          <cell r="O159">
            <v>0.6280991736</v>
          </cell>
        </row>
        <row r="160">
          <cell r="O160">
            <v>0.79393939390000001</v>
          </cell>
        </row>
        <row r="161">
          <cell r="O161">
            <v>0.58974358969999996</v>
          </cell>
        </row>
        <row r="162">
          <cell r="O162">
            <v>0.62857142860000004</v>
          </cell>
        </row>
        <row r="163">
          <cell r="O163">
            <v>0.7884615385</v>
          </cell>
        </row>
        <row r="164">
          <cell r="O164">
            <v>0.67567567569999998</v>
          </cell>
        </row>
        <row r="165">
          <cell r="O165">
            <v>1</v>
          </cell>
        </row>
        <row r="166">
          <cell r="O166">
            <v>0.79310344830000001</v>
          </cell>
        </row>
        <row r="167">
          <cell r="O167">
            <v>0.47727272729999998</v>
          </cell>
        </row>
        <row r="168">
          <cell r="O168">
            <v>0.61574074069999996</v>
          </cell>
        </row>
        <row r="169">
          <cell r="O169">
            <v>0.66666666669999997</v>
          </cell>
        </row>
        <row r="170">
          <cell r="O170">
            <v>0.7307692308</v>
          </cell>
        </row>
        <row r="171">
          <cell r="O171">
            <v>0.67647058819999994</v>
          </cell>
        </row>
        <row r="172">
          <cell r="O172">
            <v>0.64705882349999999</v>
          </cell>
        </row>
        <row r="173">
          <cell r="O173">
            <v>0.50196078430000002</v>
          </cell>
        </row>
        <row r="174">
          <cell r="O174">
            <v>0.64705882349999999</v>
          </cell>
        </row>
        <row r="175">
          <cell r="O175">
            <v>0.61194029849999998</v>
          </cell>
        </row>
        <row r="176">
          <cell r="O176">
            <v>0.77941176469999995</v>
          </cell>
        </row>
        <row r="177">
          <cell r="O177">
            <v>0.85714285710000004</v>
          </cell>
        </row>
        <row r="178">
          <cell r="O178">
            <v>0.51724137930000003</v>
          </cell>
        </row>
        <row r="179">
          <cell r="O179">
            <v>0.85714285710000004</v>
          </cell>
        </row>
        <row r="180">
          <cell r="O180">
            <v>0.47058823529999999</v>
          </cell>
        </row>
        <row r="181">
          <cell r="O181">
            <v>0.421875</v>
          </cell>
        </row>
        <row r="182">
          <cell r="O182">
            <v>0.46268656720000001</v>
          </cell>
        </row>
        <row r="183">
          <cell r="O183">
            <v>0.55000000000000004</v>
          </cell>
        </row>
        <row r="184">
          <cell r="O184">
            <v>0.64102564100000003</v>
          </cell>
        </row>
        <row r="185">
          <cell r="O185">
            <v>0.6173913043</v>
          </cell>
        </row>
        <row r="186">
          <cell r="O186">
            <v>0.78896103900000003</v>
          </cell>
        </row>
        <row r="187">
          <cell r="O187">
            <v>0.59090909089999999</v>
          </cell>
        </row>
        <row r="188">
          <cell r="O188">
            <v>0.57627118639999997</v>
          </cell>
        </row>
        <row r="189">
          <cell r="O189">
            <v>0.62162162160000001</v>
          </cell>
        </row>
        <row r="190">
          <cell r="O190">
            <v>0.79790940769999996</v>
          </cell>
        </row>
        <row r="191">
          <cell r="O191">
            <v>0.65350877190000001</v>
          </cell>
        </row>
        <row r="192">
          <cell r="O192">
            <v>0.53868194840000005</v>
          </cell>
        </row>
        <row r="193">
          <cell r="O193">
            <v>0.82954545449999995</v>
          </cell>
        </row>
        <row r="194">
          <cell r="O194">
            <v>0.67692307689999998</v>
          </cell>
        </row>
        <row r="195">
          <cell r="O195">
            <v>0.60975609760000005</v>
          </cell>
        </row>
        <row r="196">
          <cell r="O196">
            <v>0.63093415009999998</v>
          </cell>
        </row>
        <row r="197">
          <cell r="O197">
            <v>0.82608695649999997</v>
          </cell>
        </row>
        <row r="198">
          <cell r="O198">
            <v>0.8846153846</v>
          </cell>
        </row>
        <row r="199">
          <cell r="O199">
            <v>0.625</v>
          </cell>
        </row>
        <row r="200">
          <cell r="O200">
            <v>0.875</v>
          </cell>
        </row>
        <row r="201">
          <cell r="O201">
            <v>0.78</v>
          </cell>
        </row>
        <row r="202">
          <cell r="O202">
            <v>0.49295774650000002</v>
          </cell>
        </row>
        <row r="203">
          <cell r="O203">
            <v>0.71146245060000002</v>
          </cell>
        </row>
        <row r="204">
          <cell r="O204">
            <v>0.875</v>
          </cell>
        </row>
        <row r="205">
          <cell r="O205">
            <v>0.54838709679999997</v>
          </cell>
        </row>
        <row r="206">
          <cell r="O206">
            <v>0.5</v>
          </cell>
        </row>
        <row r="207">
          <cell r="O207">
            <v>0.55496957400000002</v>
          </cell>
        </row>
        <row r="208">
          <cell r="O208">
            <v>1</v>
          </cell>
        </row>
        <row r="209">
          <cell r="O209">
            <v>0.48275862069999997</v>
          </cell>
        </row>
        <row r="210">
          <cell r="O210">
            <v>0.67051070840000004</v>
          </cell>
        </row>
        <row r="211">
          <cell r="O211">
            <v>0.56551724140000004</v>
          </cell>
        </row>
        <row r="212">
          <cell r="O212">
            <v>0.66304347829999999</v>
          </cell>
        </row>
        <row r="213">
          <cell r="O213">
            <v>0.5</v>
          </cell>
        </row>
        <row r="214">
          <cell r="O214">
            <v>0.6923076923</v>
          </cell>
        </row>
        <row r="215">
          <cell r="O215">
            <v>0.74545454550000001</v>
          </cell>
        </row>
        <row r="216">
          <cell r="O216">
            <v>1</v>
          </cell>
        </row>
        <row r="217">
          <cell r="O217">
            <v>0.703196347</v>
          </cell>
        </row>
        <row r="218">
          <cell r="O218">
            <v>0.7209302326</v>
          </cell>
        </row>
        <row r="219">
          <cell r="O219">
            <v>0.75652173909999998</v>
          </cell>
        </row>
        <row r="220">
          <cell r="O220">
            <v>0.84931506850000005</v>
          </cell>
        </row>
        <row r="221">
          <cell r="O221">
            <v>0.64772727269999997</v>
          </cell>
        </row>
        <row r="222">
          <cell r="O222">
            <v>0.64705882349999999</v>
          </cell>
        </row>
        <row r="223">
          <cell r="O223">
            <v>0.60629921259999997</v>
          </cell>
        </row>
        <row r="224">
          <cell r="O224">
            <v>0.37142857140000002</v>
          </cell>
        </row>
        <row r="226">
          <cell r="O226">
            <v>0.55102040819999998</v>
          </cell>
        </row>
        <row r="227">
          <cell r="O227">
            <v>0.69714285710000001</v>
          </cell>
        </row>
        <row r="228">
          <cell r="O228">
            <v>0.46610169489999997</v>
          </cell>
        </row>
        <row r="229">
          <cell r="O229">
            <v>0.60126582279999996</v>
          </cell>
        </row>
        <row r="231">
          <cell r="O231">
            <v>0.62820512819999996</v>
          </cell>
        </row>
        <row r="232">
          <cell r="O232">
            <v>0.48148148149999997</v>
          </cell>
        </row>
        <row r="233">
          <cell r="O233">
            <v>0.82857142859999999</v>
          </cell>
        </row>
        <row r="234">
          <cell r="O234">
            <v>0.47368421049999998</v>
          </cell>
        </row>
        <row r="235">
          <cell r="O235">
            <v>0.53860640299999996</v>
          </cell>
        </row>
        <row r="236">
          <cell r="O236">
            <v>0.81395348840000004</v>
          </cell>
        </row>
        <row r="237">
          <cell r="O237">
            <v>0.66494845359999999</v>
          </cell>
        </row>
        <row r="239">
          <cell r="O239">
            <v>0.70303030300000002</v>
          </cell>
        </row>
        <row r="240">
          <cell r="O240">
            <v>0.67450980390000004</v>
          </cell>
        </row>
        <row r="241">
          <cell r="O241">
            <v>0.75862068969999996</v>
          </cell>
        </row>
        <row r="242">
          <cell r="O242">
            <v>0.70588235290000001</v>
          </cell>
        </row>
        <row r="243">
          <cell r="O243">
            <v>0.75</v>
          </cell>
        </row>
        <row r="244">
          <cell r="O244">
            <v>0.94117647059999998</v>
          </cell>
        </row>
        <row r="245">
          <cell r="O245">
            <v>0.85454545449999997</v>
          </cell>
        </row>
        <row r="246">
          <cell r="O246">
            <v>0.69444444439999997</v>
          </cell>
        </row>
        <row r="247">
          <cell r="O247">
            <v>0.71282051280000003</v>
          </cell>
        </row>
        <row r="248">
          <cell r="O248">
            <v>0.83870967740000002</v>
          </cell>
        </row>
        <row r="249">
          <cell r="O249">
            <v>0.58823529409999997</v>
          </cell>
        </row>
        <row r="250">
          <cell r="O250">
            <v>0.60526315789999996</v>
          </cell>
        </row>
        <row r="251">
          <cell r="O251">
            <v>0.82142857140000003</v>
          </cell>
        </row>
        <row r="252">
          <cell r="O252">
            <v>0.61797752809999995</v>
          </cell>
        </row>
        <row r="253">
          <cell r="O253">
            <v>0.56260162599999997</v>
          </cell>
        </row>
        <row r="254">
          <cell r="O254">
            <v>0.64071856289999995</v>
          </cell>
        </row>
        <row r="255">
          <cell r="O255">
            <v>1</v>
          </cell>
        </row>
        <row r="256">
          <cell r="O256" t="str">
            <v>#DIV/0!</v>
          </cell>
        </row>
        <row r="257">
          <cell r="O257">
            <v>0.40740740739999998</v>
          </cell>
        </row>
        <row r="258">
          <cell r="O258">
            <v>0.84042553190000002</v>
          </cell>
        </row>
        <row r="259">
          <cell r="O259">
            <v>0.6888888889</v>
          </cell>
        </row>
        <row r="260">
          <cell r="O260">
            <v>0.56976744189999995</v>
          </cell>
        </row>
        <row r="261">
          <cell r="O261">
            <v>0.69736842109999997</v>
          </cell>
        </row>
        <row r="262">
          <cell r="O262">
            <v>0.88888888889999995</v>
          </cell>
        </row>
        <row r="263">
          <cell r="O263">
            <v>0.56190476190000005</v>
          </cell>
        </row>
        <row r="264">
          <cell r="O264">
            <v>0.51908396950000002</v>
          </cell>
        </row>
        <row r="265">
          <cell r="O265">
            <v>0.71428571429999999</v>
          </cell>
        </row>
        <row r="266">
          <cell r="O266">
            <v>0.57066189619999996</v>
          </cell>
        </row>
        <row r="267">
          <cell r="O267">
            <v>0.64</v>
          </cell>
        </row>
        <row r="268">
          <cell r="O268">
            <v>0.71071428569999995</v>
          </cell>
        </row>
        <row r="269">
          <cell r="O269">
            <v>0.36222910219999999</v>
          </cell>
        </row>
        <row r="271">
          <cell r="O271">
            <v>0.64</v>
          </cell>
        </row>
        <row r="272">
          <cell r="O272">
            <v>0.72499999999999998</v>
          </cell>
        </row>
        <row r="273">
          <cell r="O273" t="str">
            <v>#DIV/0!</v>
          </cell>
        </row>
        <row r="274">
          <cell r="O274">
            <v>0.6</v>
          </cell>
        </row>
        <row r="275">
          <cell r="O275">
            <v>0.74074074069999996</v>
          </cell>
        </row>
        <row r="276">
          <cell r="O276">
            <v>1</v>
          </cell>
        </row>
        <row r="277">
          <cell r="O277">
            <v>0.48314606739999999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48559"/>
  <sheetViews>
    <sheetView zoomScaleNormal="100" workbookViewId="0">
      <selection activeCell="A5" sqref="A5"/>
    </sheetView>
  </sheetViews>
  <sheetFormatPr defaultRowHeight="15" x14ac:dyDescent="0.25"/>
  <cols>
    <col min="1" max="1" width="32.85546875" customWidth="1"/>
    <col min="2" max="2" width="21" customWidth="1"/>
    <col min="3" max="3" width="9" customWidth="1"/>
    <col min="4" max="4" width="12.85546875" customWidth="1"/>
    <col min="5" max="5" width="16.5703125" customWidth="1"/>
    <col min="6" max="6" width="6.7109375" customWidth="1"/>
    <col min="7" max="7" width="11" customWidth="1"/>
    <col min="8" max="8" width="9.85546875" customWidth="1"/>
    <col min="9" max="9" width="13.140625" customWidth="1"/>
    <col min="10" max="10" width="14" customWidth="1"/>
    <col min="11" max="11" width="11.7109375" customWidth="1"/>
    <col min="12" max="12" width="12" customWidth="1"/>
    <col min="13" max="13" width="17.7109375" customWidth="1"/>
    <col min="14" max="14" width="21.42578125" customWidth="1"/>
    <col min="15" max="1025" width="14.42578125" customWidth="1"/>
  </cols>
  <sheetData>
    <row r="1" spans="1:27" x14ac:dyDescent="0.25">
      <c r="A1" s="1" t="s">
        <v>0</v>
      </c>
      <c r="B1" s="1" t="s">
        <v>1</v>
      </c>
      <c r="C1" s="26" t="s">
        <v>2</v>
      </c>
      <c r="D1" s="26"/>
      <c r="E1" s="27" t="s">
        <v>3</v>
      </c>
      <c r="F1" s="27"/>
      <c r="G1" s="28" t="s">
        <v>4</v>
      </c>
      <c r="H1" s="28"/>
      <c r="I1" s="29" t="s">
        <v>5</v>
      </c>
      <c r="J1" s="29"/>
      <c r="K1" s="2" t="s">
        <v>6</v>
      </c>
      <c r="M1" s="3" t="s">
        <v>7</v>
      </c>
      <c r="N1" s="3"/>
      <c r="O1" s="30" t="s">
        <v>6</v>
      </c>
      <c r="P1" s="30"/>
    </row>
    <row r="2" spans="1:27" x14ac:dyDescent="0.25">
      <c r="A2" s="1"/>
      <c r="B2" s="1"/>
      <c r="C2" s="4" t="s">
        <v>8</v>
      </c>
      <c r="D2" s="4" t="s">
        <v>9</v>
      </c>
      <c r="E2" s="5" t="s">
        <v>8</v>
      </c>
      <c r="F2" s="5" t="s">
        <v>9</v>
      </c>
      <c r="G2" s="6" t="s">
        <v>8</v>
      </c>
      <c r="H2" s="6" t="s">
        <v>9</v>
      </c>
      <c r="I2" s="7" t="s">
        <v>8</v>
      </c>
      <c r="J2" s="7" t="s">
        <v>9</v>
      </c>
      <c r="K2" s="2" t="s">
        <v>10</v>
      </c>
      <c r="L2" s="2" t="s">
        <v>9</v>
      </c>
      <c r="M2" s="8" t="s">
        <v>8</v>
      </c>
      <c r="N2" s="8" t="s">
        <v>9</v>
      </c>
      <c r="O2" s="2" t="s">
        <v>11</v>
      </c>
      <c r="P2" s="2" t="s">
        <v>12</v>
      </c>
    </row>
    <row r="3" spans="1:27" x14ac:dyDescent="0.25">
      <c r="A3" s="9" t="s">
        <v>13</v>
      </c>
      <c r="B3" s="9" t="s">
        <v>14</v>
      </c>
      <c r="C3" s="9">
        <v>15</v>
      </c>
      <c r="D3" s="9">
        <v>16</v>
      </c>
      <c r="E3" s="9">
        <v>1</v>
      </c>
      <c r="F3" s="9">
        <v>7</v>
      </c>
      <c r="G3" s="9">
        <v>13</v>
      </c>
      <c r="H3" s="9">
        <v>13</v>
      </c>
      <c r="I3" s="7">
        <f t="shared" ref="I3:I66" si="0">SUM(C3,E3,G3)</f>
        <v>29</v>
      </c>
      <c r="J3" s="7">
        <f t="shared" ref="J3:J66" si="1">SUM(D3,F3,H3)</f>
        <v>36</v>
      </c>
      <c r="K3" s="10">
        <f t="shared" ref="K3:K66" si="2">G3/I3</f>
        <v>0.44827586206896552</v>
      </c>
      <c r="L3" s="10">
        <f t="shared" ref="L3:L66" si="3">H3/J3</f>
        <v>0.3611111111111111</v>
      </c>
      <c r="M3" s="11">
        <f t="shared" ref="M3:M66" si="4">G3+E3</f>
        <v>14</v>
      </c>
      <c r="N3" s="11">
        <f t="shared" ref="N3:N66" si="5">H3+F3</f>
        <v>20</v>
      </c>
      <c r="O3" s="10">
        <f t="shared" ref="O3:O66" si="6">G3/M3</f>
        <v>0.9285714285714286</v>
      </c>
      <c r="P3" s="10">
        <f t="shared" ref="P3:P66" si="7">H3/N3</f>
        <v>0.65</v>
      </c>
      <c r="Q3" s="10">
        <f>'[1]Resultado (out2015)'!O3</f>
        <v>0.65957446809999998</v>
      </c>
      <c r="S3" s="10">
        <f t="shared" ref="S3:S66" si="8">Q3-O3</f>
        <v>-0.26899696047142863</v>
      </c>
    </row>
    <row r="4" spans="1:27" x14ac:dyDescent="0.25">
      <c r="A4" s="9" t="s">
        <v>15</v>
      </c>
      <c r="B4" s="9" t="s">
        <v>14</v>
      </c>
      <c r="C4" s="9">
        <v>62</v>
      </c>
      <c r="D4" s="9">
        <v>96</v>
      </c>
      <c r="E4" s="9">
        <v>133</v>
      </c>
      <c r="F4" s="9">
        <v>2146</v>
      </c>
      <c r="G4" s="9">
        <v>107</v>
      </c>
      <c r="H4" s="9">
        <v>107</v>
      </c>
      <c r="I4" s="7">
        <f t="shared" si="0"/>
        <v>302</v>
      </c>
      <c r="J4" s="7">
        <f t="shared" si="1"/>
        <v>2349</v>
      </c>
      <c r="K4" s="10">
        <f t="shared" si="2"/>
        <v>0.35430463576158938</v>
      </c>
      <c r="L4" s="10">
        <f t="shared" si="3"/>
        <v>4.5551298424861643E-2</v>
      </c>
      <c r="M4" s="11">
        <f t="shared" si="4"/>
        <v>240</v>
      </c>
      <c r="N4" s="11">
        <f t="shared" si="5"/>
        <v>2253</v>
      </c>
      <c r="O4" s="10">
        <f t="shared" si="6"/>
        <v>0.44583333333333336</v>
      </c>
      <c r="P4" s="10">
        <f t="shared" si="7"/>
        <v>4.7492232578783843E-2</v>
      </c>
      <c r="Q4" s="10">
        <f>'[1]Resultado (out2015)'!O4</f>
        <v>0.69411764710000001</v>
      </c>
      <c r="S4" s="10">
        <f t="shared" si="8"/>
        <v>0.24828431376666665</v>
      </c>
    </row>
    <row r="5" spans="1:27" x14ac:dyDescent="0.25">
      <c r="A5" s="9" t="s">
        <v>16</v>
      </c>
      <c r="B5" s="9" t="s">
        <v>14</v>
      </c>
      <c r="C5" s="9">
        <v>74</v>
      </c>
      <c r="D5" s="9">
        <v>89</v>
      </c>
      <c r="E5" s="9">
        <v>183</v>
      </c>
      <c r="F5" s="9">
        <v>2146</v>
      </c>
      <c r="G5" s="9">
        <v>148</v>
      </c>
      <c r="H5" s="9">
        <v>148</v>
      </c>
      <c r="I5" s="7">
        <f t="shared" si="0"/>
        <v>405</v>
      </c>
      <c r="J5" s="7">
        <f t="shared" si="1"/>
        <v>2383</v>
      </c>
      <c r="K5" s="10">
        <f t="shared" si="2"/>
        <v>0.36543209876543209</v>
      </c>
      <c r="L5" s="10">
        <f t="shared" si="3"/>
        <v>6.2106588334032729E-2</v>
      </c>
      <c r="M5" s="11">
        <f t="shared" si="4"/>
        <v>331</v>
      </c>
      <c r="N5" s="11">
        <f t="shared" si="5"/>
        <v>2294</v>
      </c>
      <c r="O5" s="10">
        <f t="shared" si="6"/>
        <v>0.44712990936555891</v>
      </c>
      <c r="P5" s="10">
        <f t="shared" si="7"/>
        <v>6.4516129032258063E-2</v>
      </c>
      <c r="Q5" s="10">
        <f>'[1]Resultado (out2015)'!O5</f>
        <v>0.69736842109999997</v>
      </c>
      <c r="S5" s="10">
        <f t="shared" si="8"/>
        <v>0.25023851173444106</v>
      </c>
    </row>
    <row r="6" spans="1:27" x14ac:dyDescent="0.25">
      <c r="A6" s="9" t="s">
        <v>17</v>
      </c>
      <c r="B6" s="9" t="s">
        <v>18</v>
      </c>
      <c r="C6" s="9">
        <v>85</v>
      </c>
      <c r="D6" s="9">
        <v>103</v>
      </c>
      <c r="E6" s="9">
        <v>227</v>
      </c>
      <c r="F6" s="9">
        <v>3684</v>
      </c>
      <c r="G6" s="9">
        <v>208</v>
      </c>
      <c r="H6" s="9">
        <v>208</v>
      </c>
      <c r="I6" s="7">
        <f t="shared" si="0"/>
        <v>520</v>
      </c>
      <c r="J6" s="7">
        <f t="shared" si="1"/>
        <v>3995</v>
      </c>
      <c r="K6" s="10">
        <f t="shared" si="2"/>
        <v>0.4</v>
      </c>
      <c r="L6" s="10">
        <f t="shared" si="3"/>
        <v>5.2065081351689614E-2</v>
      </c>
      <c r="M6" s="11">
        <f t="shared" si="4"/>
        <v>435</v>
      </c>
      <c r="N6" s="11">
        <f t="shared" si="5"/>
        <v>3892</v>
      </c>
      <c r="O6" s="10">
        <f t="shared" si="6"/>
        <v>0.47816091954022988</v>
      </c>
      <c r="P6" s="10">
        <f t="shared" si="7"/>
        <v>5.3442959917780058E-2</v>
      </c>
      <c r="Q6" s="10">
        <f>'[1]Resultado (out2015)'!O6</f>
        <v>0.77150537630000005</v>
      </c>
      <c r="S6" s="10">
        <f t="shared" si="8"/>
        <v>0.29334445675977017</v>
      </c>
    </row>
    <row r="7" spans="1:27" x14ac:dyDescent="0.25">
      <c r="A7" s="9" t="s">
        <v>19</v>
      </c>
      <c r="B7" s="9" t="s">
        <v>14</v>
      </c>
      <c r="C7" s="9">
        <v>15</v>
      </c>
      <c r="D7" s="9">
        <v>18</v>
      </c>
      <c r="E7" s="9">
        <v>10</v>
      </c>
      <c r="F7" s="9">
        <v>77</v>
      </c>
      <c r="G7" s="9">
        <v>20</v>
      </c>
      <c r="H7" s="9">
        <v>20</v>
      </c>
      <c r="I7" s="7">
        <f t="shared" si="0"/>
        <v>45</v>
      </c>
      <c r="J7" s="7">
        <f t="shared" si="1"/>
        <v>115</v>
      </c>
      <c r="K7" s="10">
        <f t="shared" si="2"/>
        <v>0.44444444444444442</v>
      </c>
      <c r="L7" s="10">
        <f t="shared" si="3"/>
        <v>0.17391304347826086</v>
      </c>
      <c r="M7" s="11">
        <f t="shared" si="4"/>
        <v>30</v>
      </c>
      <c r="N7" s="11">
        <f t="shared" si="5"/>
        <v>97</v>
      </c>
      <c r="O7" s="10">
        <f t="shared" si="6"/>
        <v>0.66666666666666663</v>
      </c>
      <c r="P7" s="10">
        <f t="shared" si="7"/>
        <v>0.20618556701030927</v>
      </c>
      <c r="Q7" s="10">
        <f>'[1]Resultado (out2015)'!O7</f>
        <v>1</v>
      </c>
      <c r="S7" s="10">
        <f t="shared" si="8"/>
        <v>0.33333333333333337</v>
      </c>
    </row>
    <row r="8" spans="1:27" x14ac:dyDescent="0.25">
      <c r="A8" s="9" t="s">
        <v>20</v>
      </c>
      <c r="B8" s="9" t="s">
        <v>14</v>
      </c>
      <c r="C8" s="9">
        <v>32</v>
      </c>
      <c r="D8" s="9">
        <v>34</v>
      </c>
      <c r="E8" s="9">
        <v>19</v>
      </c>
      <c r="F8" s="9">
        <v>175</v>
      </c>
      <c r="G8" s="9">
        <v>82</v>
      </c>
      <c r="H8" s="9">
        <v>82</v>
      </c>
      <c r="I8" s="7">
        <f t="shared" si="0"/>
        <v>133</v>
      </c>
      <c r="J8" s="7">
        <f t="shared" si="1"/>
        <v>291</v>
      </c>
      <c r="K8" s="10">
        <f t="shared" si="2"/>
        <v>0.61654135338345861</v>
      </c>
      <c r="L8" s="10">
        <f t="shared" si="3"/>
        <v>0.28178694158075601</v>
      </c>
      <c r="M8" s="11">
        <f t="shared" si="4"/>
        <v>101</v>
      </c>
      <c r="N8" s="11">
        <f t="shared" si="5"/>
        <v>257</v>
      </c>
      <c r="O8" s="10">
        <f t="shared" si="6"/>
        <v>0.81188118811881194</v>
      </c>
      <c r="P8" s="10">
        <f t="shared" si="7"/>
        <v>0.31906614785992216</v>
      </c>
      <c r="Q8" s="10">
        <f>'[1]Resultado (out2015)'!O9</f>
        <v>0.76470588240000004</v>
      </c>
      <c r="S8" s="10">
        <f t="shared" si="8"/>
        <v>-4.71753057188119E-2</v>
      </c>
    </row>
    <row r="9" spans="1:27" x14ac:dyDescent="0.25">
      <c r="A9" s="9" t="s">
        <v>21</v>
      </c>
      <c r="B9" s="9" t="s">
        <v>14</v>
      </c>
      <c r="C9" s="9">
        <v>32</v>
      </c>
      <c r="D9" s="9">
        <v>36</v>
      </c>
      <c r="E9" s="9">
        <v>8</v>
      </c>
      <c r="F9" s="9">
        <v>37</v>
      </c>
      <c r="G9" s="9">
        <v>23</v>
      </c>
      <c r="H9" s="9">
        <v>23</v>
      </c>
      <c r="I9" s="7">
        <f t="shared" si="0"/>
        <v>63</v>
      </c>
      <c r="J9" s="7">
        <f t="shared" si="1"/>
        <v>96</v>
      </c>
      <c r="K9" s="10">
        <f t="shared" si="2"/>
        <v>0.36507936507936506</v>
      </c>
      <c r="L9" s="10">
        <f t="shared" si="3"/>
        <v>0.23958333333333334</v>
      </c>
      <c r="M9" s="11">
        <f t="shared" si="4"/>
        <v>31</v>
      </c>
      <c r="N9" s="11">
        <f t="shared" si="5"/>
        <v>60</v>
      </c>
      <c r="O9" s="10">
        <f t="shared" si="6"/>
        <v>0.74193548387096775</v>
      </c>
      <c r="P9" s="10">
        <f t="shared" si="7"/>
        <v>0.38333333333333336</v>
      </c>
      <c r="Q9" s="10">
        <f>'[1]Resultado (out2015)'!O10</f>
        <v>0.74358974359999996</v>
      </c>
      <c r="S9" s="10">
        <f t="shared" si="8"/>
        <v>1.6542597290322147E-3</v>
      </c>
    </row>
    <row r="10" spans="1:27" x14ac:dyDescent="0.25">
      <c r="A10" s="9" t="s">
        <v>22</v>
      </c>
      <c r="B10" s="9" t="s">
        <v>14</v>
      </c>
      <c r="C10" s="9">
        <v>55</v>
      </c>
      <c r="D10" s="9">
        <v>72</v>
      </c>
      <c r="E10" s="9">
        <v>11</v>
      </c>
      <c r="F10" s="9">
        <v>56</v>
      </c>
      <c r="G10" s="9">
        <v>51</v>
      </c>
      <c r="H10" s="9">
        <v>51</v>
      </c>
      <c r="I10" s="7">
        <f t="shared" si="0"/>
        <v>117</v>
      </c>
      <c r="J10" s="7">
        <f t="shared" si="1"/>
        <v>179</v>
      </c>
      <c r="K10" s="10">
        <f t="shared" si="2"/>
        <v>0.4358974358974359</v>
      </c>
      <c r="L10" s="10">
        <f t="shared" si="3"/>
        <v>0.28491620111731841</v>
      </c>
      <c r="M10" s="11">
        <f t="shared" si="4"/>
        <v>62</v>
      </c>
      <c r="N10" s="11">
        <f t="shared" si="5"/>
        <v>107</v>
      </c>
      <c r="O10" s="10">
        <f t="shared" si="6"/>
        <v>0.82258064516129037</v>
      </c>
      <c r="P10" s="10">
        <f t="shared" si="7"/>
        <v>0.47663551401869159</v>
      </c>
      <c r="Q10" s="10">
        <f>'[1]Resultado (out2015)'!O11</f>
        <v>0.81818181820000002</v>
      </c>
      <c r="S10" s="10">
        <f t="shared" si="8"/>
        <v>-4.3988269612903474E-3</v>
      </c>
    </row>
    <row r="11" spans="1:27" x14ac:dyDescent="0.25">
      <c r="A11" s="9" t="s">
        <v>23</v>
      </c>
      <c r="B11" s="9" t="s">
        <v>14</v>
      </c>
      <c r="C11" s="9">
        <v>4</v>
      </c>
      <c r="D11" s="9">
        <v>4</v>
      </c>
      <c r="E11" s="9">
        <v>9</v>
      </c>
      <c r="F11" s="9">
        <v>50</v>
      </c>
      <c r="G11" s="9">
        <v>22</v>
      </c>
      <c r="H11" s="9">
        <v>22</v>
      </c>
      <c r="I11" s="7">
        <f t="shared" si="0"/>
        <v>35</v>
      </c>
      <c r="J11" s="7">
        <f t="shared" si="1"/>
        <v>76</v>
      </c>
      <c r="K11" s="10">
        <f t="shared" si="2"/>
        <v>0.62857142857142856</v>
      </c>
      <c r="L11" s="10">
        <f t="shared" si="3"/>
        <v>0.28947368421052633</v>
      </c>
      <c r="M11" s="11">
        <f t="shared" si="4"/>
        <v>31</v>
      </c>
      <c r="N11" s="11">
        <f t="shared" si="5"/>
        <v>72</v>
      </c>
      <c r="O11" s="10">
        <f t="shared" si="6"/>
        <v>0.70967741935483875</v>
      </c>
      <c r="P11" s="10">
        <f t="shared" si="7"/>
        <v>0.30555555555555558</v>
      </c>
      <c r="Q11" s="10">
        <f>'[1]Resultado (out2015)'!O12</f>
        <v>0.86486486490000003</v>
      </c>
      <c r="S11" s="10">
        <f t="shared" si="8"/>
        <v>0.15518744554516128</v>
      </c>
    </row>
    <row r="12" spans="1:27" x14ac:dyDescent="0.25">
      <c r="A12" s="9" t="s">
        <v>24</v>
      </c>
      <c r="B12" s="9" t="s">
        <v>18</v>
      </c>
      <c r="C12" s="9">
        <v>44</v>
      </c>
      <c r="D12" s="9">
        <v>51</v>
      </c>
      <c r="E12" s="9">
        <v>138</v>
      </c>
      <c r="F12" s="9">
        <v>2329</v>
      </c>
      <c r="G12" s="9">
        <v>129</v>
      </c>
      <c r="H12" s="9">
        <v>129</v>
      </c>
      <c r="I12" s="7">
        <f t="shared" si="0"/>
        <v>311</v>
      </c>
      <c r="J12" s="7">
        <f t="shared" si="1"/>
        <v>2509</v>
      </c>
      <c r="K12" s="10">
        <f t="shared" si="2"/>
        <v>0.41479099678456594</v>
      </c>
      <c r="L12" s="10">
        <f t="shared" si="3"/>
        <v>5.141490633718613E-2</v>
      </c>
      <c r="M12" s="11">
        <f t="shared" si="4"/>
        <v>267</v>
      </c>
      <c r="N12" s="11">
        <f t="shared" si="5"/>
        <v>2458</v>
      </c>
      <c r="O12" s="10">
        <f t="shared" si="6"/>
        <v>0.48314606741573035</v>
      </c>
      <c r="P12" s="10">
        <f t="shared" si="7"/>
        <v>5.2481692432872255E-2</v>
      </c>
      <c r="Q12" s="10">
        <f>'[1]Resultado (out2015)'!O13</f>
        <v>0.7307692308</v>
      </c>
      <c r="S12" s="10">
        <f t="shared" si="8"/>
        <v>0.24762316338426965</v>
      </c>
    </row>
    <row r="13" spans="1:27" x14ac:dyDescent="0.25">
      <c r="A13" s="9" t="s">
        <v>25</v>
      </c>
      <c r="B13" s="9" t="s">
        <v>14</v>
      </c>
      <c r="C13" s="9">
        <v>191</v>
      </c>
      <c r="D13" s="9">
        <v>234</v>
      </c>
      <c r="E13" s="9">
        <v>215</v>
      </c>
      <c r="F13" s="9">
        <v>2034</v>
      </c>
      <c r="G13" s="9">
        <v>338</v>
      </c>
      <c r="H13" s="9">
        <v>338</v>
      </c>
      <c r="I13" s="7">
        <f t="shared" si="0"/>
        <v>744</v>
      </c>
      <c r="J13" s="7">
        <f t="shared" si="1"/>
        <v>2606</v>
      </c>
      <c r="K13" s="10">
        <f t="shared" si="2"/>
        <v>0.45430107526881719</v>
      </c>
      <c r="L13" s="10">
        <f t="shared" si="3"/>
        <v>0.12970069071373752</v>
      </c>
      <c r="M13" s="11">
        <f t="shared" si="4"/>
        <v>553</v>
      </c>
      <c r="N13" s="11">
        <f t="shared" si="5"/>
        <v>2372</v>
      </c>
      <c r="O13" s="10">
        <f t="shared" si="6"/>
        <v>0.61121157323688968</v>
      </c>
      <c r="P13" s="10">
        <f t="shared" si="7"/>
        <v>0.14249578414839797</v>
      </c>
      <c r="Q13" s="10" t="str">
        <f>'[1]Resultado (out2015)'!O14</f>
        <v>#DIV/0!</v>
      </c>
      <c r="S13" t="e">
        <f t="shared" si="8"/>
        <v>#VALUE!</v>
      </c>
    </row>
    <row r="14" spans="1:27" x14ac:dyDescent="0.25">
      <c r="A14" s="9" t="s">
        <v>26</v>
      </c>
      <c r="B14" s="9" t="s">
        <v>14</v>
      </c>
      <c r="C14" s="9">
        <v>500</v>
      </c>
      <c r="D14" s="9">
        <v>610</v>
      </c>
      <c r="E14" s="9">
        <v>65</v>
      </c>
      <c r="F14" s="9">
        <v>654</v>
      </c>
      <c r="G14" s="9">
        <v>231</v>
      </c>
      <c r="H14" s="9">
        <v>231</v>
      </c>
      <c r="I14" s="12">
        <f t="shared" si="0"/>
        <v>796</v>
      </c>
      <c r="J14" s="12">
        <f t="shared" si="1"/>
        <v>1495</v>
      </c>
      <c r="K14" s="13">
        <f t="shared" si="2"/>
        <v>0.29020100502512564</v>
      </c>
      <c r="L14" s="13">
        <f t="shared" si="3"/>
        <v>0.15451505016722408</v>
      </c>
      <c r="M14" s="14">
        <f t="shared" si="4"/>
        <v>296</v>
      </c>
      <c r="N14" s="14">
        <f t="shared" si="5"/>
        <v>885</v>
      </c>
      <c r="O14" s="13">
        <f t="shared" si="6"/>
        <v>0.78040540540540537</v>
      </c>
      <c r="P14" s="13">
        <f t="shared" si="7"/>
        <v>0.26101694915254237</v>
      </c>
      <c r="Q14" s="10">
        <f>'[1]Resultado (out2015)'!O15</f>
        <v>0.55000000000000004</v>
      </c>
      <c r="R14" s="15"/>
      <c r="S14" s="10">
        <f t="shared" si="8"/>
        <v>-0.23040540540540533</v>
      </c>
      <c r="T14" s="15"/>
      <c r="U14" s="15"/>
      <c r="V14" s="15"/>
      <c r="W14" s="15"/>
      <c r="X14" s="15"/>
      <c r="Y14" s="15"/>
      <c r="Z14" s="15"/>
      <c r="AA14" s="15"/>
    </row>
    <row r="15" spans="1:27" x14ac:dyDescent="0.25">
      <c r="A15" s="9" t="s">
        <v>27</v>
      </c>
      <c r="B15" s="9" t="s">
        <v>14</v>
      </c>
      <c r="C15" s="9">
        <v>383</v>
      </c>
      <c r="D15" s="9">
        <v>448</v>
      </c>
      <c r="E15" s="9">
        <v>384</v>
      </c>
      <c r="F15" s="9">
        <v>4140</v>
      </c>
      <c r="G15" s="9">
        <v>617</v>
      </c>
      <c r="H15" s="9">
        <v>617</v>
      </c>
      <c r="I15" s="7">
        <f t="shared" si="0"/>
        <v>1384</v>
      </c>
      <c r="J15" s="7">
        <f t="shared" si="1"/>
        <v>5205</v>
      </c>
      <c r="K15" s="10">
        <f t="shared" si="2"/>
        <v>0.44580924855491327</v>
      </c>
      <c r="L15" s="10">
        <f t="shared" si="3"/>
        <v>0.11853986551392891</v>
      </c>
      <c r="M15" s="11">
        <f t="shared" si="4"/>
        <v>1001</v>
      </c>
      <c r="N15" s="11">
        <f t="shared" si="5"/>
        <v>4757</v>
      </c>
      <c r="O15" s="10">
        <f t="shared" si="6"/>
        <v>0.61638361638361638</v>
      </c>
      <c r="P15" s="10">
        <f t="shared" si="7"/>
        <v>0.12970359470254361</v>
      </c>
      <c r="Q15" s="10">
        <f>'[1]Resultado (out2015)'!O16</f>
        <v>0.76758409790000004</v>
      </c>
      <c r="S15" s="10">
        <f t="shared" si="8"/>
        <v>0.15120048151638366</v>
      </c>
    </row>
    <row r="16" spans="1:27" x14ac:dyDescent="0.25">
      <c r="A16" s="9" t="s">
        <v>28</v>
      </c>
      <c r="B16" s="9" t="s">
        <v>14</v>
      </c>
      <c r="C16" s="9">
        <v>105</v>
      </c>
      <c r="D16" s="9">
        <v>129</v>
      </c>
      <c r="E16" s="9">
        <v>50</v>
      </c>
      <c r="F16" s="9">
        <v>259</v>
      </c>
      <c r="G16" s="9">
        <v>156</v>
      </c>
      <c r="H16" s="9">
        <v>156</v>
      </c>
      <c r="I16" s="7">
        <f t="shared" si="0"/>
        <v>311</v>
      </c>
      <c r="J16" s="7">
        <f t="shared" si="1"/>
        <v>544</v>
      </c>
      <c r="K16" s="10">
        <f t="shared" si="2"/>
        <v>0.50160771704180063</v>
      </c>
      <c r="L16" s="10">
        <f t="shared" si="3"/>
        <v>0.28676470588235292</v>
      </c>
      <c r="M16" s="11">
        <f t="shared" si="4"/>
        <v>206</v>
      </c>
      <c r="N16" s="11">
        <f t="shared" si="5"/>
        <v>415</v>
      </c>
      <c r="O16" s="10">
        <f t="shared" si="6"/>
        <v>0.75728155339805825</v>
      </c>
      <c r="P16" s="10">
        <f t="shared" si="7"/>
        <v>0.37590361445783133</v>
      </c>
      <c r="Q16" s="10">
        <f>'[1]Resultado (out2015)'!O17</f>
        <v>0.68421052630000001</v>
      </c>
      <c r="S16" s="10">
        <f t="shared" si="8"/>
        <v>-7.3071027098058239E-2</v>
      </c>
    </row>
    <row r="17" spans="1:19" x14ac:dyDescent="0.25">
      <c r="A17" s="9" t="s">
        <v>29</v>
      </c>
      <c r="B17" s="9" t="s">
        <v>14</v>
      </c>
      <c r="C17" s="9">
        <v>40</v>
      </c>
      <c r="D17" s="9">
        <v>48</v>
      </c>
      <c r="E17" s="9">
        <v>14</v>
      </c>
      <c r="F17" s="9">
        <v>79</v>
      </c>
      <c r="G17" s="9">
        <v>51</v>
      </c>
      <c r="H17" s="9">
        <v>51</v>
      </c>
      <c r="I17" s="7">
        <f t="shared" si="0"/>
        <v>105</v>
      </c>
      <c r="J17" s="7">
        <f t="shared" si="1"/>
        <v>178</v>
      </c>
      <c r="K17" s="10">
        <f t="shared" si="2"/>
        <v>0.48571428571428571</v>
      </c>
      <c r="L17" s="10">
        <f t="shared" si="3"/>
        <v>0.28651685393258425</v>
      </c>
      <c r="M17" s="11">
        <f t="shared" si="4"/>
        <v>65</v>
      </c>
      <c r="N17" s="11">
        <f t="shared" si="5"/>
        <v>130</v>
      </c>
      <c r="O17" s="10">
        <f t="shared" si="6"/>
        <v>0.7846153846153846</v>
      </c>
      <c r="P17" s="10">
        <f t="shared" si="7"/>
        <v>0.3923076923076923</v>
      </c>
      <c r="Q17" s="10">
        <f>'[1]Resultado (out2015)'!O19</f>
        <v>1</v>
      </c>
      <c r="S17" s="10">
        <f t="shared" si="8"/>
        <v>0.2153846153846154</v>
      </c>
    </row>
    <row r="18" spans="1:19" x14ac:dyDescent="0.25">
      <c r="A18" s="9" t="s">
        <v>30</v>
      </c>
      <c r="B18" s="9" t="s">
        <v>31</v>
      </c>
      <c r="C18" s="9">
        <v>6</v>
      </c>
      <c r="D18" s="9">
        <v>9</v>
      </c>
      <c r="E18" s="9">
        <v>6</v>
      </c>
      <c r="F18" s="9">
        <v>24</v>
      </c>
      <c r="G18" s="9">
        <v>15</v>
      </c>
      <c r="H18" s="9">
        <v>15</v>
      </c>
      <c r="I18" s="7">
        <f t="shared" si="0"/>
        <v>27</v>
      </c>
      <c r="J18" s="7">
        <f t="shared" si="1"/>
        <v>48</v>
      </c>
      <c r="K18" s="10">
        <f t="shared" si="2"/>
        <v>0.55555555555555558</v>
      </c>
      <c r="L18" s="10">
        <f t="shared" si="3"/>
        <v>0.3125</v>
      </c>
      <c r="M18" s="11">
        <f t="shared" si="4"/>
        <v>21</v>
      </c>
      <c r="N18" s="11">
        <f t="shared" si="5"/>
        <v>39</v>
      </c>
      <c r="O18" s="10">
        <f t="shared" si="6"/>
        <v>0.7142857142857143</v>
      </c>
      <c r="P18" s="10">
        <f t="shared" si="7"/>
        <v>0.38461538461538464</v>
      </c>
      <c r="Q18" s="10">
        <f>'[1]Resultado (out2015)'!O20</f>
        <v>0.86666666670000003</v>
      </c>
      <c r="S18" s="10">
        <f t="shared" si="8"/>
        <v>0.15238095241428573</v>
      </c>
    </row>
    <row r="19" spans="1:19" x14ac:dyDescent="0.25">
      <c r="A19" s="9" t="s">
        <v>32</v>
      </c>
      <c r="B19" s="9" t="s">
        <v>31</v>
      </c>
      <c r="C19" s="9">
        <v>271</v>
      </c>
      <c r="D19" s="9">
        <v>310</v>
      </c>
      <c r="E19" s="9">
        <v>234</v>
      </c>
      <c r="F19" s="9">
        <v>7028</v>
      </c>
      <c r="G19" s="9">
        <v>333</v>
      </c>
      <c r="H19" s="9">
        <v>333</v>
      </c>
      <c r="I19" s="7">
        <f t="shared" si="0"/>
        <v>838</v>
      </c>
      <c r="J19" s="7">
        <f t="shared" si="1"/>
        <v>7671</v>
      </c>
      <c r="K19" s="10">
        <f t="shared" si="2"/>
        <v>0.39737470167064437</v>
      </c>
      <c r="L19" s="10">
        <f t="shared" si="3"/>
        <v>4.3410246382479471E-2</v>
      </c>
      <c r="M19" s="11">
        <f t="shared" si="4"/>
        <v>567</v>
      </c>
      <c r="N19" s="11">
        <f t="shared" si="5"/>
        <v>7361</v>
      </c>
      <c r="O19" s="10">
        <f t="shared" si="6"/>
        <v>0.58730158730158732</v>
      </c>
      <c r="P19" s="10">
        <f t="shared" si="7"/>
        <v>4.5238418693112348E-2</v>
      </c>
      <c r="Q19" s="10">
        <f>'[1]Resultado (out2015)'!O21</f>
        <v>0.47826086960000003</v>
      </c>
      <c r="S19" s="10">
        <f t="shared" si="8"/>
        <v>-0.1090407177015873</v>
      </c>
    </row>
    <row r="20" spans="1:19" x14ac:dyDescent="0.25">
      <c r="A20" s="9" t="s">
        <v>33</v>
      </c>
      <c r="B20" s="9" t="s">
        <v>31</v>
      </c>
      <c r="C20" s="9">
        <v>324</v>
      </c>
      <c r="D20" s="9">
        <v>411</v>
      </c>
      <c r="E20" s="9">
        <v>356</v>
      </c>
      <c r="F20" s="9">
        <v>13180</v>
      </c>
      <c r="G20" s="9">
        <v>342</v>
      </c>
      <c r="H20" s="9">
        <v>342</v>
      </c>
      <c r="I20" s="7">
        <f t="shared" si="0"/>
        <v>1022</v>
      </c>
      <c r="J20" s="7">
        <f t="shared" si="1"/>
        <v>13933</v>
      </c>
      <c r="K20" s="10">
        <f t="shared" si="2"/>
        <v>0.33463796477495106</v>
      </c>
      <c r="L20" s="10">
        <f t="shared" si="3"/>
        <v>2.4546041771334244E-2</v>
      </c>
      <c r="M20" s="11">
        <f t="shared" si="4"/>
        <v>698</v>
      </c>
      <c r="N20" s="11">
        <f t="shared" si="5"/>
        <v>13522</v>
      </c>
      <c r="O20" s="10">
        <f t="shared" si="6"/>
        <v>0.48997134670487108</v>
      </c>
      <c r="P20" s="10">
        <f t="shared" si="7"/>
        <v>2.5292116550806095E-2</v>
      </c>
      <c r="Q20" s="10">
        <f>'[1]Resultado (out2015)'!O22</f>
        <v>0.78571428570000001</v>
      </c>
      <c r="S20" s="10">
        <f t="shared" si="8"/>
        <v>0.29574293899512893</v>
      </c>
    </row>
    <row r="21" spans="1:19" x14ac:dyDescent="0.25">
      <c r="A21" s="9" t="s">
        <v>34</v>
      </c>
      <c r="B21" s="9" t="s">
        <v>31</v>
      </c>
      <c r="C21" s="9">
        <v>42</v>
      </c>
      <c r="D21" s="9">
        <v>43</v>
      </c>
      <c r="E21" s="9">
        <v>132</v>
      </c>
      <c r="F21" s="9">
        <v>789</v>
      </c>
      <c r="G21" s="9">
        <v>257</v>
      </c>
      <c r="H21" s="9">
        <v>257</v>
      </c>
      <c r="I21" s="7">
        <f t="shared" si="0"/>
        <v>431</v>
      </c>
      <c r="J21" s="7">
        <f t="shared" si="1"/>
        <v>1089</v>
      </c>
      <c r="K21" s="10">
        <f t="shared" si="2"/>
        <v>0.59628770301624134</v>
      </c>
      <c r="L21" s="10">
        <f t="shared" si="3"/>
        <v>0.2359963269054178</v>
      </c>
      <c r="M21" s="11">
        <f t="shared" si="4"/>
        <v>389</v>
      </c>
      <c r="N21" s="11">
        <f t="shared" si="5"/>
        <v>1046</v>
      </c>
      <c r="O21" s="10">
        <f t="shared" si="6"/>
        <v>0.66066838046272491</v>
      </c>
      <c r="P21" s="10">
        <f t="shared" si="7"/>
        <v>0.245697896749522</v>
      </c>
      <c r="Q21" s="10">
        <f>'[1]Resultado (out2015)'!O23</f>
        <v>0.77</v>
      </c>
      <c r="S21" s="10">
        <f t="shared" si="8"/>
        <v>0.1093316195372751</v>
      </c>
    </row>
    <row r="22" spans="1:19" x14ac:dyDescent="0.25">
      <c r="A22" s="9" t="s">
        <v>35</v>
      </c>
      <c r="B22" s="9" t="s">
        <v>31</v>
      </c>
      <c r="C22" s="9">
        <v>44</v>
      </c>
      <c r="D22" s="9">
        <v>52</v>
      </c>
      <c r="E22" s="9">
        <v>16</v>
      </c>
      <c r="F22" s="9">
        <v>171</v>
      </c>
      <c r="G22" s="9">
        <v>101</v>
      </c>
      <c r="H22" s="9">
        <v>101</v>
      </c>
      <c r="I22" s="7">
        <f t="shared" si="0"/>
        <v>161</v>
      </c>
      <c r="J22" s="7">
        <f t="shared" si="1"/>
        <v>324</v>
      </c>
      <c r="K22" s="10">
        <f t="shared" si="2"/>
        <v>0.62732919254658381</v>
      </c>
      <c r="L22" s="10">
        <f t="shared" si="3"/>
        <v>0.31172839506172839</v>
      </c>
      <c r="M22" s="11">
        <f t="shared" si="4"/>
        <v>117</v>
      </c>
      <c r="N22" s="11">
        <f t="shared" si="5"/>
        <v>272</v>
      </c>
      <c r="O22" s="10">
        <f t="shared" si="6"/>
        <v>0.86324786324786329</v>
      </c>
      <c r="P22" s="10">
        <f t="shared" si="7"/>
        <v>0.37132352941176472</v>
      </c>
      <c r="Q22" s="10">
        <f>'[1]Resultado (out2015)'!O24</f>
        <v>0.77889447239999998</v>
      </c>
      <c r="S22" s="10">
        <f t="shared" si="8"/>
        <v>-8.4353390847863308E-2</v>
      </c>
    </row>
    <row r="23" spans="1:19" x14ac:dyDescent="0.25">
      <c r="A23" s="9" t="s">
        <v>36</v>
      </c>
      <c r="B23" s="9" t="s">
        <v>31</v>
      </c>
      <c r="C23" s="9">
        <v>68</v>
      </c>
      <c r="D23" s="9">
        <v>82</v>
      </c>
      <c r="E23" s="9">
        <v>164</v>
      </c>
      <c r="F23" s="9">
        <v>2369</v>
      </c>
      <c r="G23" s="9">
        <v>160</v>
      </c>
      <c r="H23" s="9">
        <v>160</v>
      </c>
      <c r="I23" s="7">
        <f t="shared" si="0"/>
        <v>392</v>
      </c>
      <c r="J23" s="7">
        <f t="shared" si="1"/>
        <v>2611</v>
      </c>
      <c r="K23" s="10">
        <f t="shared" si="2"/>
        <v>0.40816326530612246</v>
      </c>
      <c r="L23" s="10">
        <f t="shared" si="3"/>
        <v>6.1279203370356188E-2</v>
      </c>
      <c r="M23" s="11">
        <f t="shared" si="4"/>
        <v>324</v>
      </c>
      <c r="N23" s="11">
        <f t="shared" si="5"/>
        <v>2529</v>
      </c>
      <c r="O23" s="10">
        <f t="shared" si="6"/>
        <v>0.49382716049382713</v>
      </c>
      <c r="P23" s="10">
        <f t="shared" si="7"/>
        <v>6.3266113088177145E-2</v>
      </c>
      <c r="Q23" s="10">
        <f>'[1]Resultado (out2015)'!O25</f>
        <v>0.61904761900000005</v>
      </c>
      <c r="S23" s="10">
        <f t="shared" si="8"/>
        <v>0.12522045850617292</v>
      </c>
    </row>
    <row r="24" spans="1:19" x14ac:dyDescent="0.25">
      <c r="A24" s="9" t="s">
        <v>37</v>
      </c>
      <c r="B24" s="9" t="s">
        <v>31</v>
      </c>
      <c r="C24" s="9">
        <v>175</v>
      </c>
      <c r="D24" s="9">
        <v>215</v>
      </c>
      <c r="E24" s="9">
        <v>105</v>
      </c>
      <c r="F24" s="9">
        <v>710</v>
      </c>
      <c r="G24" s="9">
        <v>167</v>
      </c>
      <c r="H24" s="9">
        <v>167</v>
      </c>
      <c r="I24" s="7">
        <f t="shared" si="0"/>
        <v>447</v>
      </c>
      <c r="J24" s="7">
        <f t="shared" si="1"/>
        <v>1092</v>
      </c>
      <c r="K24" s="10">
        <f t="shared" si="2"/>
        <v>0.37360178970917224</v>
      </c>
      <c r="L24" s="10">
        <f t="shared" si="3"/>
        <v>0.15293040293040294</v>
      </c>
      <c r="M24" s="11">
        <f t="shared" si="4"/>
        <v>272</v>
      </c>
      <c r="N24" s="11">
        <f t="shared" si="5"/>
        <v>877</v>
      </c>
      <c r="O24" s="10">
        <f t="shared" si="6"/>
        <v>0.61397058823529416</v>
      </c>
      <c r="P24" s="10">
        <f t="shared" si="7"/>
        <v>0.19042189281641961</v>
      </c>
      <c r="Q24" s="10">
        <f>'[1]Resultado (out2015)'!O26</f>
        <v>1</v>
      </c>
      <c r="S24" s="10">
        <f t="shared" si="8"/>
        <v>0.38602941176470584</v>
      </c>
    </row>
    <row r="25" spans="1:19" x14ac:dyDescent="0.25">
      <c r="A25" s="9" t="s">
        <v>38</v>
      </c>
      <c r="B25" s="9" t="s">
        <v>31</v>
      </c>
      <c r="C25" s="9">
        <v>41</v>
      </c>
      <c r="D25" s="9">
        <v>45</v>
      </c>
      <c r="E25" s="9">
        <v>12</v>
      </c>
      <c r="F25" s="9">
        <v>198</v>
      </c>
      <c r="G25" s="9">
        <v>37</v>
      </c>
      <c r="H25" s="9">
        <v>37</v>
      </c>
      <c r="I25" s="7">
        <f t="shared" si="0"/>
        <v>90</v>
      </c>
      <c r="J25" s="7">
        <f t="shared" si="1"/>
        <v>280</v>
      </c>
      <c r="K25" s="10">
        <f t="shared" si="2"/>
        <v>0.41111111111111109</v>
      </c>
      <c r="L25" s="10">
        <f t="shared" si="3"/>
        <v>0.13214285714285715</v>
      </c>
      <c r="M25" s="11">
        <f t="shared" si="4"/>
        <v>49</v>
      </c>
      <c r="N25" s="11">
        <f t="shared" si="5"/>
        <v>235</v>
      </c>
      <c r="O25" s="10">
        <f t="shared" si="6"/>
        <v>0.75510204081632648</v>
      </c>
      <c r="P25" s="10">
        <f t="shared" si="7"/>
        <v>0.1574468085106383</v>
      </c>
      <c r="Q25" s="10">
        <f>'[1]Resultado (out2015)'!O27</f>
        <v>0.60431654680000002</v>
      </c>
      <c r="S25" s="10">
        <f t="shared" si="8"/>
        <v>-0.15078549401632646</v>
      </c>
    </row>
    <row r="26" spans="1:19" x14ac:dyDescent="0.25">
      <c r="A26" s="9" t="s">
        <v>39</v>
      </c>
      <c r="B26" s="9" t="s">
        <v>31</v>
      </c>
      <c r="C26" s="9">
        <v>44</v>
      </c>
      <c r="D26" s="9">
        <v>46</v>
      </c>
      <c r="E26" s="9">
        <v>34</v>
      </c>
      <c r="F26" s="9">
        <v>531</v>
      </c>
      <c r="G26" s="9">
        <v>70</v>
      </c>
      <c r="H26" s="9">
        <v>70</v>
      </c>
      <c r="I26" s="7">
        <f t="shared" si="0"/>
        <v>148</v>
      </c>
      <c r="J26" s="7">
        <f t="shared" si="1"/>
        <v>647</v>
      </c>
      <c r="K26" s="10">
        <f t="shared" si="2"/>
        <v>0.47297297297297297</v>
      </c>
      <c r="L26" s="10">
        <f t="shared" si="3"/>
        <v>0.10819165378670788</v>
      </c>
      <c r="M26" s="11">
        <f t="shared" si="4"/>
        <v>104</v>
      </c>
      <c r="N26" s="11">
        <f t="shared" si="5"/>
        <v>601</v>
      </c>
      <c r="O26" s="10">
        <f t="shared" si="6"/>
        <v>0.67307692307692313</v>
      </c>
      <c r="P26" s="10">
        <f t="shared" si="7"/>
        <v>0.11647254575707154</v>
      </c>
      <c r="Q26" s="10">
        <f>'[1]Resultado (out2015)'!O28</f>
        <v>0.53470437019999995</v>
      </c>
      <c r="S26" s="10">
        <f t="shared" si="8"/>
        <v>-0.13837255287692318</v>
      </c>
    </row>
    <row r="27" spans="1:19" x14ac:dyDescent="0.25">
      <c r="A27" s="9" t="s">
        <v>40</v>
      </c>
      <c r="B27" s="9" t="s">
        <v>31</v>
      </c>
      <c r="C27" s="9">
        <v>20</v>
      </c>
      <c r="D27" s="9">
        <v>27</v>
      </c>
      <c r="E27" s="9">
        <v>47</v>
      </c>
      <c r="F27" s="9">
        <v>383</v>
      </c>
      <c r="G27" s="9">
        <v>63</v>
      </c>
      <c r="H27" s="9">
        <v>63</v>
      </c>
      <c r="I27" s="7">
        <f t="shared" si="0"/>
        <v>130</v>
      </c>
      <c r="J27" s="7">
        <f t="shared" si="1"/>
        <v>473</v>
      </c>
      <c r="K27" s="10">
        <f t="shared" si="2"/>
        <v>0.48461538461538461</v>
      </c>
      <c r="L27" s="10">
        <f t="shared" si="3"/>
        <v>0.1331923890063425</v>
      </c>
      <c r="M27" s="11">
        <f t="shared" si="4"/>
        <v>110</v>
      </c>
      <c r="N27" s="11">
        <f t="shared" si="5"/>
        <v>446</v>
      </c>
      <c r="O27" s="10">
        <f t="shared" si="6"/>
        <v>0.57272727272727275</v>
      </c>
      <c r="P27" s="10">
        <f t="shared" si="7"/>
        <v>0.14125560538116591</v>
      </c>
      <c r="Q27" s="10">
        <f>'[1]Resultado (out2015)'!O29</f>
        <v>0.90540540540000003</v>
      </c>
      <c r="S27" s="10">
        <f t="shared" si="8"/>
        <v>0.33267813267272728</v>
      </c>
    </row>
    <row r="28" spans="1:19" x14ac:dyDescent="0.25">
      <c r="A28" s="9" t="s">
        <v>41</v>
      </c>
      <c r="B28" s="9" t="s">
        <v>31</v>
      </c>
      <c r="C28" s="9">
        <v>8</v>
      </c>
      <c r="D28" s="9">
        <v>8</v>
      </c>
      <c r="E28" s="9">
        <v>76</v>
      </c>
      <c r="F28" s="9">
        <v>2113</v>
      </c>
      <c r="G28" s="9">
        <v>94</v>
      </c>
      <c r="H28" s="9">
        <v>94</v>
      </c>
      <c r="I28" s="7">
        <f t="shared" si="0"/>
        <v>178</v>
      </c>
      <c r="J28" s="7">
        <f t="shared" si="1"/>
        <v>2215</v>
      </c>
      <c r="K28" s="10">
        <f t="shared" si="2"/>
        <v>0.5280898876404494</v>
      </c>
      <c r="L28" s="10">
        <f t="shared" si="3"/>
        <v>4.2437923250564336E-2</v>
      </c>
      <c r="M28" s="11">
        <f t="shared" si="4"/>
        <v>170</v>
      </c>
      <c r="N28" s="11">
        <f t="shared" si="5"/>
        <v>2207</v>
      </c>
      <c r="O28" s="10">
        <f t="shared" si="6"/>
        <v>0.55294117647058827</v>
      </c>
      <c r="P28" s="10">
        <f t="shared" si="7"/>
        <v>4.2591753511554149E-2</v>
      </c>
      <c r="Q28" s="10">
        <f>'[1]Resultado (out2015)'!O30</f>
        <v>0.70149253730000005</v>
      </c>
      <c r="S28" s="10">
        <f t="shared" si="8"/>
        <v>0.14855136082941178</v>
      </c>
    </row>
    <row r="29" spans="1:19" x14ac:dyDescent="0.25">
      <c r="A29" s="9" t="s">
        <v>42</v>
      </c>
      <c r="B29" s="9" t="s">
        <v>31</v>
      </c>
      <c r="C29" s="9">
        <v>10</v>
      </c>
      <c r="D29" s="9">
        <v>11</v>
      </c>
      <c r="E29" s="9">
        <v>11</v>
      </c>
      <c r="F29" s="9">
        <v>55</v>
      </c>
      <c r="G29" s="9">
        <v>16</v>
      </c>
      <c r="H29" s="9">
        <v>16</v>
      </c>
      <c r="I29" s="7">
        <f t="shared" si="0"/>
        <v>37</v>
      </c>
      <c r="J29" s="7">
        <f t="shared" si="1"/>
        <v>82</v>
      </c>
      <c r="K29" s="10">
        <f t="shared" si="2"/>
        <v>0.43243243243243246</v>
      </c>
      <c r="L29" s="10">
        <f t="shared" si="3"/>
        <v>0.1951219512195122</v>
      </c>
      <c r="M29" s="11">
        <f t="shared" si="4"/>
        <v>27</v>
      </c>
      <c r="N29" s="11">
        <f t="shared" si="5"/>
        <v>71</v>
      </c>
      <c r="O29" s="10">
        <f t="shared" si="6"/>
        <v>0.59259259259259256</v>
      </c>
      <c r="P29" s="10">
        <f t="shared" si="7"/>
        <v>0.22535211267605634</v>
      </c>
      <c r="Q29" s="10">
        <f>'[1]Resultado (out2015)'!O31</f>
        <v>0.54434250760000003</v>
      </c>
      <c r="S29" s="10">
        <f t="shared" si="8"/>
        <v>-4.8250084992592535E-2</v>
      </c>
    </row>
    <row r="30" spans="1:19" x14ac:dyDescent="0.25">
      <c r="A30" s="9" t="s">
        <v>43</v>
      </c>
      <c r="B30" s="9" t="s">
        <v>31</v>
      </c>
      <c r="C30" s="9">
        <v>178</v>
      </c>
      <c r="D30" s="9">
        <v>189</v>
      </c>
      <c r="E30" s="9">
        <v>63</v>
      </c>
      <c r="F30" s="9">
        <v>438</v>
      </c>
      <c r="G30" s="9">
        <v>309</v>
      </c>
      <c r="H30" s="9">
        <v>309</v>
      </c>
      <c r="I30" s="7">
        <f t="shared" si="0"/>
        <v>550</v>
      </c>
      <c r="J30" s="7">
        <f t="shared" si="1"/>
        <v>936</v>
      </c>
      <c r="K30" s="10">
        <f t="shared" si="2"/>
        <v>0.56181818181818177</v>
      </c>
      <c r="L30" s="10">
        <f t="shared" si="3"/>
        <v>0.33012820512820512</v>
      </c>
      <c r="M30" s="11">
        <f t="shared" si="4"/>
        <v>372</v>
      </c>
      <c r="N30" s="11">
        <f t="shared" si="5"/>
        <v>747</v>
      </c>
      <c r="O30" s="10">
        <f t="shared" si="6"/>
        <v>0.83064516129032262</v>
      </c>
      <c r="P30" s="10">
        <f t="shared" si="7"/>
        <v>0.41365461847389556</v>
      </c>
      <c r="Q30" s="10">
        <f>'[1]Resultado (out2015)'!O32</f>
        <v>0.6888888889</v>
      </c>
      <c r="S30" s="10">
        <f t="shared" si="8"/>
        <v>-0.14175627239032262</v>
      </c>
    </row>
    <row r="31" spans="1:19" x14ac:dyDescent="0.25">
      <c r="A31" s="9" t="s">
        <v>44</v>
      </c>
      <c r="B31" s="9" t="s">
        <v>31</v>
      </c>
      <c r="C31" s="9">
        <v>46</v>
      </c>
      <c r="D31" s="9">
        <v>47</v>
      </c>
      <c r="E31" s="9">
        <v>44</v>
      </c>
      <c r="F31" s="9">
        <v>333</v>
      </c>
      <c r="G31" s="9">
        <v>102</v>
      </c>
      <c r="H31" s="9">
        <v>102</v>
      </c>
      <c r="I31" s="7">
        <f t="shared" si="0"/>
        <v>192</v>
      </c>
      <c r="J31" s="7">
        <f t="shared" si="1"/>
        <v>482</v>
      </c>
      <c r="K31" s="10">
        <f t="shared" si="2"/>
        <v>0.53125</v>
      </c>
      <c r="L31" s="10">
        <f t="shared" si="3"/>
        <v>0.21161825726141079</v>
      </c>
      <c r="M31" s="11">
        <f t="shared" si="4"/>
        <v>146</v>
      </c>
      <c r="N31" s="11">
        <f t="shared" si="5"/>
        <v>435</v>
      </c>
      <c r="O31" s="10">
        <f t="shared" si="6"/>
        <v>0.69863013698630139</v>
      </c>
      <c r="P31" s="10">
        <f t="shared" si="7"/>
        <v>0.23448275862068965</v>
      </c>
      <c r="Q31" s="10">
        <f>'[1]Resultado (out2015)'!O33</f>
        <v>0.65822784810000001</v>
      </c>
      <c r="S31" s="10">
        <f t="shared" si="8"/>
        <v>-4.0402288886301374E-2</v>
      </c>
    </row>
    <row r="32" spans="1:19" x14ac:dyDescent="0.25">
      <c r="A32" s="9" t="s">
        <v>45</v>
      </c>
      <c r="B32" s="9" t="s">
        <v>31</v>
      </c>
      <c r="C32" s="9">
        <v>56</v>
      </c>
      <c r="D32" s="9">
        <v>61</v>
      </c>
      <c r="E32" s="9">
        <v>118</v>
      </c>
      <c r="F32" s="9">
        <v>1520</v>
      </c>
      <c r="G32" s="9">
        <v>155</v>
      </c>
      <c r="H32" s="9">
        <v>155</v>
      </c>
      <c r="I32" s="7">
        <f t="shared" si="0"/>
        <v>329</v>
      </c>
      <c r="J32" s="7">
        <f t="shared" si="1"/>
        <v>1736</v>
      </c>
      <c r="K32" s="10">
        <f t="shared" si="2"/>
        <v>0.47112462006079026</v>
      </c>
      <c r="L32" s="10">
        <f t="shared" si="3"/>
        <v>8.9285714285714288E-2</v>
      </c>
      <c r="M32" s="11">
        <f t="shared" si="4"/>
        <v>273</v>
      </c>
      <c r="N32" s="11">
        <f t="shared" si="5"/>
        <v>1675</v>
      </c>
      <c r="O32" s="10">
        <f t="shared" si="6"/>
        <v>0.56776556776556775</v>
      </c>
      <c r="P32" s="10">
        <f t="shared" si="7"/>
        <v>9.2537313432835819E-2</v>
      </c>
      <c r="Q32" s="10">
        <f>'[1]Resultado (out2015)'!O34</f>
        <v>0.47755102040000003</v>
      </c>
      <c r="S32" s="10">
        <f t="shared" si="8"/>
        <v>-9.0214547365567721E-2</v>
      </c>
    </row>
    <row r="33" spans="1:19" x14ac:dyDescent="0.25">
      <c r="A33" s="9" t="s">
        <v>46</v>
      </c>
      <c r="B33" s="9" t="s">
        <v>31</v>
      </c>
      <c r="C33" s="9">
        <v>34</v>
      </c>
      <c r="D33" s="9">
        <v>40</v>
      </c>
      <c r="E33" s="9">
        <v>26</v>
      </c>
      <c r="F33" s="9">
        <v>265</v>
      </c>
      <c r="G33" s="9">
        <v>65</v>
      </c>
      <c r="H33" s="9">
        <v>65</v>
      </c>
      <c r="I33" s="7">
        <f t="shared" si="0"/>
        <v>125</v>
      </c>
      <c r="J33" s="7">
        <f t="shared" si="1"/>
        <v>370</v>
      </c>
      <c r="K33" s="10">
        <f t="shared" si="2"/>
        <v>0.52</v>
      </c>
      <c r="L33" s="10">
        <f t="shared" si="3"/>
        <v>0.17567567567567569</v>
      </c>
      <c r="M33" s="11">
        <f t="shared" si="4"/>
        <v>91</v>
      </c>
      <c r="N33" s="11">
        <f t="shared" si="5"/>
        <v>330</v>
      </c>
      <c r="O33" s="10">
        <f t="shared" si="6"/>
        <v>0.7142857142857143</v>
      </c>
      <c r="P33" s="10">
        <f t="shared" si="7"/>
        <v>0.19696969696969696</v>
      </c>
      <c r="Q33" s="10">
        <f>'[1]Resultado (out2015)'!O35</f>
        <v>0.85074626870000003</v>
      </c>
      <c r="S33" s="10">
        <f t="shared" si="8"/>
        <v>0.13646055441428573</v>
      </c>
    </row>
    <row r="34" spans="1:19" x14ac:dyDescent="0.25">
      <c r="A34" s="9" t="s">
        <v>47</v>
      </c>
      <c r="B34" s="9" t="s">
        <v>31</v>
      </c>
      <c r="C34" s="9">
        <v>257</v>
      </c>
      <c r="D34" s="9">
        <v>358</v>
      </c>
      <c r="E34" s="9">
        <v>247</v>
      </c>
      <c r="F34" s="9">
        <v>3195</v>
      </c>
      <c r="G34" s="9">
        <v>193</v>
      </c>
      <c r="H34" s="9">
        <v>193</v>
      </c>
      <c r="I34" s="7">
        <f t="shared" si="0"/>
        <v>697</v>
      </c>
      <c r="J34" s="7">
        <f t="shared" si="1"/>
        <v>3746</v>
      </c>
      <c r="K34" s="10">
        <f t="shared" si="2"/>
        <v>0.2769010043041607</v>
      </c>
      <c r="L34" s="10">
        <f t="shared" si="3"/>
        <v>5.1521623064602243E-2</v>
      </c>
      <c r="M34" s="11">
        <f t="shared" si="4"/>
        <v>440</v>
      </c>
      <c r="N34" s="11">
        <f t="shared" si="5"/>
        <v>3388</v>
      </c>
      <c r="O34" s="10">
        <f t="shared" si="6"/>
        <v>0.43863636363636366</v>
      </c>
      <c r="P34" s="10">
        <f t="shared" si="7"/>
        <v>5.6965761511216059E-2</v>
      </c>
      <c r="Q34" s="10">
        <f>'[1]Resultado (out2015)'!O36</f>
        <v>0.77323420070000004</v>
      </c>
      <c r="S34" s="10">
        <f t="shared" si="8"/>
        <v>0.33459783706363638</v>
      </c>
    </row>
    <row r="35" spans="1:19" x14ac:dyDescent="0.25">
      <c r="A35" s="9" t="s">
        <v>48</v>
      </c>
      <c r="B35" s="9" t="s">
        <v>31</v>
      </c>
      <c r="C35" s="9">
        <v>255</v>
      </c>
      <c r="D35" s="9">
        <v>307</v>
      </c>
      <c r="E35" s="9">
        <v>321</v>
      </c>
      <c r="F35" s="9">
        <v>11663</v>
      </c>
      <c r="G35" s="9">
        <v>306</v>
      </c>
      <c r="H35" s="9">
        <v>306</v>
      </c>
      <c r="I35" s="7">
        <f t="shared" si="0"/>
        <v>882</v>
      </c>
      <c r="J35" s="7">
        <f t="shared" si="1"/>
        <v>12276</v>
      </c>
      <c r="K35" s="10">
        <f t="shared" si="2"/>
        <v>0.34693877551020408</v>
      </c>
      <c r="L35" s="10">
        <f t="shared" si="3"/>
        <v>2.4926686217008796E-2</v>
      </c>
      <c r="M35" s="11">
        <f t="shared" si="4"/>
        <v>627</v>
      </c>
      <c r="N35" s="11">
        <f t="shared" si="5"/>
        <v>11969</v>
      </c>
      <c r="O35" s="10">
        <f t="shared" si="6"/>
        <v>0.48803827751196172</v>
      </c>
      <c r="P35" s="10">
        <f t="shared" si="7"/>
        <v>2.5566045617846103E-2</v>
      </c>
      <c r="Q35" s="10">
        <f>'[1]Resultado (out2015)'!O37</f>
        <v>0.79342723000000004</v>
      </c>
      <c r="S35" s="10">
        <f t="shared" si="8"/>
        <v>0.30538895248803832</v>
      </c>
    </row>
    <row r="36" spans="1:19" x14ac:dyDescent="0.25">
      <c r="A36" s="9" t="s">
        <v>49</v>
      </c>
      <c r="B36" s="9" t="s">
        <v>50</v>
      </c>
      <c r="C36" s="9">
        <v>12</v>
      </c>
      <c r="D36" s="9">
        <v>15</v>
      </c>
      <c r="E36" s="9">
        <v>13</v>
      </c>
      <c r="F36" s="9">
        <v>41</v>
      </c>
      <c r="G36" s="9">
        <v>52</v>
      </c>
      <c r="H36" s="9">
        <v>52</v>
      </c>
      <c r="I36" s="7">
        <f t="shared" si="0"/>
        <v>77</v>
      </c>
      <c r="J36" s="7">
        <f t="shared" si="1"/>
        <v>108</v>
      </c>
      <c r="K36" s="10">
        <f t="shared" si="2"/>
        <v>0.67532467532467533</v>
      </c>
      <c r="L36" s="10">
        <f t="shared" si="3"/>
        <v>0.48148148148148145</v>
      </c>
      <c r="M36" s="11">
        <f t="shared" si="4"/>
        <v>65</v>
      </c>
      <c r="N36" s="11">
        <f t="shared" si="5"/>
        <v>93</v>
      </c>
      <c r="O36" s="10">
        <f t="shared" si="6"/>
        <v>0.8</v>
      </c>
      <c r="P36" s="10">
        <f t="shared" si="7"/>
        <v>0.55913978494623651</v>
      </c>
      <c r="Q36" s="10">
        <f>'[1]Resultado (out2015)'!O38</f>
        <v>0.81660899649999996</v>
      </c>
      <c r="S36" s="10">
        <f t="shared" si="8"/>
        <v>1.6608996499999917E-2</v>
      </c>
    </row>
    <row r="37" spans="1:19" x14ac:dyDescent="0.25">
      <c r="A37" s="9" t="s">
        <v>51</v>
      </c>
      <c r="B37" s="9" t="s">
        <v>50</v>
      </c>
      <c r="C37" s="9">
        <v>4</v>
      </c>
      <c r="D37" s="9">
        <v>4</v>
      </c>
      <c r="E37" s="9">
        <v>14</v>
      </c>
      <c r="F37" s="9">
        <v>106</v>
      </c>
      <c r="G37" s="9">
        <v>36</v>
      </c>
      <c r="H37" s="9">
        <v>36</v>
      </c>
      <c r="I37" s="7">
        <f t="shared" si="0"/>
        <v>54</v>
      </c>
      <c r="J37" s="7">
        <f t="shared" si="1"/>
        <v>146</v>
      </c>
      <c r="K37" s="10">
        <f t="shared" si="2"/>
        <v>0.66666666666666663</v>
      </c>
      <c r="L37" s="10">
        <f t="shared" si="3"/>
        <v>0.24657534246575341</v>
      </c>
      <c r="M37" s="11">
        <f t="shared" si="4"/>
        <v>50</v>
      </c>
      <c r="N37" s="11">
        <f t="shared" si="5"/>
        <v>142</v>
      </c>
      <c r="O37" s="10">
        <f t="shared" si="6"/>
        <v>0.72</v>
      </c>
      <c r="P37" s="10">
        <f t="shared" si="7"/>
        <v>0.25352112676056338</v>
      </c>
      <c r="Q37" s="10">
        <f>'[1]Resultado (out2015)'!O39</f>
        <v>0.71739130429999998</v>
      </c>
      <c r="S37" s="10">
        <f t="shared" si="8"/>
        <v>-2.6086956999999966E-3</v>
      </c>
    </row>
    <row r="38" spans="1:19" x14ac:dyDescent="0.25">
      <c r="A38" s="9" t="s">
        <v>52</v>
      </c>
      <c r="B38" s="9" t="s">
        <v>50</v>
      </c>
      <c r="C38" s="9">
        <v>10</v>
      </c>
      <c r="D38" s="9">
        <v>10</v>
      </c>
      <c r="E38" s="9">
        <v>2</v>
      </c>
      <c r="F38" s="9">
        <v>4</v>
      </c>
      <c r="G38" s="9">
        <v>25</v>
      </c>
      <c r="H38" s="9">
        <v>25</v>
      </c>
      <c r="I38" s="7">
        <f t="shared" si="0"/>
        <v>37</v>
      </c>
      <c r="J38" s="7">
        <f t="shared" si="1"/>
        <v>39</v>
      </c>
      <c r="K38" s="10">
        <f t="shared" si="2"/>
        <v>0.67567567567567566</v>
      </c>
      <c r="L38" s="10">
        <f t="shared" si="3"/>
        <v>0.64102564102564108</v>
      </c>
      <c r="M38" s="11">
        <f t="shared" si="4"/>
        <v>27</v>
      </c>
      <c r="N38" s="11">
        <f t="shared" si="5"/>
        <v>29</v>
      </c>
      <c r="O38" s="10">
        <f t="shared" si="6"/>
        <v>0.92592592592592593</v>
      </c>
      <c r="P38" s="10">
        <f t="shared" si="7"/>
        <v>0.86206896551724133</v>
      </c>
      <c r="Q38" s="10">
        <f>'[1]Resultado (out2015)'!O40</f>
        <v>0.71052631580000003</v>
      </c>
      <c r="S38" s="10">
        <f t="shared" si="8"/>
        <v>-0.2153996101259259</v>
      </c>
    </row>
    <row r="39" spans="1:19" x14ac:dyDescent="0.25">
      <c r="A39" s="9" t="s">
        <v>53</v>
      </c>
      <c r="B39" s="9" t="s">
        <v>50</v>
      </c>
      <c r="C39" s="9">
        <v>25</v>
      </c>
      <c r="D39" s="9">
        <v>27</v>
      </c>
      <c r="E39" s="9">
        <v>2</v>
      </c>
      <c r="F39" s="9">
        <v>7</v>
      </c>
      <c r="G39" s="9">
        <v>23</v>
      </c>
      <c r="H39" s="9">
        <v>23</v>
      </c>
      <c r="I39" s="7">
        <f t="shared" si="0"/>
        <v>50</v>
      </c>
      <c r="J39" s="7">
        <f t="shared" si="1"/>
        <v>57</v>
      </c>
      <c r="K39" s="10">
        <f t="shared" si="2"/>
        <v>0.46</v>
      </c>
      <c r="L39" s="10">
        <f t="shared" si="3"/>
        <v>0.40350877192982454</v>
      </c>
      <c r="M39" s="11">
        <f t="shared" si="4"/>
        <v>25</v>
      </c>
      <c r="N39" s="11">
        <f t="shared" si="5"/>
        <v>30</v>
      </c>
      <c r="O39" s="10">
        <f t="shared" si="6"/>
        <v>0.92</v>
      </c>
      <c r="P39" s="10">
        <f t="shared" si="7"/>
        <v>0.76666666666666672</v>
      </c>
      <c r="Q39" s="10">
        <f>'[1]Resultado (out2015)'!O41</f>
        <v>0.9</v>
      </c>
      <c r="S39" s="10">
        <f t="shared" si="8"/>
        <v>-2.0000000000000018E-2</v>
      </c>
    </row>
    <row r="40" spans="1:19" x14ac:dyDescent="0.25">
      <c r="A40" s="9" t="s">
        <v>54</v>
      </c>
      <c r="B40" s="9" t="s">
        <v>50</v>
      </c>
      <c r="C40" s="9">
        <v>8</v>
      </c>
      <c r="D40" s="9">
        <v>9</v>
      </c>
      <c r="E40" s="9">
        <v>25</v>
      </c>
      <c r="F40" s="9">
        <v>113</v>
      </c>
      <c r="G40" s="9">
        <v>56</v>
      </c>
      <c r="H40" s="9">
        <v>56</v>
      </c>
      <c r="I40" s="7">
        <f t="shared" si="0"/>
        <v>89</v>
      </c>
      <c r="J40" s="7">
        <f t="shared" si="1"/>
        <v>178</v>
      </c>
      <c r="K40" s="10">
        <f t="shared" si="2"/>
        <v>0.6292134831460674</v>
      </c>
      <c r="L40" s="10">
        <f t="shared" si="3"/>
        <v>0.3146067415730337</v>
      </c>
      <c r="M40" s="11">
        <f t="shared" si="4"/>
        <v>81</v>
      </c>
      <c r="N40" s="11">
        <f t="shared" si="5"/>
        <v>169</v>
      </c>
      <c r="O40" s="10">
        <f t="shared" si="6"/>
        <v>0.69135802469135799</v>
      </c>
      <c r="P40" s="10">
        <f t="shared" si="7"/>
        <v>0.33136094674556216</v>
      </c>
      <c r="Q40" s="10">
        <f>'[1]Resultado (out2015)'!O42</f>
        <v>0.75</v>
      </c>
      <c r="S40" s="10">
        <f t="shared" si="8"/>
        <v>5.8641975308642014E-2</v>
      </c>
    </row>
    <row r="41" spans="1:19" x14ac:dyDescent="0.25">
      <c r="A41" s="9" t="s">
        <v>55</v>
      </c>
      <c r="B41" s="9" t="s">
        <v>50</v>
      </c>
      <c r="C41" s="9">
        <v>9</v>
      </c>
      <c r="D41" s="9">
        <v>9</v>
      </c>
      <c r="E41" s="9">
        <v>2</v>
      </c>
      <c r="F41" s="9">
        <v>23</v>
      </c>
      <c r="G41" s="9">
        <v>16</v>
      </c>
      <c r="H41" s="9">
        <v>16</v>
      </c>
      <c r="I41" s="7">
        <f t="shared" si="0"/>
        <v>27</v>
      </c>
      <c r="J41" s="7">
        <f t="shared" si="1"/>
        <v>48</v>
      </c>
      <c r="K41" s="10">
        <f t="shared" si="2"/>
        <v>0.59259259259259256</v>
      </c>
      <c r="L41" s="10">
        <f t="shared" si="3"/>
        <v>0.33333333333333331</v>
      </c>
      <c r="M41" s="11">
        <f t="shared" si="4"/>
        <v>18</v>
      </c>
      <c r="N41" s="11">
        <f t="shared" si="5"/>
        <v>39</v>
      </c>
      <c r="O41" s="10">
        <f t="shared" si="6"/>
        <v>0.88888888888888884</v>
      </c>
      <c r="P41" s="10">
        <f t="shared" si="7"/>
        <v>0.41025641025641024</v>
      </c>
      <c r="Q41" s="10">
        <f>'[1]Resultado (out2015)'!O44</f>
        <v>0.86585365849999996</v>
      </c>
      <c r="S41" s="10">
        <f t="shared" si="8"/>
        <v>-2.3035230388888883E-2</v>
      </c>
    </row>
    <row r="42" spans="1:19" x14ac:dyDescent="0.25">
      <c r="A42" s="9" t="s">
        <v>56</v>
      </c>
      <c r="B42" s="9" t="s">
        <v>50</v>
      </c>
      <c r="C42" s="9">
        <v>33</v>
      </c>
      <c r="D42" s="9">
        <v>35</v>
      </c>
      <c r="E42" s="9">
        <v>16</v>
      </c>
      <c r="F42" s="9">
        <v>60</v>
      </c>
      <c r="G42" s="9">
        <v>51</v>
      </c>
      <c r="H42" s="9">
        <v>51</v>
      </c>
      <c r="I42" s="7">
        <f t="shared" si="0"/>
        <v>100</v>
      </c>
      <c r="J42" s="7">
        <f t="shared" si="1"/>
        <v>146</v>
      </c>
      <c r="K42" s="10">
        <f t="shared" si="2"/>
        <v>0.51</v>
      </c>
      <c r="L42" s="10">
        <f t="shared" si="3"/>
        <v>0.34931506849315069</v>
      </c>
      <c r="M42" s="11">
        <f t="shared" si="4"/>
        <v>67</v>
      </c>
      <c r="N42" s="11">
        <f t="shared" si="5"/>
        <v>111</v>
      </c>
      <c r="O42" s="10">
        <f t="shared" si="6"/>
        <v>0.76119402985074625</v>
      </c>
      <c r="P42" s="10">
        <f t="shared" si="7"/>
        <v>0.45945945945945948</v>
      </c>
      <c r="Q42" s="10">
        <f>'[1]Resultado (out2015)'!O45</f>
        <v>0.52112676059999996</v>
      </c>
      <c r="S42" s="10">
        <f t="shared" si="8"/>
        <v>-0.24006726925074628</v>
      </c>
    </row>
    <row r="43" spans="1:19" x14ac:dyDescent="0.25">
      <c r="A43" s="9" t="s">
        <v>57</v>
      </c>
      <c r="B43" s="9" t="s">
        <v>50</v>
      </c>
      <c r="C43" s="9">
        <v>30</v>
      </c>
      <c r="D43" s="9">
        <v>31</v>
      </c>
      <c r="E43" s="9">
        <v>99</v>
      </c>
      <c r="F43" s="9">
        <v>462</v>
      </c>
      <c r="G43" s="9">
        <v>217</v>
      </c>
      <c r="H43" s="9">
        <v>217</v>
      </c>
      <c r="I43" s="7">
        <f t="shared" si="0"/>
        <v>346</v>
      </c>
      <c r="J43" s="7">
        <f t="shared" si="1"/>
        <v>710</v>
      </c>
      <c r="K43" s="10">
        <f t="shared" si="2"/>
        <v>0.62716763005780352</v>
      </c>
      <c r="L43" s="10">
        <f t="shared" si="3"/>
        <v>0.30563380281690139</v>
      </c>
      <c r="M43" s="11">
        <f t="shared" si="4"/>
        <v>316</v>
      </c>
      <c r="N43" s="11">
        <f t="shared" si="5"/>
        <v>679</v>
      </c>
      <c r="O43" s="10">
        <f t="shared" si="6"/>
        <v>0.68670886075949367</v>
      </c>
      <c r="P43" s="10">
        <f t="shared" si="7"/>
        <v>0.31958762886597936</v>
      </c>
      <c r="Q43" s="10">
        <f>'[1]Resultado (out2015)'!O46</f>
        <v>0.81927710840000001</v>
      </c>
      <c r="S43" s="10">
        <f t="shared" si="8"/>
        <v>0.13256824764050634</v>
      </c>
    </row>
    <row r="44" spans="1:19" x14ac:dyDescent="0.25">
      <c r="A44" s="9" t="s">
        <v>58</v>
      </c>
      <c r="B44" s="9" t="s">
        <v>50</v>
      </c>
      <c r="C44" s="9">
        <v>36</v>
      </c>
      <c r="D44" s="9">
        <v>38</v>
      </c>
      <c r="E44" s="9">
        <v>24</v>
      </c>
      <c r="F44" s="9">
        <v>203</v>
      </c>
      <c r="G44" s="9">
        <v>68</v>
      </c>
      <c r="H44" s="9">
        <v>68</v>
      </c>
      <c r="I44" s="7">
        <f t="shared" si="0"/>
        <v>128</v>
      </c>
      <c r="J44" s="7">
        <f t="shared" si="1"/>
        <v>309</v>
      </c>
      <c r="K44" s="10">
        <f t="shared" si="2"/>
        <v>0.53125</v>
      </c>
      <c r="L44" s="10">
        <f t="shared" si="3"/>
        <v>0.22006472491909385</v>
      </c>
      <c r="M44" s="11">
        <f t="shared" si="4"/>
        <v>92</v>
      </c>
      <c r="N44" s="11">
        <f t="shared" si="5"/>
        <v>271</v>
      </c>
      <c r="O44" s="10">
        <f t="shared" si="6"/>
        <v>0.73913043478260865</v>
      </c>
      <c r="P44" s="10">
        <f t="shared" si="7"/>
        <v>0.25092250922509224</v>
      </c>
      <c r="Q44" s="10">
        <f>'[1]Resultado (out2015)'!O47</f>
        <v>0.33684210530000003</v>
      </c>
      <c r="S44" s="10">
        <f t="shared" si="8"/>
        <v>-0.40228832948260862</v>
      </c>
    </row>
    <row r="45" spans="1:19" x14ac:dyDescent="0.25">
      <c r="A45" s="9" t="s">
        <v>59</v>
      </c>
      <c r="B45" s="9" t="s">
        <v>50</v>
      </c>
      <c r="C45" s="9">
        <v>4</v>
      </c>
      <c r="D45" s="9">
        <v>5</v>
      </c>
      <c r="E45" s="9">
        <v>9</v>
      </c>
      <c r="F45" s="9">
        <v>47</v>
      </c>
      <c r="G45" s="9">
        <v>24</v>
      </c>
      <c r="H45" s="9">
        <v>24</v>
      </c>
      <c r="I45" s="7">
        <f t="shared" si="0"/>
        <v>37</v>
      </c>
      <c r="J45" s="7">
        <f t="shared" si="1"/>
        <v>76</v>
      </c>
      <c r="K45" s="10">
        <f t="shared" si="2"/>
        <v>0.64864864864864868</v>
      </c>
      <c r="L45" s="10">
        <f t="shared" si="3"/>
        <v>0.31578947368421051</v>
      </c>
      <c r="M45" s="11">
        <f t="shared" si="4"/>
        <v>33</v>
      </c>
      <c r="N45" s="11">
        <f t="shared" si="5"/>
        <v>71</v>
      </c>
      <c r="O45" s="10">
        <f t="shared" si="6"/>
        <v>0.72727272727272729</v>
      </c>
      <c r="P45" s="10">
        <f t="shared" si="7"/>
        <v>0.3380281690140845</v>
      </c>
      <c r="Q45" s="10">
        <f>'[1]Resultado (out2015)'!O48</f>
        <v>1</v>
      </c>
      <c r="S45" s="10">
        <f t="shared" si="8"/>
        <v>0.27272727272727271</v>
      </c>
    </row>
    <row r="46" spans="1:19" x14ac:dyDescent="0.25">
      <c r="A46" s="9" t="s">
        <v>60</v>
      </c>
      <c r="B46" s="9" t="s">
        <v>50</v>
      </c>
      <c r="C46" s="9">
        <v>14</v>
      </c>
      <c r="D46" s="9">
        <v>16</v>
      </c>
      <c r="E46" s="9">
        <v>35</v>
      </c>
      <c r="F46" s="9">
        <v>257</v>
      </c>
      <c r="G46" s="9">
        <v>45</v>
      </c>
      <c r="H46" s="9">
        <v>45</v>
      </c>
      <c r="I46" s="7">
        <f t="shared" si="0"/>
        <v>94</v>
      </c>
      <c r="J46" s="7">
        <f t="shared" si="1"/>
        <v>318</v>
      </c>
      <c r="K46" s="10">
        <f t="shared" si="2"/>
        <v>0.47872340425531917</v>
      </c>
      <c r="L46" s="10">
        <f t="shared" si="3"/>
        <v>0.14150943396226415</v>
      </c>
      <c r="M46" s="11">
        <f t="shared" si="4"/>
        <v>80</v>
      </c>
      <c r="N46" s="11">
        <f t="shared" si="5"/>
        <v>302</v>
      </c>
      <c r="O46" s="10">
        <f t="shared" si="6"/>
        <v>0.5625</v>
      </c>
      <c r="P46" s="10">
        <f t="shared" si="7"/>
        <v>0.1490066225165563</v>
      </c>
      <c r="Q46" s="10">
        <f>'[1]Resultado (out2015)'!O49</f>
        <v>0.75409836070000003</v>
      </c>
      <c r="S46" s="10">
        <f t="shared" si="8"/>
        <v>0.19159836070000003</v>
      </c>
    </row>
    <row r="47" spans="1:19" x14ac:dyDescent="0.25">
      <c r="A47" s="9" t="s">
        <v>61</v>
      </c>
      <c r="B47" s="9" t="s">
        <v>50</v>
      </c>
      <c r="C47" s="9">
        <v>9</v>
      </c>
      <c r="D47" s="9">
        <v>14</v>
      </c>
      <c r="E47" s="9">
        <v>13</v>
      </c>
      <c r="F47" s="9">
        <v>46</v>
      </c>
      <c r="G47" s="9">
        <v>22</v>
      </c>
      <c r="H47" s="9">
        <v>22</v>
      </c>
      <c r="I47" s="7">
        <f t="shared" si="0"/>
        <v>44</v>
      </c>
      <c r="J47" s="7">
        <f t="shared" si="1"/>
        <v>82</v>
      </c>
      <c r="K47" s="10">
        <f t="shared" si="2"/>
        <v>0.5</v>
      </c>
      <c r="L47" s="10">
        <f t="shared" si="3"/>
        <v>0.26829268292682928</v>
      </c>
      <c r="M47" s="11">
        <f t="shared" si="4"/>
        <v>35</v>
      </c>
      <c r="N47" s="11">
        <f t="shared" si="5"/>
        <v>68</v>
      </c>
      <c r="O47" s="10">
        <f t="shared" si="6"/>
        <v>0.62857142857142856</v>
      </c>
      <c r="P47" s="10">
        <f t="shared" si="7"/>
        <v>0.3235294117647059</v>
      </c>
      <c r="Q47" s="10">
        <f>'[1]Resultado (out2015)'!O50</f>
        <v>0.43202979520000001</v>
      </c>
      <c r="S47" s="10">
        <f t="shared" si="8"/>
        <v>-0.19654163337142855</v>
      </c>
    </row>
    <row r="48" spans="1:19" x14ac:dyDescent="0.25">
      <c r="A48" s="9" t="s">
        <v>62</v>
      </c>
      <c r="B48" s="9" t="s">
        <v>50</v>
      </c>
      <c r="C48" s="9">
        <v>56</v>
      </c>
      <c r="D48" s="9">
        <v>59</v>
      </c>
      <c r="E48" s="9">
        <v>4</v>
      </c>
      <c r="F48" s="9">
        <v>139</v>
      </c>
      <c r="G48" s="9">
        <v>17</v>
      </c>
      <c r="H48" s="9">
        <v>17</v>
      </c>
      <c r="I48" s="7">
        <f t="shared" si="0"/>
        <v>77</v>
      </c>
      <c r="J48" s="7">
        <f t="shared" si="1"/>
        <v>215</v>
      </c>
      <c r="K48" s="10">
        <f t="shared" si="2"/>
        <v>0.22077922077922077</v>
      </c>
      <c r="L48" s="10">
        <f t="shared" si="3"/>
        <v>7.9069767441860464E-2</v>
      </c>
      <c r="M48" s="11">
        <f t="shared" si="4"/>
        <v>21</v>
      </c>
      <c r="N48" s="11">
        <f t="shared" si="5"/>
        <v>156</v>
      </c>
      <c r="O48" s="10">
        <f t="shared" si="6"/>
        <v>0.80952380952380953</v>
      </c>
      <c r="P48" s="10">
        <f t="shared" si="7"/>
        <v>0.10897435897435898</v>
      </c>
      <c r="Q48" s="10">
        <f>'[1]Resultado (out2015)'!O51</f>
        <v>0.4884259259</v>
      </c>
      <c r="S48" s="10">
        <f t="shared" si="8"/>
        <v>-0.32109788362380953</v>
      </c>
    </row>
    <row r="49" spans="1:27" x14ac:dyDescent="0.25">
      <c r="A49" s="9" t="s">
        <v>63</v>
      </c>
      <c r="B49" s="9" t="s">
        <v>50</v>
      </c>
      <c r="C49" s="9">
        <v>13</v>
      </c>
      <c r="D49" s="9">
        <v>13</v>
      </c>
      <c r="E49" s="9">
        <v>19</v>
      </c>
      <c r="F49" s="9">
        <v>103</v>
      </c>
      <c r="G49" s="9">
        <v>31</v>
      </c>
      <c r="H49" s="9">
        <v>31</v>
      </c>
      <c r="I49" s="7">
        <f t="shared" si="0"/>
        <v>63</v>
      </c>
      <c r="J49" s="7">
        <f t="shared" si="1"/>
        <v>147</v>
      </c>
      <c r="K49" s="10">
        <f t="shared" si="2"/>
        <v>0.49206349206349204</v>
      </c>
      <c r="L49" s="10">
        <f t="shared" si="3"/>
        <v>0.21088435374149661</v>
      </c>
      <c r="M49" s="11">
        <f t="shared" si="4"/>
        <v>50</v>
      </c>
      <c r="N49" s="11">
        <f t="shared" si="5"/>
        <v>134</v>
      </c>
      <c r="O49" s="10">
        <f t="shared" si="6"/>
        <v>0.62</v>
      </c>
      <c r="P49" s="10">
        <f t="shared" si="7"/>
        <v>0.23134328358208955</v>
      </c>
      <c r="Q49" s="10">
        <f>'[1]Resultado (out2015)'!O52</f>
        <v>0.66255144030000002</v>
      </c>
      <c r="S49" s="10">
        <f t="shared" si="8"/>
        <v>4.2551440300000021E-2</v>
      </c>
    </row>
    <row r="50" spans="1:27" x14ac:dyDescent="0.25">
      <c r="A50" s="9" t="s">
        <v>64</v>
      </c>
      <c r="B50" s="9" t="s">
        <v>50</v>
      </c>
      <c r="C50" s="9">
        <v>14</v>
      </c>
      <c r="D50" s="9">
        <v>19</v>
      </c>
      <c r="E50" s="9">
        <v>27</v>
      </c>
      <c r="F50" s="9">
        <v>174</v>
      </c>
      <c r="G50" s="9">
        <v>46</v>
      </c>
      <c r="H50" s="9">
        <v>46</v>
      </c>
      <c r="I50" s="7">
        <f t="shared" si="0"/>
        <v>87</v>
      </c>
      <c r="J50" s="7">
        <f t="shared" si="1"/>
        <v>239</v>
      </c>
      <c r="K50" s="10">
        <f t="shared" si="2"/>
        <v>0.52873563218390807</v>
      </c>
      <c r="L50" s="10">
        <f t="shared" si="3"/>
        <v>0.19246861924686193</v>
      </c>
      <c r="M50" s="11">
        <f t="shared" si="4"/>
        <v>73</v>
      </c>
      <c r="N50" s="11">
        <f t="shared" si="5"/>
        <v>220</v>
      </c>
      <c r="O50" s="10">
        <f t="shared" si="6"/>
        <v>0.63013698630136983</v>
      </c>
      <c r="P50" s="10">
        <f t="shared" si="7"/>
        <v>0.20909090909090908</v>
      </c>
      <c r="Q50" s="10">
        <f>'[1]Resultado (out2015)'!O53</f>
        <v>0.70103092779999998</v>
      </c>
      <c r="S50" s="10">
        <f t="shared" si="8"/>
        <v>7.0893941498630153E-2</v>
      </c>
    </row>
    <row r="51" spans="1:27" x14ac:dyDescent="0.25">
      <c r="A51" s="9" t="s">
        <v>65</v>
      </c>
      <c r="B51" s="9" t="s">
        <v>50</v>
      </c>
      <c r="C51" s="9">
        <v>7</v>
      </c>
      <c r="D51" s="9">
        <v>7</v>
      </c>
      <c r="E51" s="9">
        <v>4</v>
      </c>
      <c r="F51" s="9">
        <v>44</v>
      </c>
      <c r="G51" s="9">
        <v>22</v>
      </c>
      <c r="H51" s="9">
        <v>22</v>
      </c>
      <c r="I51" s="7">
        <f t="shared" si="0"/>
        <v>33</v>
      </c>
      <c r="J51" s="7">
        <f t="shared" si="1"/>
        <v>73</v>
      </c>
      <c r="K51" s="10">
        <f t="shared" si="2"/>
        <v>0.66666666666666663</v>
      </c>
      <c r="L51" s="10">
        <f t="shared" si="3"/>
        <v>0.30136986301369861</v>
      </c>
      <c r="M51" s="11">
        <f t="shared" si="4"/>
        <v>26</v>
      </c>
      <c r="N51" s="11">
        <f t="shared" si="5"/>
        <v>66</v>
      </c>
      <c r="O51" s="10">
        <f t="shared" si="6"/>
        <v>0.84615384615384615</v>
      </c>
      <c r="P51" s="10">
        <f t="shared" si="7"/>
        <v>0.33333333333333331</v>
      </c>
      <c r="Q51" s="10">
        <f>'[1]Resultado (out2015)'!O54</f>
        <v>0.91666666669999997</v>
      </c>
      <c r="S51" s="10">
        <f t="shared" si="8"/>
        <v>7.051282054615382E-2</v>
      </c>
    </row>
    <row r="52" spans="1:27" x14ac:dyDescent="0.25">
      <c r="A52" s="9" t="s">
        <v>66</v>
      </c>
      <c r="B52" s="9" t="s">
        <v>50</v>
      </c>
      <c r="C52" s="9">
        <v>6</v>
      </c>
      <c r="D52" s="9">
        <v>6</v>
      </c>
      <c r="E52" s="9">
        <v>3</v>
      </c>
      <c r="F52" s="9">
        <v>42</v>
      </c>
      <c r="G52" s="9">
        <v>25</v>
      </c>
      <c r="H52" s="9">
        <v>25</v>
      </c>
      <c r="I52" s="7">
        <f t="shared" si="0"/>
        <v>34</v>
      </c>
      <c r="J52" s="7">
        <f t="shared" si="1"/>
        <v>73</v>
      </c>
      <c r="K52" s="10">
        <f t="shared" si="2"/>
        <v>0.73529411764705888</v>
      </c>
      <c r="L52" s="10">
        <f t="shared" si="3"/>
        <v>0.34246575342465752</v>
      </c>
      <c r="M52" s="11">
        <f t="shared" si="4"/>
        <v>28</v>
      </c>
      <c r="N52" s="11">
        <f t="shared" si="5"/>
        <v>67</v>
      </c>
      <c r="O52" s="10">
        <f t="shared" si="6"/>
        <v>0.8928571428571429</v>
      </c>
      <c r="P52" s="10">
        <f t="shared" si="7"/>
        <v>0.37313432835820898</v>
      </c>
      <c r="Q52" s="10">
        <f>'[1]Resultado (out2015)'!O55</f>
        <v>0.65985130110000001</v>
      </c>
      <c r="S52" s="10">
        <f t="shared" si="8"/>
        <v>-0.2330058417571429</v>
      </c>
    </row>
    <row r="53" spans="1:27" x14ac:dyDescent="0.25">
      <c r="A53" s="9" t="s">
        <v>67</v>
      </c>
      <c r="B53" s="9" t="s">
        <v>50</v>
      </c>
      <c r="C53" s="9">
        <v>21</v>
      </c>
      <c r="D53" s="9">
        <v>23</v>
      </c>
      <c r="E53" s="9">
        <v>56</v>
      </c>
      <c r="F53" s="9">
        <v>375</v>
      </c>
      <c r="G53" s="9">
        <v>106</v>
      </c>
      <c r="H53" s="9">
        <v>106</v>
      </c>
      <c r="I53" s="7">
        <f t="shared" si="0"/>
        <v>183</v>
      </c>
      <c r="J53" s="7">
        <f t="shared" si="1"/>
        <v>504</v>
      </c>
      <c r="K53" s="10">
        <f t="shared" si="2"/>
        <v>0.57923497267759561</v>
      </c>
      <c r="L53" s="10">
        <f t="shared" si="3"/>
        <v>0.21031746031746032</v>
      </c>
      <c r="M53" s="11">
        <f t="shared" si="4"/>
        <v>162</v>
      </c>
      <c r="N53" s="11">
        <f t="shared" si="5"/>
        <v>481</v>
      </c>
      <c r="O53" s="10">
        <f t="shared" si="6"/>
        <v>0.65432098765432101</v>
      </c>
      <c r="P53" s="10">
        <f t="shared" si="7"/>
        <v>0.22037422037422039</v>
      </c>
      <c r="Q53" s="10">
        <f>'[1]Resultado (out2015)'!O56</f>
        <v>0.64748201439999997</v>
      </c>
      <c r="S53" s="10">
        <f t="shared" si="8"/>
        <v>-6.8389732543210346E-3</v>
      </c>
    </row>
    <row r="54" spans="1:27" x14ac:dyDescent="0.25">
      <c r="A54" s="9" t="s">
        <v>68</v>
      </c>
      <c r="B54" s="9" t="s">
        <v>69</v>
      </c>
      <c r="C54" s="9">
        <v>20</v>
      </c>
      <c r="D54" s="9">
        <v>21</v>
      </c>
      <c r="E54" s="9">
        <v>12</v>
      </c>
      <c r="F54" s="9">
        <v>31</v>
      </c>
      <c r="G54" s="9">
        <v>47</v>
      </c>
      <c r="H54" s="9">
        <v>47</v>
      </c>
      <c r="I54" s="7">
        <f t="shared" si="0"/>
        <v>79</v>
      </c>
      <c r="J54" s="7">
        <f t="shared" si="1"/>
        <v>99</v>
      </c>
      <c r="K54" s="10">
        <f t="shared" si="2"/>
        <v>0.59493670886075944</v>
      </c>
      <c r="L54" s="10">
        <f t="shared" si="3"/>
        <v>0.47474747474747475</v>
      </c>
      <c r="M54" s="11">
        <f t="shared" si="4"/>
        <v>59</v>
      </c>
      <c r="N54" s="11">
        <f t="shared" si="5"/>
        <v>78</v>
      </c>
      <c r="O54" s="10">
        <f t="shared" si="6"/>
        <v>0.79661016949152541</v>
      </c>
      <c r="P54" s="10">
        <f t="shared" si="7"/>
        <v>0.60256410256410253</v>
      </c>
      <c r="Q54" s="10">
        <f>'[1]Resultado (out2015)'!O57</f>
        <v>0.65420560750000001</v>
      </c>
      <c r="S54" s="10">
        <f t="shared" si="8"/>
        <v>-0.1424045619915254</v>
      </c>
    </row>
    <row r="55" spans="1:27" x14ac:dyDescent="0.25">
      <c r="A55" s="9" t="s">
        <v>70</v>
      </c>
      <c r="B55" s="9" t="s">
        <v>69</v>
      </c>
      <c r="C55" s="9">
        <v>21</v>
      </c>
      <c r="D55" s="9">
        <v>24</v>
      </c>
      <c r="E55" s="9">
        <v>32</v>
      </c>
      <c r="F55" s="9">
        <v>191</v>
      </c>
      <c r="G55" s="9">
        <v>58</v>
      </c>
      <c r="H55" s="9">
        <v>58</v>
      </c>
      <c r="I55" s="7">
        <f t="shared" si="0"/>
        <v>111</v>
      </c>
      <c r="J55" s="7">
        <f t="shared" si="1"/>
        <v>273</v>
      </c>
      <c r="K55" s="10">
        <f t="shared" si="2"/>
        <v>0.52252252252252251</v>
      </c>
      <c r="L55" s="10">
        <f t="shared" si="3"/>
        <v>0.21245421245421245</v>
      </c>
      <c r="M55" s="11">
        <f t="shared" si="4"/>
        <v>90</v>
      </c>
      <c r="N55" s="11">
        <f t="shared" si="5"/>
        <v>249</v>
      </c>
      <c r="O55" s="10">
        <f t="shared" si="6"/>
        <v>0.64444444444444449</v>
      </c>
      <c r="P55" s="10">
        <f t="shared" si="7"/>
        <v>0.23293172690763053</v>
      </c>
      <c r="Q55" s="10">
        <f>'[1]Resultado (out2015)'!O58</f>
        <v>0.39455782309999998</v>
      </c>
      <c r="S55" s="10">
        <f t="shared" si="8"/>
        <v>-0.2498866213444445</v>
      </c>
    </row>
    <row r="56" spans="1:27" x14ac:dyDescent="0.25">
      <c r="A56" s="9" t="s">
        <v>71</v>
      </c>
      <c r="B56" s="9" t="s">
        <v>69</v>
      </c>
      <c r="C56" s="9">
        <v>66</v>
      </c>
      <c r="D56" s="9">
        <v>71</v>
      </c>
      <c r="E56" s="9">
        <v>7</v>
      </c>
      <c r="F56" s="9">
        <v>22</v>
      </c>
      <c r="G56" s="9">
        <v>76</v>
      </c>
      <c r="H56" s="9">
        <v>76</v>
      </c>
      <c r="I56" s="7">
        <f t="shared" si="0"/>
        <v>149</v>
      </c>
      <c r="J56" s="7">
        <f t="shared" si="1"/>
        <v>169</v>
      </c>
      <c r="K56" s="10">
        <f t="shared" si="2"/>
        <v>0.51006711409395977</v>
      </c>
      <c r="L56" s="10">
        <f t="shared" si="3"/>
        <v>0.44970414201183434</v>
      </c>
      <c r="M56" s="11">
        <f t="shared" si="4"/>
        <v>83</v>
      </c>
      <c r="N56" s="11">
        <f t="shared" si="5"/>
        <v>98</v>
      </c>
      <c r="O56" s="10">
        <f t="shared" si="6"/>
        <v>0.91566265060240959</v>
      </c>
      <c r="P56" s="10">
        <f t="shared" si="7"/>
        <v>0.77551020408163263</v>
      </c>
      <c r="Q56" s="10">
        <f>'[1]Resultado (out2015)'!O59</f>
        <v>0.84285714290000002</v>
      </c>
      <c r="S56" s="10">
        <f t="shared" si="8"/>
        <v>-7.2805507702409566E-2</v>
      </c>
    </row>
    <row r="57" spans="1:27" x14ac:dyDescent="0.25">
      <c r="A57" s="9" t="s">
        <v>72</v>
      </c>
      <c r="B57" s="9" t="s">
        <v>69</v>
      </c>
      <c r="C57" s="9">
        <v>20</v>
      </c>
      <c r="D57" s="9">
        <v>21</v>
      </c>
      <c r="E57" s="9">
        <v>21</v>
      </c>
      <c r="F57" s="9">
        <v>70</v>
      </c>
      <c r="G57" s="9">
        <v>57</v>
      </c>
      <c r="H57" s="9">
        <v>57</v>
      </c>
      <c r="I57" s="7">
        <f t="shared" si="0"/>
        <v>98</v>
      </c>
      <c r="J57" s="7">
        <f t="shared" si="1"/>
        <v>148</v>
      </c>
      <c r="K57" s="10">
        <f t="shared" si="2"/>
        <v>0.58163265306122447</v>
      </c>
      <c r="L57" s="10">
        <f t="shared" si="3"/>
        <v>0.38513513513513514</v>
      </c>
      <c r="M57" s="11">
        <f t="shared" si="4"/>
        <v>78</v>
      </c>
      <c r="N57" s="11">
        <f t="shared" si="5"/>
        <v>127</v>
      </c>
      <c r="O57" s="10">
        <f t="shared" si="6"/>
        <v>0.73076923076923073</v>
      </c>
      <c r="P57" s="10">
        <f t="shared" si="7"/>
        <v>0.44881889763779526</v>
      </c>
      <c r="Q57" s="10">
        <f>'[1]Resultado (out2015)'!O60</f>
        <v>0.56737588650000004</v>
      </c>
      <c r="S57" s="10">
        <f t="shared" si="8"/>
        <v>-0.16339334426923069</v>
      </c>
    </row>
    <row r="58" spans="1:27" x14ac:dyDescent="0.25">
      <c r="A58" s="9" t="s">
        <v>73</v>
      </c>
      <c r="B58" s="9" t="s">
        <v>69</v>
      </c>
      <c r="C58" s="9">
        <v>17</v>
      </c>
      <c r="D58" s="9">
        <v>17</v>
      </c>
      <c r="E58" s="9">
        <v>44</v>
      </c>
      <c r="F58" s="9">
        <v>384</v>
      </c>
      <c r="G58" s="9">
        <v>88</v>
      </c>
      <c r="H58" s="9">
        <v>88</v>
      </c>
      <c r="I58" s="7">
        <f t="shared" si="0"/>
        <v>149</v>
      </c>
      <c r="J58" s="7">
        <f t="shared" si="1"/>
        <v>489</v>
      </c>
      <c r="K58" s="10">
        <f t="shared" si="2"/>
        <v>0.59060402684563762</v>
      </c>
      <c r="L58" s="10">
        <f t="shared" si="3"/>
        <v>0.17995910020449898</v>
      </c>
      <c r="M58" s="11">
        <f t="shared" si="4"/>
        <v>132</v>
      </c>
      <c r="N58" s="11">
        <f t="shared" si="5"/>
        <v>472</v>
      </c>
      <c r="O58" s="10">
        <f t="shared" si="6"/>
        <v>0.66666666666666663</v>
      </c>
      <c r="P58" s="10">
        <f t="shared" si="7"/>
        <v>0.1864406779661017</v>
      </c>
      <c r="Q58" s="10">
        <f>'[1]Resultado (out2015)'!O61</f>
        <v>0.77380952380000001</v>
      </c>
      <c r="S58" s="10">
        <f t="shared" si="8"/>
        <v>0.10714285713333338</v>
      </c>
    </row>
    <row r="59" spans="1:27" x14ac:dyDescent="0.25">
      <c r="A59" s="9" t="s">
        <v>74</v>
      </c>
      <c r="B59" s="9" t="s">
        <v>69</v>
      </c>
      <c r="C59" s="9">
        <v>22</v>
      </c>
      <c r="D59" s="9">
        <v>26</v>
      </c>
      <c r="E59" s="9">
        <v>31</v>
      </c>
      <c r="F59" s="9">
        <v>336</v>
      </c>
      <c r="G59" s="9">
        <v>50</v>
      </c>
      <c r="H59" s="9">
        <v>50</v>
      </c>
      <c r="I59" s="7">
        <f t="shared" si="0"/>
        <v>103</v>
      </c>
      <c r="J59" s="7">
        <f t="shared" si="1"/>
        <v>412</v>
      </c>
      <c r="K59" s="10">
        <f t="shared" si="2"/>
        <v>0.4854368932038835</v>
      </c>
      <c r="L59" s="10">
        <f t="shared" si="3"/>
        <v>0.12135922330097088</v>
      </c>
      <c r="M59" s="11">
        <f t="shared" si="4"/>
        <v>81</v>
      </c>
      <c r="N59" s="11">
        <f t="shared" si="5"/>
        <v>386</v>
      </c>
      <c r="O59" s="10">
        <f t="shared" si="6"/>
        <v>0.61728395061728392</v>
      </c>
      <c r="P59" s="10">
        <f t="shared" si="7"/>
        <v>0.12953367875647667</v>
      </c>
      <c r="Q59" s="10">
        <f>'[1]Resultado (out2015)'!O62</f>
        <v>0.83453237410000003</v>
      </c>
      <c r="S59" s="10">
        <f t="shared" si="8"/>
        <v>0.21724842348271611</v>
      </c>
    </row>
    <row r="60" spans="1:27" x14ac:dyDescent="0.25">
      <c r="A60" s="9" t="s">
        <v>75</v>
      </c>
      <c r="B60" s="9" t="s">
        <v>69</v>
      </c>
      <c r="C60" s="9">
        <v>221</v>
      </c>
      <c r="D60" s="9">
        <v>241</v>
      </c>
      <c r="E60" s="9">
        <v>33</v>
      </c>
      <c r="F60" s="9">
        <v>290</v>
      </c>
      <c r="G60" s="9">
        <v>150</v>
      </c>
      <c r="H60" s="9">
        <v>150</v>
      </c>
      <c r="I60" s="7">
        <f t="shared" si="0"/>
        <v>404</v>
      </c>
      <c r="J60" s="7">
        <f t="shared" si="1"/>
        <v>681</v>
      </c>
      <c r="K60" s="10">
        <f t="shared" si="2"/>
        <v>0.37128712871287128</v>
      </c>
      <c r="L60" s="10">
        <f t="shared" si="3"/>
        <v>0.22026431718061673</v>
      </c>
      <c r="M60" s="11">
        <f t="shared" si="4"/>
        <v>183</v>
      </c>
      <c r="N60" s="11">
        <f t="shared" si="5"/>
        <v>440</v>
      </c>
      <c r="O60" s="10">
        <f t="shared" si="6"/>
        <v>0.81967213114754101</v>
      </c>
      <c r="P60" s="10">
        <f t="shared" si="7"/>
        <v>0.34090909090909088</v>
      </c>
      <c r="Q60" s="10">
        <f>'[1]Resultado (out2015)'!O63</f>
        <v>0.4678362573</v>
      </c>
      <c r="S60" s="10">
        <f t="shared" si="8"/>
        <v>-0.351835873847541</v>
      </c>
    </row>
    <row r="61" spans="1:27" x14ac:dyDescent="0.25">
      <c r="A61" s="9" t="s">
        <v>76</v>
      </c>
      <c r="B61" s="9" t="s">
        <v>69</v>
      </c>
      <c r="C61" s="9">
        <v>46</v>
      </c>
      <c r="D61" s="9">
        <v>53</v>
      </c>
      <c r="E61" s="9">
        <v>277</v>
      </c>
      <c r="F61" s="9">
        <v>2188</v>
      </c>
      <c r="G61" s="9">
        <v>306</v>
      </c>
      <c r="H61" s="9">
        <v>306</v>
      </c>
      <c r="I61" s="7">
        <f t="shared" si="0"/>
        <v>629</v>
      </c>
      <c r="J61" s="7">
        <f t="shared" si="1"/>
        <v>2547</v>
      </c>
      <c r="K61" s="10">
        <f t="shared" si="2"/>
        <v>0.48648648648648651</v>
      </c>
      <c r="L61" s="10">
        <f t="shared" si="3"/>
        <v>0.12014134275618374</v>
      </c>
      <c r="M61" s="11">
        <f t="shared" si="4"/>
        <v>583</v>
      </c>
      <c r="N61" s="11">
        <f t="shared" si="5"/>
        <v>2494</v>
      </c>
      <c r="O61" s="10">
        <f t="shared" si="6"/>
        <v>0.52487135506003435</v>
      </c>
      <c r="P61" s="10">
        <f t="shared" si="7"/>
        <v>0.12269446672012831</v>
      </c>
      <c r="Q61" s="10">
        <f>'[1]Resultado (out2015)'!O64</f>
        <v>0.59259259259999997</v>
      </c>
      <c r="S61" s="10">
        <f t="shared" si="8"/>
        <v>6.7721237539965617E-2</v>
      </c>
    </row>
    <row r="62" spans="1:27" x14ac:dyDescent="0.25">
      <c r="A62" s="9" t="s">
        <v>69</v>
      </c>
      <c r="B62" s="9" t="s">
        <v>69</v>
      </c>
      <c r="C62" s="9">
        <v>107</v>
      </c>
      <c r="D62" s="9">
        <v>116</v>
      </c>
      <c r="E62" s="9">
        <v>66</v>
      </c>
      <c r="F62" s="9">
        <v>579</v>
      </c>
      <c r="G62" s="9">
        <v>166</v>
      </c>
      <c r="H62" s="9">
        <v>166</v>
      </c>
      <c r="I62" s="7">
        <f t="shared" si="0"/>
        <v>339</v>
      </c>
      <c r="J62" s="7">
        <f t="shared" si="1"/>
        <v>861</v>
      </c>
      <c r="K62" s="10">
        <f t="shared" si="2"/>
        <v>0.48967551622418881</v>
      </c>
      <c r="L62" s="10">
        <f t="shared" si="3"/>
        <v>0.19279907084785133</v>
      </c>
      <c r="M62" s="11">
        <f t="shared" si="4"/>
        <v>232</v>
      </c>
      <c r="N62" s="11">
        <f t="shared" si="5"/>
        <v>745</v>
      </c>
      <c r="O62" s="10">
        <f t="shared" si="6"/>
        <v>0.71551724137931039</v>
      </c>
      <c r="P62" s="10">
        <f t="shared" si="7"/>
        <v>0.22281879194630871</v>
      </c>
      <c r="Q62" s="10">
        <f>'[1]Resultado (out2015)'!O65</f>
        <v>0.53578336559999995</v>
      </c>
      <c r="S62" s="10">
        <f t="shared" si="8"/>
        <v>-0.17973387577931044</v>
      </c>
    </row>
    <row r="63" spans="1:27" x14ac:dyDescent="0.25">
      <c r="A63" s="9" t="s">
        <v>77</v>
      </c>
      <c r="B63" s="9" t="s">
        <v>69</v>
      </c>
      <c r="C63" s="9">
        <v>15</v>
      </c>
      <c r="D63" s="9">
        <v>15</v>
      </c>
      <c r="E63" s="9">
        <v>15</v>
      </c>
      <c r="F63" s="9">
        <v>99</v>
      </c>
      <c r="G63" s="9">
        <v>31</v>
      </c>
      <c r="H63" s="9">
        <v>31</v>
      </c>
      <c r="I63" s="7">
        <f t="shared" si="0"/>
        <v>61</v>
      </c>
      <c r="J63" s="7">
        <f t="shared" si="1"/>
        <v>145</v>
      </c>
      <c r="K63" s="10">
        <f t="shared" si="2"/>
        <v>0.50819672131147542</v>
      </c>
      <c r="L63" s="10">
        <f t="shared" si="3"/>
        <v>0.21379310344827587</v>
      </c>
      <c r="M63" s="11">
        <f t="shared" si="4"/>
        <v>46</v>
      </c>
      <c r="N63" s="11">
        <f t="shared" si="5"/>
        <v>130</v>
      </c>
      <c r="O63" s="10">
        <f t="shared" si="6"/>
        <v>0.67391304347826086</v>
      </c>
      <c r="P63" s="10">
        <f t="shared" si="7"/>
        <v>0.23846153846153847</v>
      </c>
      <c r="Q63" s="10" t="str">
        <f>'[1]Resultado (out2015)'!O66</f>
        <v>#DIV/0!</v>
      </c>
      <c r="R63" s="15"/>
      <c r="S63" t="e">
        <f t="shared" si="8"/>
        <v>#VALUE!</v>
      </c>
      <c r="T63" s="15"/>
      <c r="U63" s="15"/>
      <c r="V63" s="15"/>
      <c r="W63" s="15"/>
      <c r="X63" s="15"/>
      <c r="Y63" s="15"/>
      <c r="Z63" s="15"/>
      <c r="AA63" s="15"/>
    </row>
    <row r="64" spans="1:27" x14ac:dyDescent="0.25">
      <c r="A64" s="9" t="s">
        <v>78</v>
      </c>
      <c r="B64" s="9" t="s">
        <v>69</v>
      </c>
      <c r="C64" s="9">
        <v>13</v>
      </c>
      <c r="D64" s="9">
        <v>13</v>
      </c>
      <c r="E64" s="9">
        <v>20</v>
      </c>
      <c r="F64" s="9">
        <v>175</v>
      </c>
      <c r="G64" s="9">
        <v>25</v>
      </c>
      <c r="H64" s="9">
        <v>25</v>
      </c>
      <c r="I64" s="7">
        <f t="shared" si="0"/>
        <v>58</v>
      </c>
      <c r="J64" s="7">
        <f t="shared" si="1"/>
        <v>213</v>
      </c>
      <c r="K64" s="10">
        <f t="shared" si="2"/>
        <v>0.43103448275862066</v>
      </c>
      <c r="L64" s="10">
        <f t="shared" si="3"/>
        <v>0.11737089201877934</v>
      </c>
      <c r="M64" s="11">
        <f t="shared" si="4"/>
        <v>45</v>
      </c>
      <c r="N64" s="11">
        <f t="shared" si="5"/>
        <v>200</v>
      </c>
      <c r="O64" s="10">
        <f t="shared" si="6"/>
        <v>0.55555555555555558</v>
      </c>
      <c r="P64" s="10">
        <f t="shared" si="7"/>
        <v>0.125</v>
      </c>
      <c r="Q64" s="10">
        <f>'[1]Resultado (out2015)'!O67</f>
        <v>0.58283261799999997</v>
      </c>
      <c r="S64" s="10">
        <f t="shared" si="8"/>
        <v>2.7277062444444389E-2</v>
      </c>
    </row>
    <row r="65" spans="1:19" x14ac:dyDescent="0.25">
      <c r="A65" s="9" t="s">
        <v>79</v>
      </c>
      <c r="B65" s="9" t="s">
        <v>69</v>
      </c>
      <c r="C65" s="9">
        <v>171</v>
      </c>
      <c r="D65" s="9">
        <v>185</v>
      </c>
      <c r="E65" s="9">
        <v>221</v>
      </c>
      <c r="F65" s="9">
        <v>756</v>
      </c>
      <c r="G65" s="9">
        <v>514</v>
      </c>
      <c r="H65" s="9">
        <v>514</v>
      </c>
      <c r="I65" s="7">
        <f t="shared" si="0"/>
        <v>906</v>
      </c>
      <c r="J65" s="7">
        <f t="shared" si="1"/>
        <v>1455</v>
      </c>
      <c r="K65" s="10">
        <f t="shared" si="2"/>
        <v>0.56732891832229582</v>
      </c>
      <c r="L65" s="10">
        <f t="shared" si="3"/>
        <v>0.35326460481099659</v>
      </c>
      <c r="M65" s="11">
        <f t="shared" si="4"/>
        <v>735</v>
      </c>
      <c r="N65" s="11">
        <f t="shared" si="5"/>
        <v>1270</v>
      </c>
      <c r="O65" s="10">
        <f t="shared" si="6"/>
        <v>0.69931972789115648</v>
      </c>
      <c r="P65" s="10">
        <f t="shared" si="7"/>
        <v>0.40472440944881888</v>
      </c>
      <c r="Q65" s="10">
        <f>'[1]Resultado (out2015)'!O68</f>
        <v>0.65116279070000005</v>
      </c>
      <c r="S65" s="10">
        <f t="shared" si="8"/>
        <v>-4.8156937191156435E-2</v>
      </c>
    </row>
    <row r="66" spans="1:19" x14ac:dyDescent="0.25">
      <c r="A66" s="9" t="s">
        <v>80</v>
      </c>
      <c r="B66" s="9" t="s">
        <v>69</v>
      </c>
      <c r="C66" s="9">
        <v>33</v>
      </c>
      <c r="D66" s="9">
        <v>38</v>
      </c>
      <c r="E66" s="9">
        <v>9</v>
      </c>
      <c r="F66" s="9">
        <v>38</v>
      </c>
      <c r="G66" s="9">
        <v>45</v>
      </c>
      <c r="H66" s="9">
        <v>45</v>
      </c>
      <c r="I66" s="7">
        <f t="shared" si="0"/>
        <v>87</v>
      </c>
      <c r="J66" s="7">
        <f t="shared" si="1"/>
        <v>121</v>
      </c>
      <c r="K66" s="10">
        <f t="shared" si="2"/>
        <v>0.51724137931034486</v>
      </c>
      <c r="L66" s="10">
        <f t="shared" si="3"/>
        <v>0.37190082644628097</v>
      </c>
      <c r="M66" s="11">
        <f t="shared" si="4"/>
        <v>54</v>
      </c>
      <c r="N66" s="11">
        <f t="shared" si="5"/>
        <v>83</v>
      </c>
      <c r="O66" s="10">
        <f t="shared" si="6"/>
        <v>0.83333333333333337</v>
      </c>
      <c r="P66" s="10">
        <f t="shared" si="7"/>
        <v>0.54216867469879515</v>
      </c>
      <c r="Q66" s="10">
        <f>'[1]Resultado (out2015)'!O71</f>
        <v>0.55555555560000003</v>
      </c>
      <c r="S66" s="10">
        <f t="shared" si="8"/>
        <v>-0.27777777773333334</v>
      </c>
    </row>
    <row r="67" spans="1:19" x14ac:dyDescent="0.25">
      <c r="A67" s="9" t="s">
        <v>81</v>
      </c>
      <c r="B67" s="9" t="s">
        <v>69</v>
      </c>
      <c r="C67" s="9">
        <v>106</v>
      </c>
      <c r="D67" s="9">
        <v>119</v>
      </c>
      <c r="E67" s="9">
        <v>78</v>
      </c>
      <c r="F67" s="9">
        <v>866</v>
      </c>
      <c r="G67" s="9">
        <v>232</v>
      </c>
      <c r="H67" s="9">
        <v>232</v>
      </c>
      <c r="I67" s="7">
        <f t="shared" ref="I67:I130" si="9">SUM(C67,E67,G67)</f>
        <v>416</v>
      </c>
      <c r="J67" s="7">
        <f t="shared" ref="J67:J130" si="10">SUM(D67,F67,H67)</f>
        <v>1217</v>
      </c>
      <c r="K67" s="10">
        <f t="shared" ref="K67:K130" si="11">G67/I67</f>
        <v>0.55769230769230771</v>
      </c>
      <c r="L67" s="10">
        <f t="shared" ref="L67:L130" si="12">H67/J67</f>
        <v>0.19063270336894</v>
      </c>
      <c r="M67" s="11">
        <f t="shared" ref="M67:M130" si="13">G67+E67</f>
        <v>310</v>
      </c>
      <c r="N67" s="11">
        <f t="shared" ref="N67:N130" si="14">H67+F67</f>
        <v>1098</v>
      </c>
      <c r="O67" s="10">
        <f t="shared" ref="O67:O130" si="15">G67/M67</f>
        <v>0.74838709677419357</v>
      </c>
      <c r="P67" s="10">
        <f t="shared" ref="P67:P130" si="16">H67/N67</f>
        <v>0.21129326047358835</v>
      </c>
      <c r="Q67" s="10">
        <f>'[1]Resultado (out2015)'!O72</f>
        <v>0.6153846154</v>
      </c>
      <c r="S67" s="10">
        <f t="shared" ref="S67:S130" si="17">Q67-O67</f>
        <v>-0.13300248137419357</v>
      </c>
    </row>
    <row r="68" spans="1:19" x14ac:dyDescent="0.25">
      <c r="A68" s="9" t="s">
        <v>82</v>
      </c>
      <c r="B68" s="9" t="s">
        <v>69</v>
      </c>
      <c r="C68" s="9">
        <v>40</v>
      </c>
      <c r="D68" s="9">
        <v>45</v>
      </c>
      <c r="E68" s="9">
        <v>11</v>
      </c>
      <c r="F68" s="9">
        <v>85</v>
      </c>
      <c r="G68" s="9">
        <v>42</v>
      </c>
      <c r="H68" s="9">
        <v>42</v>
      </c>
      <c r="I68" s="7">
        <f t="shared" si="9"/>
        <v>93</v>
      </c>
      <c r="J68" s="7">
        <f t="shared" si="10"/>
        <v>172</v>
      </c>
      <c r="K68" s="10">
        <f t="shared" si="11"/>
        <v>0.45161290322580644</v>
      </c>
      <c r="L68" s="10">
        <f t="shared" si="12"/>
        <v>0.2441860465116279</v>
      </c>
      <c r="M68" s="11">
        <f t="shared" si="13"/>
        <v>53</v>
      </c>
      <c r="N68" s="11">
        <f t="shared" si="14"/>
        <v>127</v>
      </c>
      <c r="O68" s="10">
        <f t="shared" si="15"/>
        <v>0.79245283018867929</v>
      </c>
      <c r="P68" s="10">
        <f t="shared" si="16"/>
        <v>0.33070866141732286</v>
      </c>
      <c r="Q68" s="10">
        <f>'[1]Resultado (out2015)'!O73</f>
        <v>0.5769230769</v>
      </c>
      <c r="S68" s="10">
        <f t="shared" si="17"/>
        <v>-0.21552975328867929</v>
      </c>
    </row>
    <row r="69" spans="1:19" x14ac:dyDescent="0.25">
      <c r="A69" s="9" t="s">
        <v>83</v>
      </c>
      <c r="B69" s="9" t="s">
        <v>69</v>
      </c>
      <c r="C69" s="9">
        <v>33</v>
      </c>
      <c r="D69" s="9">
        <v>36</v>
      </c>
      <c r="E69" s="9">
        <v>3</v>
      </c>
      <c r="F69" s="9">
        <v>10</v>
      </c>
      <c r="G69" s="9">
        <v>24</v>
      </c>
      <c r="H69" s="9">
        <v>24</v>
      </c>
      <c r="I69" s="7">
        <f t="shared" si="9"/>
        <v>60</v>
      </c>
      <c r="J69" s="7">
        <f t="shared" si="10"/>
        <v>70</v>
      </c>
      <c r="K69" s="10">
        <f t="shared" si="11"/>
        <v>0.4</v>
      </c>
      <c r="L69" s="10">
        <f t="shared" si="12"/>
        <v>0.34285714285714286</v>
      </c>
      <c r="M69" s="11">
        <f t="shared" si="13"/>
        <v>27</v>
      </c>
      <c r="N69" s="11">
        <f t="shared" si="14"/>
        <v>34</v>
      </c>
      <c r="O69" s="10">
        <f t="shared" si="15"/>
        <v>0.88888888888888884</v>
      </c>
      <c r="P69" s="10">
        <f t="shared" si="16"/>
        <v>0.70588235294117652</v>
      </c>
      <c r="Q69" s="10">
        <f>'[1]Resultado (out2015)'!O74</f>
        <v>0.63132137030000002</v>
      </c>
      <c r="S69" s="10">
        <f t="shared" si="17"/>
        <v>-0.25756751858888882</v>
      </c>
    </row>
    <row r="70" spans="1:19" x14ac:dyDescent="0.25">
      <c r="A70" s="9" t="s">
        <v>84</v>
      </c>
      <c r="B70" s="9" t="s">
        <v>69</v>
      </c>
      <c r="C70" s="9">
        <v>58</v>
      </c>
      <c r="D70" s="9">
        <v>68</v>
      </c>
      <c r="E70" s="9">
        <v>26</v>
      </c>
      <c r="F70" s="9">
        <v>149</v>
      </c>
      <c r="G70" s="9">
        <v>61</v>
      </c>
      <c r="H70" s="9">
        <v>61</v>
      </c>
      <c r="I70" s="7">
        <f t="shared" si="9"/>
        <v>145</v>
      </c>
      <c r="J70" s="7">
        <f t="shared" si="10"/>
        <v>278</v>
      </c>
      <c r="K70" s="10">
        <f t="shared" si="11"/>
        <v>0.4206896551724138</v>
      </c>
      <c r="L70" s="10">
        <f t="shared" si="12"/>
        <v>0.21942446043165467</v>
      </c>
      <c r="M70" s="11">
        <f t="shared" si="13"/>
        <v>87</v>
      </c>
      <c r="N70" s="11">
        <f t="shared" si="14"/>
        <v>210</v>
      </c>
      <c r="O70" s="10">
        <f t="shared" si="15"/>
        <v>0.70114942528735635</v>
      </c>
      <c r="P70" s="10">
        <f t="shared" si="16"/>
        <v>0.2904761904761905</v>
      </c>
      <c r="Q70" s="10">
        <f>'[1]Resultado (out2015)'!O75</f>
        <v>0.50666666670000005</v>
      </c>
      <c r="S70" s="10">
        <f t="shared" si="17"/>
        <v>-0.19448275858735631</v>
      </c>
    </row>
    <row r="71" spans="1:19" x14ac:dyDescent="0.25">
      <c r="A71" s="9" t="s">
        <v>85</v>
      </c>
      <c r="B71" s="9" t="s">
        <v>69</v>
      </c>
      <c r="C71" s="9">
        <v>72</v>
      </c>
      <c r="D71" s="9">
        <v>80</v>
      </c>
      <c r="E71" s="9">
        <v>18</v>
      </c>
      <c r="F71" s="9">
        <v>156</v>
      </c>
      <c r="G71" s="9">
        <v>94</v>
      </c>
      <c r="H71" s="9">
        <v>94</v>
      </c>
      <c r="I71" s="7">
        <f t="shared" si="9"/>
        <v>184</v>
      </c>
      <c r="J71" s="7">
        <f t="shared" si="10"/>
        <v>330</v>
      </c>
      <c r="K71" s="10">
        <f t="shared" si="11"/>
        <v>0.51086956521739135</v>
      </c>
      <c r="L71" s="10">
        <f t="shared" si="12"/>
        <v>0.28484848484848485</v>
      </c>
      <c r="M71" s="11">
        <f t="shared" si="13"/>
        <v>112</v>
      </c>
      <c r="N71" s="11">
        <f t="shared" si="14"/>
        <v>250</v>
      </c>
      <c r="O71" s="10">
        <f t="shared" si="15"/>
        <v>0.8392857142857143</v>
      </c>
      <c r="P71" s="10">
        <f t="shared" si="16"/>
        <v>0.376</v>
      </c>
      <c r="Q71" s="10">
        <f>'[1]Resultado (out2015)'!O76</f>
        <v>0.38028169010000001</v>
      </c>
      <c r="S71" s="10">
        <f t="shared" si="17"/>
        <v>-0.45900402418571429</v>
      </c>
    </row>
    <row r="72" spans="1:19" x14ac:dyDescent="0.25">
      <c r="A72" s="9" t="s">
        <v>86</v>
      </c>
      <c r="B72" s="9" t="s">
        <v>87</v>
      </c>
      <c r="C72" s="9">
        <v>9</v>
      </c>
      <c r="D72" s="9">
        <v>10</v>
      </c>
      <c r="E72" s="9">
        <v>34</v>
      </c>
      <c r="F72" s="9">
        <v>312</v>
      </c>
      <c r="G72" s="9">
        <v>38</v>
      </c>
      <c r="H72" s="9">
        <v>38</v>
      </c>
      <c r="I72" s="7">
        <f t="shared" si="9"/>
        <v>81</v>
      </c>
      <c r="J72" s="7">
        <f t="shared" si="10"/>
        <v>360</v>
      </c>
      <c r="K72" s="10">
        <f t="shared" si="11"/>
        <v>0.46913580246913578</v>
      </c>
      <c r="L72" s="10">
        <f t="shared" si="12"/>
        <v>0.10555555555555556</v>
      </c>
      <c r="M72" s="11">
        <f t="shared" si="13"/>
        <v>72</v>
      </c>
      <c r="N72" s="11">
        <f t="shared" si="14"/>
        <v>350</v>
      </c>
      <c r="O72" s="10">
        <f t="shared" si="15"/>
        <v>0.52777777777777779</v>
      </c>
      <c r="P72" s="10">
        <f t="shared" si="16"/>
        <v>0.10857142857142857</v>
      </c>
      <c r="Q72" s="10">
        <f>'[1]Resultado (out2015)'!O77</f>
        <v>0.92</v>
      </c>
      <c r="S72" s="10">
        <f t="shared" si="17"/>
        <v>0.39222222222222225</v>
      </c>
    </row>
    <row r="73" spans="1:19" x14ac:dyDescent="0.25">
      <c r="A73" s="9" t="s">
        <v>88</v>
      </c>
      <c r="B73" s="9" t="s">
        <v>87</v>
      </c>
      <c r="C73" s="9">
        <v>76</v>
      </c>
      <c r="D73" s="9">
        <v>89</v>
      </c>
      <c r="E73" s="9">
        <v>40</v>
      </c>
      <c r="F73" s="9">
        <v>184</v>
      </c>
      <c r="G73" s="9">
        <v>85</v>
      </c>
      <c r="H73" s="9">
        <v>85</v>
      </c>
      <c r="I73" s="7">
        <f t="shared" si="9"/>
        <v>201</v>
      </c>
      <c r="J73" s="7">
        <f t="shared" si="10"/>
        <v>358</v>
      </c>
      <c r="K73" s="10">
        <f t="shared" si="11"/>
        <v>0.4228855721393035</v>
      </c>
      <c r="L73" s="10">
        <f t="shared" si="12"/>
        <v>0.23743016759776536</v>
      </c>
      <c r="M73" s="11">
        <f t="shared" si="13"/>
        <v>125</v>
      </c>
      <c r="N73" s="11">
        <f t="shared" si="14"/>
        <v>269</v>
      </c>
      <c r="O73" s="10">
        <f t="shared" si="15"/>
        <v>0.68</v>
      </c>
      <c r="P73" s="10">
        <f t="shared" si="16"/>
        <v>0.31598513011152418</v>
      </c>
      <c r="Q73" s="10">
        <f>'[1]Resultado (out2015)'!O78</f>
        <v>0.67111111109999999</v>
      </c>
      <c r="S73" s="10">
        <f t="shared" si="17"/>
        <v>-8.8888889000000582E-3</v>
      </c>
    </row>
    <row r="74" spans="1:19" x14ac:dyDescent="0.25">
      <c r="A74" s="9" t="s">
        <v>89</v>
      </c>
      <c r="B74" s="9" t="s">
        <v>87</v>
      </c>
      <c r="C74" s="9">
        <v>14</v>
      </c>
      <c r="D74" s="9">
        <v>17</v>
      </c>
      <c r="E74" s="9">
        <v>11</v>
      </c>
      <c r="F74" s="9">
        <v>197</v>
      </c>
      <c r="G74" s="9">
        <v>19</v>
      </c>
      <c r="H74" s="9">
        <v>19</v>
      </c>
      <c r="I74" s="7">
        <f t="shared" si="9"/>
        <v>44</v>
      </c>
      <c r="J74" s="7">
        <f t="shared" si="10"/>
        <v>233</v>
      </c>
      <c r="K74" s="10">
        <f t="shared" si="11"/>
        <v>0.43181818181818182</v>
      </c>
      <c r="L74" s="10">
        <f t="shared" si="12"/>
        <v>8.15450643776824E-2</v>
      </c>
      <c r="M74" s="11">
        <f t="shared" si="13"/>
        <v>30</v>
      </c>
      <c r="N74" s="11">
        <f t="shared" si="14"/>
        <v>216</v>
      </c>
      <c r="O74" s="10">
        <f t="shared" si="15"/>
        <v>0.6333333333333333</v>
      </c>
      <c r="P74" s="10">
        <f t="shared" si="16"/>
        <v>8.7962962962962965E-2</v>
      </c>
      <c r="Q74" s="10">
        <f>'[1]Resultado (out2015)'!O79</f>
        <v>0.85714285710000004</v>
      </c>
      <c r="S74" s="10">
        <f t="shared" si="17"/>
        <v>0.22380952376666674</v>
      </c>
    </row>
    <row r="75" spans="1:19" x14ac:dyDescent="0.25">
      <c r="A75" s="9" t="s">
        <v>90</v>
      </c>
      <c r="B75" s="9" t="s">
        <v>87</v>
      </c>
      <c r="C75" s="9">
        <v>46</v>
      </c>
      <c r="D75" s="9">
        <v>51</v>
      </c>
      <c r="E75" s="9">
        <v>32</v>
      </c>
      <c r="F75" s="9">
        <v>318</v>
      </c>
      <c r="G75" s="9">
        <v>64</v>
      </c>
      <c r="H75" s="9">
        <v>64</v>
      </c>
      <c r="I75" s="7">
        <f t="shared" si="9"/>
        <v>142</v>
      </c>
      <c r="J75" s="7">
        <f t="shared" si="10"/>
        <v>433</v>
      </c>
      <c r="K75" s="10">
        <f t="shared" si="11"/>
        <v>0.45070422535211269</v>
      </c>
      <c r="L75" s="10">
        <f t="shared" si="12"/>
        <v>0.14780600461893764</v>
      </c>
      <c r="M75" s="11">
        <f t="shared" si="13"/>
        <v>96</v>
      </c>
      <c r="N75" s="11">
        <f t="shared" si="14"/>
        <v>382</v>
      </c>
      <c r="O75" s="10">
        <f t="shared" si="15"/>
        <v>0.66666666666666663</v>
      </c>
      <c r="P75" s="10">
        <f t="shared" si="16"/>
        <v>0.16753926701570682</v>
      </c>
      <c r="Q75" s="10">
        <f>'[1]Resultado (out2015)'!O80</f>
        <v>0.74058577410000004</v>
      </c>
      <c r="S75" s="10">
        <f t="shared" si="17"/>
        <v>7.3919107433333409E-2</v>
      </c>
    </row>
    <row r="76" spans="1:19" x14ac:dyDescent="0.25">
      <c r="A76" s="9" t="s">
        <v>91</v>
      </c>
      <c r="B76" s="9" t="s">
        <v>87</v>
      </c>
      <c r="C76" s="9">
        <v>5</v>
      </c>
      <c r="D76" s="9">
        <v>5</v>
      </c>
      <c r="E76" s="9">
        <v>12</v>
      </c>
      <c r="F76" s="9">
        <v>133</v>
      </c>
      <c r="G76" s="9">
        <v>14</v>
      </c>
      <c r="H76" s="9">
        <v>14</v>
      </c>
      <c r="I76" s="7">
        <f t="shared" si="9"/>
        <v>31</v>
      </c>
      <c r="J76" s="7">
        <f t="shared" si="10"/>
        <v>152</v>
      </c>
      <c r="K76" s="10">
        <f t="shared" si="11"/>
        <v>0.45161290322580644</v>
      </c>
      <c r="L76" s="10">
        <f t="shared" si="12"/>
        <v>9.2105263157894732E-2</v>
      </c>
      <c r="M76" s="11">
        <f t="shared" si="13"/>
        <v>26</v>
      </c>
      <c r="N76" s="11">
        <f t="shared" si="14"/>
        <v>147</v>
      </c>
      <c r="O76" s="10">
        <f t="shared" si="15"/>
        <v>0.53846153846153844</v>
      </c>
      <c r="P76" s="10">
        <f t="shared" si="16"/>
        <v>9.5238095238095233E-2</v>
      </c>
      <c r="Q76" s="10">
        <f>'[1]Resultado (out2015)'!O81</f>
        <v>0.55263157890000003</v>
      </c>
      <c r="S76" s="10">
        <f t="shared" si="17"/>
        <v>1.4170040438461595E-2</v>
      </c>
    </row>
    <row r="77" spans="1:19" x14ac:dyDescent="0.25">
      <c r="A77" s="9" t="s">
        <v>92</v>
      </c>
      <c r="B77" s="9" t="s">
        <v>87</v>
      </c>
      <c r="C77" s="9">
        <v>22</v>
      </c>
      <c r="D77" s="9">
        <v>22</v>
      </c>
      <c r="E77" s="9">
        <v>14</v>
      </c>
      <c r="F77" s="9">
        <v>42</v>
      </c>
      <c r="G77" s="9">
        <v>30</v>
      </c>
      <c r="H77" s="9">
        <v>30</v>
      </c>
      <c r="I77" s="7">
        <f t="shared" si="9"/>
        <v>66</v>
      </c>
      <c r="J77" s="7">
        <f t="shared" si="10"/>
        <v>94</v>
      </c>
      <c r="K77" s="10">
        <f t="shared" si="11"/>
        <v>0.45454545454545453</v>
      </c>
      <c r="L77" s="10">
        <f t="shared" si="12"/>
        <v>0.31914893617021278</v>
      </c>
      <c r="M77" s="11">
        <f t="shared" si="13"/>
        <v>44</v>
      </c>
      <c r="N77" s="11">
        <f t="shared" si="14"/>
        <v>72</v>
      </c>
      <c r="O77" s="10">
        <f t="shared" si="15"/>
        <v>0.68181818181818177</v>
      </c>
      <c r="P77" s="10">
        <f t="shared" si="16"/>
        <v>0.41666666666666669</v>
      </c>
      <c r="Q77" s="10">
        <f>'[1]Resultado (out2015)'!O82</f>
        <v>0.71287128710000003</v>
      </c>
      <c r="S77" s="10">
        <f t="shared" si="17"/>
        <v>3.1053105281818261E-2</v>
      </c>
    </row>
    <row r="78" spans="1:19" x14ac:dyDescent="0.25">
      <c r="A78" s="9" t="s">
        <v>93</v>
      </c>
      <c r="B78" s="9" t="s">
        <v>87</v>
      </c>
      <c r="C78" s="9">
        <v>3</v>
      </c>
      <c r="D78" s="9">
        <v>3</v>
      </c>
      <c r="E78" s="9">
        <v>27</v>
      </c>
      <c r="F78" s="9">
        <v>165</v>
      </c>
      <c r="G78" s="9">
        <v>26</v>
      </c>
      <c r="H78" s="9">
        <v>26</v>
      </c>
      <c r="I78" s="7">
        <f t="shared" si="9"/>
        <v>56</v>
      </c>
      <c r="J78" s="7">
        <f t="shared" si="10"/>
        <v>194</v>
      </c>
      <c r="K78" s="10">
        <f t="shared" si="11"/>
        <v>0.4642857142857143</v>
      </c>
      <c r="L78" s="10">
        <f t="shared" si="12"/>
        <v>0.13402061855670103</v>
      </c>
      <c r="M78" s="11">
        <f t="shared" si="13"/>
        <v>53</v>
      </c>
      <c r="N78" s="11">
        <f t="shared" si="14"/>
        <v>191</v>
      </c>
      <c r="O78" s="10">
        <f t="shared" si="15"/>
        <v>0.49056603773584906</v>
      </c>
      <c r="P78" s="10">
        <f t="shared" si="16"/>
        <v>0.13612565445026178</v>
      </c>
      <c r="Q78" s="10">
        <f>'[1]Resultado (out2015)'!O83</f>
        <v>0.62882096070000004</v>
      </c>
      <c r="S78" s="10">
        <f t="shared" si="17"/>
        <v>0.13825492296415098</v>
      </c>
    </row>
    <row r="79" spans="1:19" x14ac:dyDescent="0.25">
      <c r="A79" s="9" t="s">
        <v>94</v>
      </c>
      <c r="B79" s="9" t="s">
        <v>87</v>
      </c>
      <c r="C79" s="9">
        <v>2</v>
      </c>
      <c r="D79" s="9">
        <v>3</v>
      </c>
      <c r="E79" s="9">
        <v>8</v>
      </c>
      <c r="F79" s="9">
        <v>29</v>
      </c>
      <c r="G79" s="9">
        <v>12</v>
      </c>
      <c r="H79" s="9">
        <v>12</v>
      </c>
      <c r="I79" s="7">
        <f t="shared" si="9"/>
        <v>22</v>
      </c>
      <c r="J79" s="7">
        <f t="shared" si="10"/>
        <v>44</v>
      </c>
      <c r="K79" s="10">
        <f t="shared" si="11"/>
        <v>0.54545454545454541</v>
      </c>
      <c r="L79" s="10">
        <f t="shared" si="12"/>
        <v>0.27272727272727271</v>
      </c>
      <c r="M79" s="11">
        <f t="shared" si="13"/>
        <v>20</v>
      </c>
      <c r="N79" s="11">
        <f t="shared" si="14"/>
        <v>41</v>
      </c>
      <c r="O79" s="10">
        <f t="shared" si="15"/>
        <v>0.6</v>
      </c>
      <c r="P79" s="10">
        <f t="shared" si="16"/>
        <v>0.29268292682926828</v>
      </c>
      <c r="Q79" s="10">
        <f>'[1]Resultado (out2015)'!O84</f>
        <v>0.68181818179999998</v>
      </c>
      <c r="S79" s="10">
        <f t="shared" si="17"/>
        <v>8.1818181800000001E-2</v>
      </c>
    </row>
    <row r="80" spans="1:19" x14ac:dyDescent="0.25">
      <c r="A80" s="9" t="s">
        <v>95</v>
      </c>
      <c r="B80" s="9" t="s">
        <v>87</v>
      </c>
      <c r="C80" s="9">
        <v>13</v>
      </c>
      <c r="D80" s="9">
        <v>13</v>
      </c>
      <c r="E80" s="9">
        <v>32</v>
      </c>
      <c r="F80" s="9">
        <v>532</v>
      </c>
      <c r="G80" s="9">
        <v>31</v>
      </c>
      <c r="H80" s="9">
        <v>31</v>
      </c>
      <c r="I80" s="7">
        <f t="shared" si="9"/>
        <v>76</v>
      </c>
      <c r="J80" s="7">
        <f t="shared" si="10"/>
        <v>576</v>
      </c>
      <c r="K80" s="10">
        <f t="shared" si="11"/>
        <v>0.40789473684210525</v>
      </c>
      <c r="L80" s="10">
        <f t="shared" si="12"/>
        <v>5.3819444444444448E-2</v>
      </c>
      <c r="M80" s="11">
        <f t="shared" si="13"/>
        <v>63</v>
      </c>
      <c r="N80" s="11">
        <f t="shared" si="14"/>
        <v>563</v>
      </c>
      <c r="O80" s="10">
        <f t="shared" si="15"/>
        <v>0.49206349206349204</v>
      </c>
      <c r="P80" s="10">
        <f t="shared" si="16"/>
        <v>5.5062166962699825E-2</v>
      </c>
      <c r="Q80" s="10">
        <f>'[1]Resultado (out2015)'!O85</f>
        <v>0.76340694009999999</v>
      </c>
      <c r="S80" s="10">
        <f t="shared" si="17"/>
        <v>0.27134344803650795</v>
      </c>
    </row>
    <row r="81" spans="1:19" x14ac:dyDescent="0.25">
      <c r="A81" s="9" t="s">
        <v>96</v>
      </c>
      <c r="B81" s="9" t="s">
        <v>87</v>
      </c>
      <c r="C81" s="9">
        <v>28</v>
      </c>
      <c r="D81" s="9">
        <v>29</v>
      </c>
      <c r="E81" s="9">
        <v>31</v>
      </c>
      <c r="F81" s="9">
        <v>286</v>
      </c>
      <c r="G81" s="9">
        <v>69</v>
      </c>
      <c r="H81" s="9">
        <v>69</v>
      </c>
      <c r="I81" s="7">
        <f t="shared" si="9"/>
        <v>128</v>
      </c>
      <c r="J81" s="7">
        <f t="shared" si="10"/>
        <v>384</v>
      </c>
      <c r="K81" s="10">
        <f t="shared" si="11"/>
        <v>0.5390625</v>
      </c>
      <c r="L81" s="10">
        <f t="shared" si="12"/>
        <v>0.1796875</v>
      </c>
      <c r="M81" s="11">
        <f t="shared" si="13"/>
        <v>100</v>
      </c>
      <c r="N81" s="11">
        <f t="shared" si="14"/>
        <v>355</v>
      </c>
      <c r="O81" s="10">
        <f t="shared" si="15"/>
        <v>0.69</v>
      </c>
      <c r="P81" s="10">
        <f t="shared" si="16"/>
        <v>0.19436619718309858</v>
      </c>
      <c r="Q81" s="10">
        <f>'[1]Resultado (out2015)'!O86</f>
        <v>0.76666666670000005</v>
      </c>
      <c r="S81" s="10">
        <f t="shared" si="17"/>
        <v>7.6666666700000108E-2</v>
      </c>
    </row>
    <row r="82" spans="1:19" x14ac:dyDescent="0.25">
      <c r="A82" s="9" t="s">
        <v>97</v>
      </c>
      <c r="B82" s="9" t="s">
        <v>87</v>
      </c>
      <c r="C82" s="9">
        <v>22</v>
      </c>
      <c r="D82" s="9">
        <v>22</v>
      </c>
      <c r="E82" s="9">
        <v>51</v>
      </c>
      <c r="F82" s="9">
        <v>658</v>
      </c>
      <c r="G82" s="9">
        <v>27</v>
      </c>
      <c r="H82" s="9">
        <v>27</v>
      </c>
      <c r="I82" s="7">
        <f t="shared" si="9"/>
        <v>100</v>
      </c>
      <c r="J82" s="7">
        <f t="shared" si="10"/>
        <v>707</v>
      </c>
      <c r="K82" s="10">
        <f t="shared" si="11"/>
        <v>0.27</v>
      </c>
      <c r="L82" s="10">
        <f t="shared" si="12"/>
        <v>3.818953323903819E-2</v>
      </c>
      <c r="M82" s="11">
        <f t="shared" si="13"/>
        <v>78</v>
      </c>
      <c r="N82" s="11">
        <f t="shared" si="14"/>
        <v>685</v>
      </c>
      <c r="O82" s="10">
        <f t="shared" si="15"/>
        <v>0.34615384615384615</v>
      </c>
      <c r="P82" s="10">
        <f t="shared" si="16"/>
        <v>3.9416058394160583E-2</v>
      </c>
      <c r="Q82" s="10">
        <f>'[1]Resultado (out2015)'!O87</f>
        <v>0.33333333329999998</v>
      </c>
      <c r="S82" s="10">
        <f t="shared" si="17"/>
        <v>-1.2820512853846167E-2</v>
      </c>
    </row>
    <row r="83" spans="1:19" x14ac:dyDescent="0.25">
      <c r="A83" s="9" t="s">
        <v>98</v>
      </c>
      <c r="B83" s="9" t="s">
        <v>87</v>
      </c>
      <c r="C83" s="9">
        <v>8</v>
      </c>
      <c r="D83" s="9">
        <v>8</v>
      </c>
      <c r="E83" s="9">
        <v>14</v>
      </c>
      <c r="F83" s="9">
        <v>97</v>
      </c>
      <c r="G83" s="9">
        <v>45</v>
      </c>
      <c r="H83" s="9">
        <v>45</v>
      </c>
      <c r="I83" s="7">
        <f t="shared" si="9"/>
        <v>67</v>
      </c>
      <c r="J83" s="7">
        <f t="shared" si="10"/>
        <v>150</v>
      </c>
      <c r="K83" s="10">
        <f t="shared" si="11"/>
        <v>0.67164179104477617</v>
      </c>
      <c r="L83" s="10">
        <f t="shared" si="12"/>
        <v>0.3</v>
      </c>
      <c r="M83" s="11">
        <f t="shared" si="13"/>
        <v>59</v>
      </c>
      <c r="N83" s="11">
        <f t="shared" si="14"/>
        <v>142</v>
      </c>
      <c r="O83" s="10">
        <f t="shared" si="15"/>
        <v>0.76271186440677963</v>
      </c>
      <c r="P83" s="10">
        <f t="shared" si="16"/>
        <v>0.31690140845070425</v>
      </c>
      <c r="Q83" s="10">
        <f>'[1]Resultado (out2015)'!O88</f>
        <v>0.49019607840000001</v>
      </c>
      <c r="S83" s="10">
        <f t="shared" si="17"/>
        <v>-0.27251578600677961</v>
      </c>
    </row>
    <row r="84" spans="1:19" x14ac:dyDescent="0.25">
      <c r="A84" s="9" t="s">
        <v>99</v>
      </c>
      <c r="B84" s="9" t="s">
        <v>87</v>
      </c>
      <c r="C84" s="9">
        <v>9</v>
      </c>
      <c r="D84" s="9">
        <v>9</v>
      </c>
      <c r="E84" s="9">
        <v>19</v>
      </c>
      <c r="F84" s="9">
        <v>75</v>
      </c>
      <c r="G84" s="9">
        <v>40</v>
      </c>
      <c r="H84" s="9">
        <v>40</v>
      </c>
      <c r="I84" s="7">
        <f t="shared" si="9"/>
        <v>68</v>
      </c>
      <c r="J84" s="7">
        <f t="shared" si="10"/>
        <v>124</v>
      </c>
      <c r="K84" s="10">
        <f t="shared" si="11"/>
        <v>0.58823529411764708</v>
      </c>
      <c r="L84" s="10">
        <f t="shared" si="12"/>
        <v>0.32258064516129031</v>
      </c>
      <c r="M84" s="11">
        <f t="shared" si="13"/>
        <v>59</v>
      </c>
      <c r="N84" s="11">
        <f t="shared" si="14"/>
        <v>115</v>
      </c>
      <c r="O84" s="10">
        <f t="shared" si="15"/>
        <v>0.67796610169491522</v>
      </c>
      <c r="P84" s="10">
        <f t="shared" si="16"/>
        <v>0.34782608695652173</v>
      </c>
      <c r="Q84" s="10">
        <f>'[1]Resultado (out2015)'!O89</f>
        <v>0.88135593219999997</v>
      </c>
      <c r="S84" s="10">
        <f t="shared" si="17"/>
        <v>0.20338983050508475</v>
      </c>
    </row>
    <row r="85" spans="1:19" x14ac:dyDescent="0.25">
      <c r="A85" s="9" t="s">
        <v>100</v>
      </c>
      <c r="B85" s="9" t="s">
        <v>101</v>
      </c>
      <c r="C85" s="9">
        <v>76</v>
      </c>
      <c r="D85" s="9">
        <v>94</v>
      </c>
      <c r="E85" s="9">
        <v>94</v>
      </c>
      <c r="F85" s="9">
        <v>572</v>
      </c>
      <c r="G85" s="9">
        <v>171</v>
      </c>
      <c r="H85" s="9">
        <v>171</v>
      </c>
      <c r="I85" s="7">
        <f t="shared" si="9"/>
        <v>341</v>
      </c>
      <c r="J85" s="7">
        <f t="shared" si="10"/>
        <v>837</v>
      </c>
      <c r="K85" s="10">
        <f t="shared" si="11"/>
        <v>0.50146627565982405</v>
      </c>
      <c r="L85" s="10">
        <f t="shared" si="12"/>
        <v>0.20430107526881722</v>
      </c>
      <c r="M85" s="11">
        <f t="shared" si="13"/>
        <v>265</v>
      </c>
      <c r="N85" s="11">
        <f t="shared" si="14"/>
        <v>743</v>
      </c>
      <c r="O85" s="10">
        <f t="shared" si="15"/>
        <v>0.6452830188679245</v>
      </c>
      <c r="P85" s="10">
        <f t="shared" si="16"/>
        <v>0.23014804845222073</v>
      </c>
      <c r="Q85" s="10">
        <f>'[1]Resultado (out2015)'!O90</f>
        <v>0.62962962960000002</v>
      </c>
      <c r="S85" s="10">
        <f t="shared" si="17"/>
        <v>-1.5653389267924478E-2</v>
      </c>
    </row>
    <row r="86" spans="1:19" x14ac:dyDescent="0.25">
      <c r="A86" s="9" t="s">
        <v>102</v>
      </c>
      <c r="B86" s="9" t="s">
        <v>101</v>
      </c>
      <c r="C86" s="9">
        <v>33</v>
      </c>
      <c r="D86" s="9">
        <v>36</v>
      </c>
      <c r="E86" s="9">
        <v>21</v>
      </c>
      <c r="F86" s="9">
        <v>225</v>
      </c>
      <c r="G86" s="9">
        <v>49</v>
      </c>
      <c r="H86" s="9">
        <v>49</v>
      </c>
      <c r="I86" s="7">
        <f t="shared" si="9"/>
        <v>103</v>
      </c>
      <c r="J86" s="7">
        <f t="shared" si="10"/>
        <v>310</v>
      </c>
      <c r="K86" s="10">
        <f t="shared" si="11"/>
        <v>0.47572815533980584</v>
      </c>
      <c r="L86" s="10">
        <f t="shared" si="12"/>
        <v>0.15806451612903225</v>
      </c>
      <c r="M86" s="11">
        <f t="shared" si="13"/>
        <v>70</v>
      </c>
      <c r="N86" s="11">
        <f t="shared" si="14"/>
        <v>274</v>
      </c>
      <c r="O86" s="10">
        <f t="shared" si="15"/>
        <v>0.7</v>
      </c>
      <c r="P86" s="10">
        <f t="shared" si="16"/>
        <v>0.17883211678832117</v>
      </c>
      <c r="Q86" s="10">
        <f>'[1]Resultado (out2015)'!O91</f>
        <v>0.58227848100000001</v>
      </c>
      <c r="S86" s="10">
        <f t="shared" si="17"/>
        <v>-0.11772151899999994</v>
      </c>
    </row>
    <row r="87" spans="1:19" x14ac:dyDescent="0.25">
      <c r="A87" s="9" t="s">
        <v>103</v>
      </c>
      <c r="B87" s="9" t="s">
        <v>101</v>
      </c>
      <c r="C87" s="9">
        <v>59</v>
      </c>
      <c r="D87" s="9">
        <v>64</v>
      </c>
      <c r="E87" s="9">
        <v>83</v>
      </c>
      <c r="F87" s="9">
        <v>701</v>
      </c>
      <c r="G87" s="9">
        <v>161</v>
      </c>
      <c r="H87" s="9">
        <v>161</v>
      </c>
      <c r="I87" s="7">
        <f t="shared" si="9"/>
        <v>303</v>
      </c>
      <c r="J87" s="7">
        <f t="shared" si="10"/>
        <v>926</v>
      </c>
      <c r="K87" s="10">
        <f t="shared" si="11"/>
        <v>0.53135313531353134</v>
      </c>
      <c r="L87" s="10">
        <f t="shared" si="12"/>
        <v>0.17386609071274298</v>
      </c>
      <c r="M87" s="11">
        <f t="shared" si="13"/>
        <v>244</v>
      </c>
      <c r="N87" s="11">
        <f t="shared" si="14"/>
        <v>862</v>
      </c>
      <c r="O87" s="10">
        <f t="shared" si="15"/>
        <v>0.6598360655737705</v>
      </c>
      <c r="P87" s="10">
        <f t="shared" si="16"/>
        <v>0.18677494199535963</v>
      </c>
      <c r="Q87" s="10">
        <f>'[1]Resultado (out2015)'!O92</f>
        <v>0.75</v>
      </c>
      <c r="S87" s="10">
        <f t="shared" si="17"/>
        <v>9.0163934426229497E-2</v>
      </c>
    </row>
    <row r="88" spans="1:19" x14ac:dyDescent="0.25">
      <c r="A88" s="9" t="s">
        <v>104</v>
      </c>
      <c r="B88" s="9" t="s">
        <v>101</v>
      </c>
      <c r="C88" s="9">
        <v>109</v>
      </c>
      <c r="D88" s="9">
        <v>122</v>
      </c>
      <c r="E88" s="9">
        <v>128</v>
      </c>
      <c r="F88" s="9">
        <v>4722</v>
      </c>
      <c r="G88" s="9">
        <v>280</v>
      </c>
      <c r="H88" s="9">
        <v>280</v>
      </c>
      <c r="I88" s="7">
        <f t="shared" si="9"/>
        <v>517</v>
      </c>
      <c r="J88" s="7">
        <f t="shared" si="10"/>
        <v>5124</v>
      </c>
      <c r="K88" s="10">
        <f t="shared" si="11"/>
        <v>0.5415860735009671</v>
      </c>
      <c r="L88" s="10">
        <f t="shared" si="12"/>
        <v>5.4644808743169397E-2</v>
      </c>
      <c r="M88" s="11">
        <f t="shared" si="13"/>
        <v>408</v>
      </c>
      <c r="N88" s="11">
        <f t="shared" si="14"/>
        <v>5002</v>
      </c>
      <c r="O88" s="10">
        <f t="shared" si="15"/>
        <v>0.68627450980392157</v>
      </c>
      <c r="P88" s="10">
        <f t="shared" si="16"/>
        <v>5.5977608956417436E-2</v>
      </c>
      <c r="Q88" s="10">
        <f>'[1]Resultado (out2015)'!O93</f>
        <v>0.81818181820000002</v>
      </c>
      <c r="S88" s="10">
        <f t="shared" si="17"/>
        <v>0.13190730839607845</v>
      </c>
    </row>
    <row r="89" spans="1:19" x14ac:dyDescent="0.25">
      <c r="A89" s="9" t="s">
        <v>105</v>
      </c>
      <c r="B89" s="9" t="s">
        <v>101</v>
      </c>
      <c r="C89" s="9">
        <v>28</v>
      </c>
      <c r="D89" s="9">
        <v>31</v>
      </c>
      <c r="E89" s="9">
        <v>32</v>
      </c>
      <c r="F89" s="9">
        <v>2064</v>
      </c>
      <c r="G89" s="9">
        <v>50</v>
      </c>
      <c r="H89" s="9">
        <v>50</v>
      </c>
      <c r="I89" s="7">
        <f t="shared" si="9"/>
        <v>110</v>
      </c>
      <c r="J89" s="7">
        <f t="shared" si="10"/>
        <v>2145</v>
      </c>
      <c r="K89" s="10">
        <f t="shared" si="11"/>
        <v>0.45454545454545453</v>
      </c>
      <c r="L89" s="10">
        <f t="shared" si="12"/>
        <v>2.3310023310023312E-2</v>
      </c>
      <c r="M89" s="11">
        <f t="shared" si="13"/>
        <v>82</v>
      </c>
      <c r="N89" s="11">
        <f t="shared" si="14"/>
        <v>2114</v>
      </c>
      <c r="O89" s="10">
        <f t="shared" si="15"/>
        <v>0.6097560975609756</v>
      </c>
      <c r="P89" s="10">
        <f t="shared" si="16"/>
        <v>2.3651844843897825E-2</v>
      </c>
      <c r="Q89" s="10">
        <f>'[1]Resultado (out2015)'!O94</f>
        <v>0.51851851849999997</v>
      </c>
      <c r="S89" s="10">
        <f t="shared" si="17"/>
        <v>-9.1237579060975627E-2</v>
      </c>
    </row>
    <row r="90" spans="1:19" x14ac:dyDescent="0.25">
      <c r="A90" s="9" t="s">
        <v>106</v>
      </c>
      <c r="B90" s="9" t="s">
        <v>101</v>
      </c>
      <c r="C90" s="9">
        <v>75</v>
      </c>
      <c r="D90" s="9">
        <v>84</v>
      </c>
      <c r="E90" s="9">
        <v>119</v>
      </c>
      <c r="F90" s="9">
        <v>763</v>
      </c>
      <c r="G90" s="9">
        <v>255</v>
      </c>
      <c r="H90" s="9">
        <v>255</v>
      </c>
      <c r="I90" s="7">
        <f t="shared" si="9"/>
        <v>449</v>
      </c>
      <c r="J90" s="7">
        <f t="shared" si="10"/>
        <v>1102</v>
      </c>
      <c r="K90" s="10">
        <f t="shared" si="11"/>
        <v>0.56792873051224946</v>
      </c>
      <c r="L90" s="10">
        <f t="shared" si="12"/>
        <v>0.23139745916515425</v>
      </c>
      <c r="M90" s="11">
        <f t="shared" si="13"/>
        <v>374</v>
      </c>
      <c r="N90" s="11">
        <f t="shared" si="14"/>
        <v>1018</v>
      </c>
      <c r="O90" s="10">
        <f t="shared" si="15"/>
        <v>0.68181818181818177</v>
      </c>
      <c r="P90" s="10">
        <f t="shared" si="16"/>
        <v>0.25049115913555992</v>
      </c>
      <c r="Q90" s="10">
        <f>'[1]Resultado (out2015)'!O95</f>
        <v>0.625</v>
      </c>
      <c r="S90" s="10">
        <f t="shared" si="17"/>
        <v>-5.6818181818181768E-2</v>
      </c>
    </row>
    <row r="91" spans="1:19" x14ac:dyDescent="0.25">
      <c r="A91" s="9" t="s">
        <v>107</v>
      </c>
      <c r="B91" s="9" t="s">
        <v>101</v>
      </c>
      <c r="C91" s="9">
        <v>16</v>
      </c>
      <c r="D91" s="9">
        <v>17</v>
      </c>
      <c r="E91" s="9">
        <v>6</v>
      </c>
      <c r="F91" s="9">
        <v>14</v>
      </c>
      <c r="G91" s="9">
        <v>9</v>
      </c>
      <c r="H91" s="9">
        <v>9</v>
      </c>
      <c r="I91" s="7">
        <f t="shared" si="9"/>
        <v>31</v>
      </c>
      <c r="J91" s="7">
        <f t="shared" si="10"/>
        <v>40</v>
      </c>
      <c r="K91" s="10">
        <f t="shared" si="11"/>
        <v>0.29032258064516131</v>
      </c>
      <c r="L91" s="10">
        <f t="shared" si="12"/>
        <v>0.22500000000000001</v>
      </c>
      <c r="M91" s="11">
        <f t="shared" si="13"/>
        <v>15</v>
      </c>
      <c r="N91" s="11">
        <f t="shared" si="14"/>
        <v>23</v>
      </c>
      <c r="O91" s="10">
        <f t="shared" si="15"/>
        <v>0.6</v>
      </c>
      <c r="P91" s="10">
        <f t="shared" si="16"/>
        <v>0.39130434782608697</v>
      </c>
      <c r="Q91" s="10">
        <f>'[1]Resultado (out2015)'!O96</f>
        <v>1</v>
      </c>
      <c r="S91" s="10">
        <f t="shared" si="17"/>
        <v>0.4</v>
      </c>
    </row>
    <row r="92" spans="1:19" x14ac:dyDescent="0.25">
      <c r="A92" s="9" t="s">
        <v>108</v>
      </c>
      <c r="B92" s="9" t="s">
        <v>101</v>
      </c>
      <c r="C92" s="9">
        <v>107</v>
      </c>
      <c r="D92" s="9">
        <v>114</v>
      </c>
      <c r="E92" s="9">
        <v>28</v>
      </c>
      <c r="F92" s="9">
        <v>242</v>
      </c>
      <c r="G92" s="9">
        <v>118</v>
      </c>
      <c r="H92" s="9">
        <v>118</v>
      </c>
      <c r="I92" s="7">
        <f t="shared" si="9"/>
        <v>253</v>
      </c>
      <c r="J92" s="7">
        <f t="shared" si="10"/>
        <v>474</v>
      </c>
      <c r="K92" s="10">
        <f t="shared" si="11"/>
        <v>0.466403162055336</v>
      </c>
      <c r="L92" s="10">
        <f t="shared" si="12"/>
        <v>0.24894514767932491</v>
      </c>
      <c r="M92" s="11">
        <f t="shared" si="13"/>
        <v>146</v>
      </c>
      <c r="N92" s="11">
        <f t="shared" si="14"/>
        <v>360</v>
      </c>
      <c r="O92" s="10">
        <f t="shared" si="15"/>
        <v>0.80821917808219179</v>
      </c>
      <c r="P92" s="10">
        <f t="shared" si="16"/>
        <v>0.32777777777777778</v>
      </c>
      <c r="Q92" s="10">
        <f>'[1]Resultado (out2015)'!O98</f>
        <v>0.40789473679999999</v>
      </c>
      <c r="S92" s="10">
        <f t="shared" si="17"/>
        <v>-0.4003244412821918</v>
      </c>
    </row>
    <row r="93" spans="1:19" x14ac:dyDescent="0.25">
      <c r="A93" s="9" t="s">
        <v>109</v>
      </c>
      <c r="B93" s="9" t="s">
        <v>101</v>
      </c>
      <c r="C93" s="9">
        <v>105</v>
      </c>
      <c r="D93" s="9">
        <v>120</v>
      </c>
      <c r="E93" s="9">
        <v>125</v>
      </c>
      <c r="F93" s="9">
        <v>3259</v>
      </c>
      <c r="G93" s="9">
        <v>173</v>
      </c>
      <c r="H93" s="9">
        <v>173</v>
      </c>
      <c r="I93" s="7">
        <f t="shared" si="9"/>
        <v>403</v>
      </c>
      <c r="J93" s="7">
        <f t="shared" si="10"/>
        <v>3552</v>
      </c>
      <c r="K93" s="10">
        <f t="shared" si="11"/>
        <v>0.4292803970223325</v>
      </c>
      <c r="L93" s="10">
        <f t="shared" si="12"/>
        <v>4.8704954954954957E-2</v>
      </c>
      <c r="M93" s="11">
        <f t="shared" si="13"/>
        <v>298</v>
      </c>
      <c r="N93" s="11">
        <f t="shared" si="14"/>
        <v>3432</v>
      </c>
      <c r="O93" s="10">
        <f t="shared" si="15"/>
        <v>0.58053691275167785</v>
      </c>
      <c r="P93" s="10">
        <f t="shared" si="16"/>
        <v>5.0407925407925408E-2</v>
      </c>
      <c r="Q93" s="10">
        <f>'[1]Resultado (out2015)'!O99</f>
        <v>0.66666666669999997</v>
      </c>
      <c r="S93" s="10">
        <f t="shared" si="17"/>
        <v>8.6129753948322119E-2</v>
      </c>
    </row>
    <row r="94" spans="1:19" x14ac:dyDescent="0.25">
      <c r="A94" s="9" t="s">
        <v>110</v>
      </c>
      <c r="B94" s="9" t="s">
        <v>101</v>
      </c>
      <c r="C94" s="9">
        <v>7</v>
      </c>
      <c r="D94" s="9">
        <v>7</v>
      </c>
      <c r="E94" s="9">
        <v>21</v>
      </c>
      <c r="F94" s="9">
        <v>137</v>
      </c>
      <c r="G94" s="9">
        <v>40</v>
      </c>
      <c r="H94" s="9">
        <v>40</v>
      </c>
      <c r="I94" s="7">
        <f t="shared" si="9"/>
        <v>68</v>
      </c>
      <c r="J94" s="7">
        <f t="shared" si="10"/>
        <v>184</v>
      </c>
      <c r="K94" s="10">
        <f t="shared" si="11"/>
        <v>0.58823529411764708</v>
      </c>
      <c r="L94" s="10">
        <f t="shared" si="12"/>
        <v>0.21739130434782608</v>
      </c>
      <c r="M94" s="11">
        <f t="shared" si="13"/>
        <v>61</v>
      </c>
      <c r="N94" s="11">
        <f t="shared" si="14"/>
        <v>177</v>
      </c>
      <c r="O94" s="10">
        <f t="shared" si="15"/>
        <v>0.65573770491803274</v>
      </c>
      <c r="P94" s="10">
        <f t="shared" si="16"/>
        <v>0.22598870056497175</v>
      </c>
      <c r="Q94" s="10">
        <f>'[1]Resultado (out2015)'!O100</f>
        <v>0.73943661969999996</v>
      </c>
      <c r="S94" s="10">
        <f t="shared" si="17"/>
        <v>8.3698914781967226E-2</v>
      </c>
    </row>
    <row r="95" spans="1:19" x14ac:dyDescent="0.25">
      <c r="A95" s="9" t="s">
        <v>111</v>
      </c>
      <c r="B95" s="9" t="s">
        <v>101</v>
      </c>
      <c r="C95" s="9">
        <v>16</v>
      </c>
      <c r="D95" s="9">
        <v>16</v>
      </c>
      <c r="E95" s="9">
        <v>8</v>
      </c>
      <c r="F95" s="9">
        <v>21</v>
      </c>
      <c r="G95" s="9">
        <v>21</v>
      </c>
      <c r="H95" s="9">
        <v>21</v>
      </c>
      <c r="I95" s="7">
        <f t="shared" si="9"/>
        <v>45</v>
      </c>
      <c r="J95" s="7">
        <f t="shared" si="10"/>
        <v>58</v>
      </c>
      <c r="K95" s="10">
        <f t="shared" si="11"/>
        <v>0.46666666666666667</v>
      </c>
      <c r="L95" s="10">
        <f t="shared" si="12"/>
        <v>0.36206896551724138</v>
      </c>
      <c r="M95" s="11">
        <f t="shared" si="13"/>
        <v>29</v>
      </c>
      <c r="N95" s="11">
        <f t="shared" si="14"/>
        <v>42</v>
      </c>
      <c r="O95" s="10">
        <f t="shared" si="15"/>
        <v>0.72413793103448276</v>
      </c>
      <c r="P95" s="10">
        <f t="shared" si="16"/>
        <v>0.5</v>
      </c>
      <c r="Q95" s="10">
        <f>'[1]Resultado (out2015)'!O101</f>
        <v>0.4545454545</v>
      </c>
      <c r="S95" s="10">
        <f t="shared" si="17"/>
        <v>-0.26959247653448276</v>
      </c>
    </row>
    <row r="96" spans="1:19" x14ac:dyDescent="0.25">
      <c r="A96" s="9" t="s">
        <v>112</v>
      </c>
      <c r="B96" s="9" t="s">
        <v>101</v>
      </c>
      <c r="C96" s="9">
        <v>30</v>
      </c>
      <c r="D96" s="9">
        <v>37</v>
      </c>
      <c r="E96" s="9">
        <v>35</v>
      </c>
      <c r="F96" s="9">
        <v>474</v>
      </c>
      <c r="G96" s="9">
        <v>67</v>
      </c>
      <c r="H96" s="9">
        <v>67</v>
      </c>
      <c r="I96" s="7">
        <f t="shared" si="9"/>
        <v>132</v>
      </c>
      <c r="J96" s="7">
        <f t="shared" si="10"/>
        <v>578</v>
      </c>
      <c r="K96" s="10">
        <f t="shared" si="11"/>
        <v>0.50757575757575757</v>
      </c>
      <c r="L96" s="10">
        <f t="shared" si="12"/>
        <v>0.11591695501730104</v>
      </c>
      <c r="M96" s="11">
        <f t="shared" si="13"/>
        <v>102</v>
      </c>
      <c r="N96" s="11">
        <f t="shared" si="14"/>
        <v>541</v>
      </c>
      <c r="O96" s="10">
        <f t="shared" si="15"/>
        <v>0.65686274509803921</v>
      </c>
      <c r="P96" s="10">
        <f t="shared" si="16"/>
        <v>0.12384473197781885</v>
      </c>
      <c r="Q96" s="10">
        <f>'[1]Resultado (out2015)'!O102</f>
        <v>0.65517241380000002</v>
      </c>
      <c r="S96" s="10">
        <f t="shared" si="17"/>
        <v>-1.6903312980391938E-3</v>
      </c>
    </row>
    <row r="97" spans="1:19" x14ac:dyDescent="0.25">
      <c r="A97" s="9" t="s">
        <v>113</v>
      </c>
      <c r="B97" s="9" t="s">
        <v>101</v>
      </c>
      <c r="C97" s="9">
        <v>123</v>
      </c>
      <c r="D97" s="9">
        <v>132</v>
      </c>
      <c r="E97" s="9">
        <v>191</v>
      </c>
      <c r="F97" s="9">
        <v>1480</v>
      </c>
      <c r="G97" s="9">
        <v>489</v>
      </c>
      <c r="H97" s="9">
        <v>489</v>
      </c>
      <c r="I97" s="7">
        <f t="shared" si="9"/>
        <v>803</v>
      </c>
      <c r="J97" s="7">
        <f t="shared" si="10"/>
        <v>2101</v>
      </c>
      <c r="K97" s="10">
        <f t="shared" si="11"/>
        <v>0.60896637608966375</v>
      </c>
      <c r="L97" s="10">
        <f t="shared" si="12"/>
        <v>0.2327463112803427</v>
      </c>
      <c r="M97" s="11">
        <f t="shared" si="13"/>
        <v>680</v>
      </c>
      <c r="N97" s="11">
        <f t="shared" si="14"/>
        <v>1969</v>
      </c>
      <c r="O97" s="10">
        <f t="shared" si="15"/>
        <v>0.71911764705882353</v>
      </c>
      <c r="P97" s="10">
        <f t="shared" si="16"/>
        <v>0.24834941594718132</v>
      </c>
      <c r="Q97" s="10">
        <f>'[1]Resultado (out2015)'!O103</f>
        <v>0.71250000000000002</v>
      </c>
      <c r="S97" s="10">
        <f t="shared" si="17"/>
        <v>-6.6176470588235059E-3</v>
      </c>
    </row>
    <row r="98" spans="1:19" x14ac:dyDescent="0.25">
      <c r="A98" s="9" t="s">
        <v>114</v>
      </c>
      <c r="B98" s="9" t="s">
        <v>101</v>
      </c>
      <c r="C98" s="9">
        <v>43</v>
      </c>
      <c r="D98" s="9">
        <v>51</v>
      </c>
      <c r="E98" s="9">
        <v>57</v>
      </c>
      <c r="F98" s="9">
        <v>315</v>
      </c>
      <c r="G98" s="9">
        <v>91</v>
      </c>
      <c r="H98" s="9">
        <v>91</v>
      </c>
      <c r="I98" s="7">
        <f t="shared" si="9"/>
        <v>191</v>
      </c>
      <c r="J98" s="7">
        <f t="shared" si="10"/>
        <v>457</v>
      </c>
      <c r="K98" s="10">
        <f t="shared" si="11"/>
        <v>0.47643979057591623</v>
      </c>
      <c r="L98" s="10">
        <f t="shared" si="12"/>
        <v>0.19912472647702406</v>
      </c>
      <c r="M98" s="11">
        <f t="shared" si="13"/>
        <v>148</v>
      </c>
      <c r="N98" s="11">
        <f t="shared" si="14"/>
        <v>406</v>
      </c>
      <c r="O98" s="10">
        <f t="shared" si="15"/>
        <v>0.61486486486486491</v>
      </c>
      <c r="P98" s="10">
        <f t="shared" si="16"/>
        <v>0.22413793103448276</v>
      </c>
      <c r="Q98" s="10">
        <f>'[1]Resultado (out2015)'!O104</f>
        <v>0.71739130429999998</v>
      </c>
      <c r="S98" s="10">
        <f t="shared" si="17"/>
        <v>0.10252643943513506</v>
      </c>
    </row>
    <row r="99" spans="1:19" x14ac:dyDescent="0.25">
      <c r="A99" s="9" t="s">
        <v>115</v>
      </c>
      <c r="B99" s="9" t="s">
        <v>101</v>
      </c>
      <c r="C99" s="9">
        <v>60</v>
      </c>
      <c r="D99" s="9">
        <v>61</v>
      </c>
      <c r="E99" s="9">
        <v>59</v>
      </c>
      <c r="F99" s="9">
        <v>1259</v>
      </c>
      <c r="G99" s="9">
        <v>101</v>
      </c>
      <c r="H99" s="9">
        <v>101</v>
      </c>
      <c r="I99" s="7">
        <f t="shared" si="9"/>
        <v>220</v>
      </c>
      <c r="J99" s="7">
        <f t="shared" si="10"/>
        <v>1421</v>
      </c>
      <c r="K99" s="10">
        <f t="shared" si="11"/>
        <v>0.45909090909090911</v>
      </c>
      <c r="L99" s="10">
        <f t="shared" si="12"/>
        <v>7.1076706544686841E-2</v>
      </c>
      <c r="M99" s="11">
        <f t="shared" si="13"/>
        <v>160</v>
      </c>
      <c r="N99" s="11">
        <f t="shared" si="14"/>
        <v>1360</v>
      </c>
      <c r="O99" s="10">
        <f t="shared" si="15"/>
        <v>0.63124999999999998</v>
      </c>
      <c r="P99" s="10">
        <f t="shared" si="16"/>
        <v>7.4264705882352941E-2</v>
      </c>
      <c r="Q99" s="10">
        <f>'[1]Resultado (out2015)'!O105</f>
        <v>0.71428571429999999</v>
      </c>
      <c r="S99" s="10">
        <f t="shared" si="17"/>
        <v>8.3035714300000008E-2</v>
      </c>
    </row>
    <row r="100" spans="1:19" x14ac:dyDescent="0.25">
      <c r="A100" s="9" t="s">
        <v>116</v>
      </c>
      <c r="B100" s="9" t="s">
        <v>101</v>
      </c>
      <c r="C100" s="9">
        <v>8</v>
      </c>
      <c r="D100" s="9">
        <v>11</v>
      </c>
      <c r="E100" s="9">
        <v>8</v>
      </c>
      <c r="F100" s="9">
        <v>44</v>
      </c>
      <c r="G100" s="9">
        <v>28</v>
      </c>
      <c r="H100" s="9">
        <v>28</v>
      </c>
      <c r="I100" s="7">
        <f t="shared" si="9"/>
        <v>44</v>
      </c>
      <c r="J100" s="7">
        <f t="shared" si="10"/>
        <v>83</v>
      </c>
      <c r="K100" s="10">
        <f t="shared" si="11"/>
        <v>0.63636363636363635</v>
      </c>
      <c r="L100" s="10">
        <f t="shared" si="12"/>
        <v>0.33734939759036142</v>
      </c>
      <c r="M100" s="11">
        <f t="shared" si="13"/>
        <v>36</v>
      </c>
      <c r="N100" s="11">
        <f t="shared" si="14"/>
        <v>72</v>
      </c>
      <c r="O100" s="10">
        <f t="shared" si="15"/>
        <v>0.77777777777777779</v>
      </c>
      <c r="P100" s="10">
        <f t="shared" si="16"/>
        <v>0.3888888888888889</v>
      </c>
      <c r="Q100" s="10">
        <f>'[1]Resultado (out2015)'!O106</f>
        <v>1</v>
      </c>
      <c r="S100" s="10">
        <f t="shared" si="17"/>
        <v>0.22222222222222221</v>
      </c>
    </row>
    <row r="101" spans="1:19" x14ac:dyDescent="0.25">
      <c r="A101" s="9" t="s">
        <v>117</v>
      </c>
      <c r="B101" s="9" t="s">
        <v>118</v>
      </c>
      <c r="C101" s="9">
        <v>1</v>
      </c>
      <c r="D101" s="9">
        <v>1</v>
      </c>
      <c r="E101" s="9">
        <v>2</v>
      </c>
      <c r="F101" s="9">
        <v>7</v>
      </c>
      <c r="G101" s="9">
        <v>7</v>
      </c>
      <c r="H101" s="9">
        <v>7</v>
      </c>
      <c r="I101" s="7">
        <f t="shared" si="9"/>
        <v>10</v>
      </c>
      <c r="J101" s="7">
        <f t="shared" si="10"/>
        <v>15</v>
      </c>
      <c r="K101" s="10">
        <f t="shared" si="11"/>
        <v>0.7</v>
      </c>
      <c r="L101" s="10">
        <f t="shared" si="12"/>
        <v>0.46666666666666667</v>
      </c>
      <c r="M101" s="11">
        <f t="shared" si="13"/>
        <v>9</v>
      </c>
      <c r="N101" s="11">
        <f t="shared" si="14"/>
        <v>14</v>
      </c>
      <c r="O101" s="10">
        <f t="shared" si="15"/>
        <v>0.77777777777777779</v>
      </c>
      <c r="P101" s="10">
        <f t="shared" si="16"/>
        <v>0.5</v>
      </c>
      <c r="Q101" s="10">
        <f>'[1]Resultado (out2015)'!O107</f>
        <v>0.43548387100000002</v>
      </c>
      <c r="S101" s="10">
        <f t="shared" si="17"/>
        <v>-0.34229390677777777</v>
      </c>
    </row>
    <row r="102" spans="1:19" x14ac:dyDescent="0.25">
      <c r="A102" s="9" t="s">
        <v>119</v>
      </c>
      <c r="B102" s="9" t="s">
        <v>118</v>
      </c>
      <c r="C102" s="9">
        <v>34</v>
      </c>
      <c r="D102" s="9">
        <v>39</v>
      </c>
      <c r="E102" s="9">
        <v>37</v>
      </c>
      <c r="F102" s="9">
        <v>430</v>
      </c>
      <c r="G102" s="9">
        <v>54</v>
      </c>
      <c r="H102" s="9">
        <v>54</v>
      </c>
      <c r="I102" s="7">
        <f t="shared" si="9"/>
        <v>125</v>
      </c>
      <c r="J102" s="7">
        <f t="shared" si="10"/>
        <v>523</v>
      </c>
      <c r="K102" s="10">
        <f t="shared" si="11"/>
        <v>0.432</v>
      </c>
      <c r="L102" s="10">
        <f t="shared" si="12"/>
        <v>0.10325047801147227</v>
      </c>
      <c r="M102" s="11">
        <f t="shared" si="13"/>
        <v>91</v>
      </c>
      <c r="N102" s="11">
        <f t="shared" si="14"/>
        <v>484</v>
      </c>
      <c r="O102" s="10">
        <f t="shared" si="15"/>
        <v>0.59340659340659341</v>
      </c>
      <c r="P102" s="10">
        <f t="shared" si="16"/>
        <v>0.1115702479338843</v>
      </c>
      <c r="Q102" s="10">
        <f>'[1]Resultado (out2015)'!O108</f>
        <v>0.447265625</v>
      </c>
      <c r="S102" s="10">
        <f t="shared" si="17"/>
        <v>-0.14614096840659341</v>
      </c>
    </row>
    <row r="103" spans="1:19" x14ac:dyDescent="0.25">
      <c r="A103" s="9" t="s">
        <v>120</v>
      </c>
      <c r="B103" s="9" t="s">
        <v>118</v>
      </c>
      <c r="C103" s="9">
        <v>0</v>
      </c>
      <c r="D103" s="9">
        <v>0</v>
      </c>
      <c r="E103" s="9">
        <v>17</v>
      </c>
      <c r="F103" s="9">
        <v>97</v>
      </c>
      <c r="G103" s="9">
        <v>25</v>
      </c>
      <c r="H103" s="9">
        <v>25</v>
      </c>
      <c r="I103" s="7">
        <f t="shared" si="9"/>
        <v>42</v>
      </c>
      <c r="J103" s="7">
        <f t="shared" si="10"/>
        <v>122</v>
      </c>
      <c r="K103" s="10">
        <f t="shared" si="11"/>
        <v>0.59523809523809523</v>
      </c>
      <c r="L103" s="10">
        <f t="shared" si="12"/>
        <v>0.20491803278688525</v>
      </c>
      <c r="M103" s="11">
        <f t="shared" si="13"/>
        <v>42</v>
      </c>
      <c r="N103" s="11">
        <f t="shared" si="14"/>
        <v>122</v>
      </c>
      <c r="O103" s="10">
        <f t="shared" si="15"/>
        <v>0.59523809523809523</v>
      </c>
      <c r="P103" s="10">
        <f t="shared" si="16"/>
        <v>0.20491803278688525</v>
      </c>
      <c r="Q103" s="10">
        <f>'[1]Resultado (out2015)'!O109</f>
        <v>0.89189189189999996</v>
      </c>
      <c r="S103" s="10">
        <f t="shared" si="17"/>
        <v>0.29665379666190472</v>
      </c>
    </row>
    <row r="104" spans="1:19" x14ac:dyDescent="0.25">
      <c r="A104" s="9" t="s">
        <v>121</v>
      </c>
      <c r="B104" s="9" t="s">
        <v>118</v>
      </c>
      <c r="C104" s="9">
        <v>20</v>
      </c>
      <c r="D104" s="9">
        <v>25</v>
      </c>
      <c r="E104" s="9">
        <v>7</v>
      </c>
      <c r="F104" s="9">
        <v>43</v>
      </c>
      <c r="G104" s="9">
        <v>27</v>
      </c>
      <c r="H104" s="9">
        <v>27</v>
      </c>
      <c r="I104" s="7">
        <f t="shared" si="9"/>
        <v>54</v>
      </c>
      <c r="J104" s="7">
        <f t="shared" si="10"/>
        <v>95</v>
      </c>
      <c r="K104" s="10">
        <f t="shared" si="11"/>
        <v>0.5</v>
      </c>
      <c r="L104" s="10">
        <f t="shared" si="12"/>
        <v>0.28421052631578947</v>
      </c>
      <c r="M104" s="11">
        <f t="shared" si="13"/>
        <v>34</v>
      </c>
      <c r="N104" s="11">
        <f t="shared" si="14"/>
        <v>70</v>
      </c>
      <c r="O104" s="10">
        <f t="shared" si="15"/>
        <v>0.79411764705882348</v>
      </c>
      <c r="P104" s="10">
        <f t="shared" si="16"/>
        <v>0.38571428571428573</v>
      </c>
      <c r="Q104" s="10">
        <f>'[1]Resultado (out2015)'!O110</f>
        <v>0.76666666670000005</v>
      </c>
      <c r="S104" s="10">
        <f t="shared" si="17"/>
        <v>-2.7450980358823429E-2</v>
      </c>
    </row>
    <row r="105" spans="1:19" x14ac:dyDescent="0.25">
      <c r="A105" s="9" t="s">
        <v>122</v>
      </c>
      <c r="B105" s="9" t="s">
        <v>118</v>
      </c>
      <c r="C105" s="9">
        <v>11</v>
      </c>
      <c r="D105" s="9">
        <v>12</v>
      </c>
      <c r="E105" s="9">
        <v>17</v>
      </c>
      <c r="F105" s="9">
        <v>70</v>
      </c>
      <c r="G105" s="9">
        <v>31</v>
      </c>
      <c r="H105" s="9">
        <v>31</v>
      </c>
      <c r="I105" s="7">
        <f t="shared" si="9"/>
        <v>59</v>
      </c>
      <c r="J105" s="7">
        <f t="shared" si="10"/>
        <v>113</v>
      </c>
      <c r="K105" s="10">
        <f t="shared" si="11"/>
        <v>0.52542372881355937</v>
      </c>
      <c r="L105" s="10">
        <f t="shared" si="12"/>
        <v>0.27433628318584069</v>
      </c>
      <c r="M105" s="11">
        <f t="shared" si="13"/>
        <v>48</v>
      </c>
      <c r="N105" s="11">
        <f t="shared" si="14"/>
        <v>101</v>
      </c>
      <c r="O105" s="10">
        <f t="shared" si="15"/>
        <v>0.64583333333333337</v>
      </c>
      <c r="P105" s="10">
        <f t="shared" si="16"/>
        <v>0.30693069306930693</v>
      </c>
      <c r="Q105" s="10">
        <f>'[1]Resultado (out2015)'!O111</f>
        <v>0.83018867919999995</v>
      </c>
      <c r="S105" s="10">
        <f t="shared" si="17"/>
        <v>0.18435534586666658</v>
      </c>
    </row>
    <row r="106" spans="1:19" x14ac:dyDescent="0.25">
      <c r="A106" s="9" t="s">
        <v>123</v>
      </c>
      <c r="B106" s="9" t="s">
        <v>118</v>
      </c>
      <c r="C106" s="9">
        <v>26</v>
      </c>
      <c r="D106" s="9">
        <v>28</v>
      </c>
      <c r="E106" s="9">
        <v>34</v>
      </c>
      <c r="F106" s="9">
        <v>114</v>
      </c>
      <c r="G106" s="9">
        <v>105</v>
      </c>
      <c r="H106" s="9">
        <v>105</v>
      </c>
      <c r="I106" s="7">
        <f t="shared" si="9"/>
        <v>165</v>
      </c>
      <c r="J106" s="7">
        <f t="shared" si="10"/>
        <v>247</v>
      </c>
      <c r="K106" s="10">
        <f t="shared" si="11"/>
        <v>0.63636363636363635</v>
      </c>
      <c r="L106" s="10">
        <f t="shared" si="12"/>
        <v>0.4251012145748988</v>
      </c>
      <c r="M106" s="11">
        <f t="shared" si="13"/>
        <v>139</v>
      </c>
      <c r="N106" s="11">
        <f t="shared" si="14"/>
        <v>219</v>
      </c>
      <c r="O106" s="10">
        <f t="shared" si="15"/>
        <v>0.75539568345323738</v>
      </c>
      <c r="P106" s="10">
        <f t="shared" si="16"/>
        <v>0.47945205479452052</v>
      </c>
      <c r="Q106" s="10">
        <f>'[1]Resultado (out2015)'!O112</f>
        <v>0.77419354839999999</v>
      </c>
      <c r="S106" s="10">
        <f t="shared" si="17"/>
        <v>1.879786494676261E-2</v>
      </c>
    </row>
    <row r="107" spans="1:19" x14ac:dyDescent="0.25">
      <c r="A107" s="9" t="s">
        <v>124</v>
      </c>
      <c r="B107" s="9" t="s">
        <v>118</v>
      </c>
      <c r="C107" s="9">
        <v>2</v>
      </c>
      <c r="D107" s="9">
        <v>2</v>
      </c>
      <c r="E107" s="9">
        <v>11</v>
      </c>
      <c r="F107" s="9">
        <v>33</v>
      </c>
      <c r="G107" s="9">
        <v>31</v>
      </c>
      <c r="H107" s="9">
        <v>31</v>
      </c>
      <c r="I107" s="7">
        <f t="shared" si="9"/>
        <v>44</v>
      </c>
      <c r="J107" s="7">
        <f t="shared" si="10"/>
        <v>66</v>
      </c>
      <c r="K107" s="10">
        <f t="shared" si="11"/>
        <v>0.70454545454545459</v>
      </c>
      <c r="L107" s="10">
        <f t="shared" si="12"/>
        <v>0.46969696969696972</v>
      </c>
      <c r="M107" s="11">
        <f t="shared" si="13"/>
        <v>42</v>
      </c>
      <c r="N107" s="11">
        <f t="shared" si="14"/>
        <v>64</v>
      </c>
      <c r="O107" s="10">
        <f t="shared" si="15"/>
        <v>0.73809523809523814</v>
      </c>
      <c r="P107" s="10">
        <f t="shared" si="16"/>
        <v>0.484375</v>
      </c>
      <c r="Q107" s="10">
        <f>'[1]Resultado (out2015)'!O113</f>
        <v>0.69808743169999998</v>
      </c>
      <c r="S107" s="10">
        <f t="shared" si="17"/>
        <v>-4.0007806395238155E-2</v>
      </c>
    </row>
    <row r="108" spans="1:19" x14ac:dyDescent="0.25">
      <c r="A108" s="9" t="s">
        <v>125</v>
      </c>
      <c r="B108" s="9" t="s">
        <v>118</v>
      </c>
      <c r="C108" s="9">
        <v>2</v>
      </c>
      <c r="D108" s="9">
        <v>2</v>
      </c>
      <c r="E108" s="9">
        <v>3</v>
      </c>
      <c r="F108" s="9">
        <v>15</v>
      </c>
      <c r="G108" s="9">
        <v>16</v>
      </c>
      <c r="H108" s="9">
        <v>16</v>
      </c>
      <c r="I108" s="7">
        <f t="shared" si="9"/>
        <v>21</v>
      </c>
      <c r="J108" s="7">
        <f t="shared" si="10"/>
        <v>33</v>
      </c>
      <c r="K108" s="10">
        <f t="shared" si="11"/>
        <v>0.76190476190476186</v>
      </c>
      <c r="L108" s="10">
        <f t="shared" si="12"/>
        <v>0.48484848484848486</v>
      </c>
      <c r="M108" s="11">
        <f t="shared" si="13"/>
        <v>19</v>
      </c>
      <c r="N108" s="11">
        <f t="shared" si="14"/>
        <v>31</v>
      </c>
      <c r="O108" s="10">
        <f t="shared" si="15"/>
        <v>0.84210526315789469</v>
      </c>
      <c r="P108" s="10">
        <f t="shared" si="16"/>
        <v>0.5161290322580645</v>
      </c>
      <c r="Q108" s="10">
        <f>'[1]Resultado (out2015)'!O114</f>
        <v>0.6730769231</v>
      </c>
      <c r="S108" s="10">
        <f t="shared" si="17"/>
        <v>-0.16902834005789469</v>
      </c>
    </row>
    <row r="109" spans="1:19" x14ac:dyDescent="0.25">
      <c r="A109" s="9" t="s">
        <v>126</v>
      </c>
      <c r="B109" s="9" t="s">
        <v>118</v>
      </c>
      <c r="C109" s="9">
        <v>30</v>
      </c>
      <c r="D109" s="9">
        <v>36</v>
      </c>
      <c r="E109" s="9">
        <v>121</v>
      </c>
      <c r="F109" s="9">
        <v>1944</v>
      </c>
      <c r="G109" s="9">
        <v>129</v>
      </c>
      <c r="H109" s="9">
        <v>129</v>
      </c>
      <c r="I109" s="7">
        <f t="shared" si="9"/>
        <v>280</v>
      </c>
      <c r="J109" s="7">
        <f t="shared" si="10"/>
        <v>2109</v>
      </c>
      <c r="K109" s="10">
        <f t="shared" si="11"/>
        <v>0.46071428571428569</v>
      </c>
      <c r="L109" s="10">
        <f t="shared" si="12"/>
        <v>6.1166429587482217E-2</v>
      </c>
      <c r="M109" s="11">
        <f t="shared" si="13"/>
        <v>250</v>
      </c>
      <c r="N109" s="11">
        <f t="shared" si="14"/>
        <v>2073</v>
      </c>
      <c r="O109" s="10">
        <f t="shared" si="15"/>
        <v>0.51600000000000001</v>
      </c>
      <c r="P109" s="10">
        <f t="shared" si="16"/>
        <v>6.2228654124457307E-2</v>
      </c>
      <c r="Q109" s="10">
        <f>'[1]Resultado (out2015)'!O115</f>
        <v>0.40251572330000002</v>
      </c>
      <c r="S109" s="10">
        <f t="shared" si="17"/>
        <v>-0.1134842767</v>
      </c>
    </row>
    <row r="110" spans="1:19" x14ac:dyDescent="0.25">
      <c r="A110" s="9" t="s">
        <v>127</v>
      </c>
      <c r="B110" s="9" t="s">
        <v>118</v>
      </c>
      <c r="C110" s="9">
        <v>10</v>
      </c>
      <c r="D110" s="9">
        <v>12</v>
      </c>
      <c r="E110" s="9">
        <v>19</v>
      </c>
      <c r="F110" s="9">
        <v>177</v>
      </c>
      <c r="G110" s="9">
        <v>44</v>
      </c>
      <c r="H110" s="9">
        <v>44</v>
      </c>
      <c r="I110" s="7">
        <f t="shared" si="9"/>
        <v>73</v>
      </c>
      <c r="J110" s="7">
        <f t="shared" si="10"/>
        <v>233</v>
      </c>
      <c r="K110" s="10">
        <f t="shared" si="11"/>
        <v>0.60273972602739723</v>
      </c>
      <c r="L110" s="10">
        <f t="shared" si="12"/>
        <v>0.18884120171673821</v>
      </c>
      <c r="M110" s="11">
        <f t="shared" si="13"/>
        <v>63</v>
      </c>
      <c r="N110" s="11">
        <f t="shared" si="14"/>
        <v>221</v>
      </c>
      <c r="O110" s="10">
        <f t="shared" si="15"/>
        <v>0.69841269841269837</v>
      </c>
      <c r="P110" s="10">
        <f t="shared" si="16"/>
        <v>0.19909502262443438</v>
      </c>
      <c r="Q110" s="10">
        <f>'[1]Resultado (out2015)'!O116</f>
        <v>0.65116279070000005</v>
      </c>
      <c r="S110" s="10">
        <f t="shared" si="17"/>
        <v>-4.7249907712698325E-2</v>
      </c>
    </row>
    <row r="111" spans="1:19" x14ac:dyDescent="0.25">
      <c r="A111" s="9" t="s">
        <v>128</v>
      </c>
      <c r="B111" s="9" t="s">
        <v>118</v>
      </c>
      <c r="C111" s="9">
        <v>15</v>
      </c>
      <c r="D111" s="9">
        <v>17</v>
      </c>
      <c r="E111" s="9">
        <v>55</v>
      </c>
      <c r="F111" s="9">
        <v>244</v>
      </c>
      <c r="G111" s="9">
        <v>55</v>
      </c>
      <c r="H111" s="9">
        <v>55</v>
      </c>
      <c r="I111" s="7">
        <f t="shared" si="9"/>
        <v>125</v>
      </c>
      <c r="J111" s="7">
        <f t="shared" si="10"/>
        <v>316</v>
      </c>
      <c r="K111" s="10">
        <f t="shared" si="11"/>
        <v>0.44</v>
      </c>
      <c r="L111" s="10">
        <f t="shared" si="12"/>
        <v>0.17405063291139242</v>
      </c>
      <c r="M111" s="11">
        <f t="shared" si="13"/>
        <v>110</v>
      </c>
      <c r="N111" s="11">
        <f t="shared" si="14"/>
        <v>299</v>
      </c>
      <c r="O111" s="10">
        <f t="shared" si="15"/>
        <v>0.5</v>
      </c>
      <c r="P111" s="10">
        <f t="shared" si="16"/>
        <v>0.18394648829431437</v>
      </c>
      <c r="Q111" s="10">
        <f>'[1]Resultado (out2015)'!O117</f>
        <v>0.92537313430000001</v>
      </c>
      <c r="S111" s="10">
        <f t="shared" si="17"/>
        <v>0.42537313430000001</v>
      </c>
    </row>
    <row r="112" spans="1:19" x14ac:dyDescent="0.25">
      <c r="A112" s="9" t="s">
        <v>129</v>
      </c>
      <c r="B112" s="9" t="s">
        <v>118</v>
      </c>
      <c r="C112" s="9">
        <v>62</v>
      </c>
      <c r="D112" s="9">
        <v>67</v>
      </c>
      <c r="E112" s="9">
        <v>58</v>
      </c>
      <c r="F112" s="9">
        <v>538</v>
      </c>
      <c r="G112" s="9">
        <v>113</v>
      </c>
      <c r="H112" s="9">
        <v>113</v>
      </c>
      <c r="I112" s="7">
        <f t="shared" si="9"/>
        <v>233</v>
      </c>
      <c r="J112" s="7">
        <f t="shared" si="10"/>
        <v>718</v>
      </c>
      <c r="K112" s="10">
        <f t="shared" si="11"/>
        <v>0.48497854077253216</v>
      </c>
      <c r="L112" s="10">
        <f t="shared" si="12"/>
        <v>0.1573816155988858</v>
      </c>
      <c r="M112" s="11">
        <f t="shared" si="13"/>
        <v>171</v>
      </c>
      <c r="N112" s="11">
        <f t="shared" si="14"/>
        <v>651</v>
      </c>
      <c r="O112" s="10">
        <f t="shared" si="15"/>
        <v>0.66081871345029242</v>
      </c>
      <c r="P112" s="10">
        <f t="shared" si="16"/>
        <v>0.17357910906298002</v>
      </c>
      <c r="Q112" s="10">
        <f>'[1]Resultado (out2015)'!O118</f>
        <v>0.68918918920000005</v>
      </c>
      <c r="S112" s="10">
        <f t="shared" si="17"/>
        <v>2.8370475749707635E-2</v>
      </c>
    </row>
    <row r="113" spans="1:19" x14ac:dyDescent="0.25">
      <c r="A113" s="9" t="s">
        <v>130</v>
      </c>
      <c r="B113" s="9" t="s">
        <v>118</v>
      </c>
      <c r="C113" s="9">
        <v>18</v>
      </c>
      <c r="D113" s="9">
        <v>24</v>
      </c>
      <c r="E113" s="9">
        <v>59</v>
      </c>
      <c r="F113" s="9">
        <v>1283</v>
      </c>
      <c r="G113" s="9">
        <v>76</v>
      </c>
      <c r="H113" s="9">
        <v>76</v>
      </c>
      <c r="I113" s="7">
        <f t="shared" si="9"/>
        <v>153</v>
      </c>
      <c r="J113" s="7">
        <f t="shared" si="10"/>
        <v>1383</v>
      </c>
      <c r="K113" s="10">
        <f t="shared" si="11"/>
        <v>0.49673202614379086</v>
      </c>
      <c r="L113" s="10">
        <f t="shared" si="12"/>
        <v>5.4953000723065797E-2</v>
      </c>
      <c r="M113" s="11">
        <f t="shared" si="13"/>
        <v>135</v>
      </c>
      <c r="N113" s="11">
        <f t="shared" si="14"/>
        <v>1359</v>
      </c>
      <c r="O113" s="10">
        <f t="shared" si="15"/>
        <v>0.562962962962963</v>
      </c>
      <c r="P113" s="10">
        <f t="shared" si="16"/>
        <v>5.5923473142016192E-2</v>
      </c>
      <c r="Q113" s="10">
        <f>'[1]Resultado (out2015)'!O119</f>
        <v>0.66666666669999997</v>
      </c>
      <c r="S113" s="10">
        <f t="shared" si="17"/>
        <v>0.10370370373703697</v>
      </c>
    </row>
    <row r="114" spans="1:19" x14ac:dyDescent="0.25">
      <c r="A114" s="9" t="s">
        <v>131</v>
      </c>
      <c r="B114" s="9" t="s">
        <v>118</v>
      </c>
      <c r="C114" s="9">
        <v>18</v>
      </c>
      <c r="D114" s="9">
        <v>19</v>
      </c>
      <c r="E114" s="9">
        <v>8</v>
      </c>
      <c r="F114" s="9">
        <v>36</v>
      </c>
      <c r="G114" s="9">
        <v>41</v>
      </c>
      <c r="H114" s="9">
        <v>41</v>
      </c>
      <c r="I114" s="7">
        <f t="shared" si="9"/>
        <v>67</v>
      </c>
      <c r="J114" s="7">
        <f t="shared" si="10"/>
        <v>96</v>
      </c>
      <c r="K114" s="10">
        <f t="shared" si="11"/>
        <v>0.61194029850746268</v>
      </c>
      <c r="L114" s="10">
        <f t="shared" si="12"/>
        <v>0.42708333333333331</v>
      </c>
      <c r="M114" s="11">
        <f t="shared" si="13"/>
        <v>49</v>
      </c>
      <c r="N114" s="11">
        <f t="shared" si="14"/>
        <v>77</v>
      </c>
      <c r="O114" s="10">
        <f t="shared" si="15"/>
        <v>0.83673469387755106</v>
      </c>
      <c r="P114" s="10">
        <f t="shared" si="16"/>
        <v>0.53246753246753242</v>
      </c>
      <c r="Q114" s="10">
        <f>'[1]Resultado (out2015)'!O120</f>
        <v>0.59146341459999996</v>
      </c>
      <c r="S114" s="10">
        <f t="shared" si="17"/>
        <v>-0.2452712792775511</v>
      </c>
    </row>
    <row r="115" spans="1:19" x14ac:dyDescent="0.25">
      <c r="A115" s="9" t="s">
        <v>132</v>
      </c>
      <c r="B115" s="9" t="s">
        <v>118</v>
      </c>
      <c r="C115" s="9">
        <v>8</v>
      </c>
      <c r="D115" s="9">
        <v>8</v>
      </c>
      <c r="E115" s="9">
        <v>10</v>
      </c>
      <c r="F115" s="9">
        <v>28</v>
      </c>
      <c r="G115" s="9">
        <v>40</v>
      </c>
      <c r="H115" s="9">
        <v>40</v>
      </c>
      <c r="I115" s="7">
        <f t="shared" si="9"/>
        <v>58</v>
      </c>
      <c r="J115" s="7">
        <f t="shared" si="10"/>
        <v>76</v>
      </c>
      <c r="K115" s="10">
        <f t="shared" si="11"/>
        <v>0.68965517241379315</v>
      </c>
      <c r="L115" s="10">
        <f t="shared" si="12"/>
        <v>0.52631578947368418</v>
      </c>
      <c r="M115" s="11">
        <f t="shared" si="13"/>
        <v>50</v>
      </c>
      <c r="N115" s="11">
        <f t="shared" si="14"/>
        <v>68</v>
      </c>
      <c r="O115" s="10">
        <f t="shared" si="15"/>
        <v>0.8</v>
      </c>
      <c r="P115" s="10">
        <f t="shared" si="16"/>
        <v>0.58823529411764708</v>
      </c>
      <c r="Q115" s="10">
        <f>'[1]Resultado (out2015)'!O121</f>
        <v>0.875</v>
      </c>
      <c r="S115" s="10">
        <f t="shared" si="17"/>
        <v>7.4999999999999956E-2</v>
      </c>
    </row>
    <row r="116" spans="1:19" x14ac:dyDescent="0.25">
      <c r="A116" s="9" t="s">
        <v>133</v>
      </c>
      <c r="B116" s="9" t="s">
        <v>118</v>
      </c>
      <c r="C116" s="9">
        <v>19</v>
      </c>
      <c r="D116" s="9">
        <v>21</v>
      </c>
      <c r="E116" s="9">
        <v>70</v>
      </c>
      <c r="F116" s="9">
        <v>388</v>
      </c>
      <c r="G116" s="9">
        <v>128</v>
      </c>
      <c r="H116" s="9">
        <v>128</v>
      </c>
      <c r="I116" s="7">
        <f t="shared" si="9"/>
        <v>217</v>
      </c>
      <c r="J116" s="7">
        <f t="shared" si="10"/>
        <v>537</v>
      </c>
      <c r="K116" s="10">
        <f t="shared" si="11"/>
        <v>0.58986175115207373</v>
      </c>
      <c r="L116" s="10">
        <f t="shared" si="12"/>
        <v>0.23836126629422719</v>
      </c>
      <c r="M116" s="11">
        <f t="shared" si="13"/>
        <v>198</v>
      </c>
      <c r="N116" s="11">
        <f t="shared" si="14"/>
        <v>516</v>
      </c>
      <c r="O116" s="10">
        <f t="shared" si="15"/>
        <v>0.64646464646464652</v>
      </c>
      <c r="P116" s="10">
        <f t="shared" si="16"/>
        <v>0.24806201550387597</v>
      </c>
      <c r="Q116" s="10">
        <f>'[1]Resultado (out2015)'!O122</f>
        <v>0.75</v>
      </c>
      <c r="S116" s="10">
        <f t="shared" si="17"/>
        <v>0.10353535353535348</v>
      </c>
    </row>
    <row r="117" spans="1:19" x14ac:dyDescent="0.25">
      <c r="A117" s="9" t="s">
        <v>134</v>
      </c>
      <c r="B117" s="9" t="s">
        <v>118</v>
      </c>
      <c r="C117" s="9">
        <v>8</v>
      </c>
      <c r="D117" s="9">
        <v>10</v>
      </c>
      <c r="E117" s="9">
        <v>32</v>
      </c>
      <c r="F117" s="9">
        <v>259</v>
      </c>
      <c r="G117" s="9">
        <v>28</v>
      </c>
      <c r="H117" s="9">
        <v>28</v>
      </c>
      <c r="I117" s="7">
        <f t="shared" si="9"/>
        <v>68</v>
      </c>
      <c r="J117" s="7">
        <f t="shared" si="10"/>
        <v>297</v>
      </c>
      <c r="K117" s="10">
        <f t="shared" si="11"/>
        <v>0.41176470588235292</v>
      </c>
      <c r="L117" s="10">
        <f t="shared" si="12"/>
        <v>9.4276094276094277E-2</v>
      </c>
      <c r="M117" s="11">
        <f t="shared" si="13"/>
        <v>60</v>
      </c>
      <c r="N117" s="11">
        <f t="shared" si="14"/>
        <v>287</v>
      </c>
      <c r="O117" s="10">
        <f t="shared" si="15"/>
        <v>0.46666666666666667</v>
      </c>
      <c r="P117" s="10">
        <f t="shared" si="16"/>
        <v>9.7560975609756101E-2</v>
      </c>
      <c r="Q117" s="10">
        <f>'[1]Resultado (out2015)'!O123</f>
        <v>0.61711711709999995</v>
      </c>
      <c r="S117" s="10">
        <f t="shared" si="17"/>
        <v>0.15045045043333327</v>
      </c>
    </row>
    <row r="118" spans="1:19" x14ac:dyDescent="0.25">
      <c r="A118" s="9" t="s">
        <v>135</v>
      </c>
      <c r="B118" s="9" t="s">
        <v>136</v>
      </c>
      <c r="C118" s="9">
        <v>63</v>
      </c>
      <c r="D118" s="9">
        <v>65</v>
      </c>
      <c r="E118" s="9">
        <v>27</v>
      </c>
      <c r="F118" s="9">
        <v>103</v>
      </c>
      <c r="G118" s="9">
        <v>59</v>
      </c>
      <c r="H118" s="9">
        <v>59</v>
      </c>
      <c r="I118" s="7">
        <f t="shared" si="9"/>
        <v>149</v>
      </c>
      <c r="J118" s="7">
        <f t="shared" si="10"/>
        <v>227</v>
      </c>
      <c r="K118" s="10">
        <f t="shared" si="11"/>
        <v>0.39597315436241609</v>
      </c>
      <c r="L118" s="10">
        <f t="shared" si="12"/>
        <v>0.25991189427312777</v>
      </c>
      <c r="M118" s="11">
        <f t="shared" si="13"/>
        <v>86</v>
      </c>
      <c r="N118" s="11">
        <f t="shared" si="14"/>
        <v>162</v>
      </c>
      <c r="O118" s="10">
        <f t="shared" si="15"/>
        <v>0.68604651162790697</v>
      </c>
      <c r="P118" s="10">
        <f t="shared" si="16"/>
        <v>0.36419753086419754</v>
      </c>
      <c r="Q118" s="10">
        <f>'[1]Resultado (out2015)'!O124</f>
        <v>0.73673469390000001</v>
      </c>
      <c r="S118" s="10">
        <f t="shared" si="17"/>
        <v>5.0688182272093041E-2</v>
      </c>
    </row>
    <row r="119" spans="1:19" x14ac:dyDescent="0.25">
      <c r="A119" s="9" t="s">
        <v>137</v>
      </c>
      <c r="B119" s="9" t="s">
        <v>136</v>
      </c>
      <c r="C119" s="9">
        <v>34</v>
      </c>
      <c r="D119" s="9">
        <v>35</v>
      </c>
      <c r="E119" s="9">
        <v>22</v>
      </c>
      <c r="F119" s="9">
        <v>118</v>
      </c>
      <c r="G119" s="9">
        <v>103</v>
      </c>
      <c r="H119" s="9">
        <v>103</v>
      </c>
      <c r="I119" s="7">
        <f t="shared" si="9"/>
        <v>159</v>
      </c>
      <c r="J119" s="7">
        <f t="shared" si="10"/>
        <v>256</v>
      </c>
      <c r="K119" s="10">
        <f t="shared" si="11"/>
        <v>0.64779874213836475</v>
      </c>
      <c r="L119" s="10">
        <f t="shared" si="12"/>
        <v>0.40234375</v>
      </c>
      <c r="M119" s="11">
        <f t="shared" si="13"/>
        <v>125</v>
      </c>
      <c r="N119" s="11">
        <f t="shared" si="14"/>
        <v>221</v>
      </c>
      <c r="O119" s="10">
        <f t="shared" si="15"/>
        <v>0.82399999999999995</v>
      </c>
      <c r="P119" s="10">
        <f t="shared" si="16"/>
        <v>0.4660633484162896</v>
      </c>
      <c r="Q119" s="10">
        <f>'[1]Resultado (out2015)'!O125</f>
        <v>0.62442396310000003</v>
      </c>
      <c r="S119" s="10">
        <f t="shared" si="17"/>
        <v>-0.19957603689999992</v>
      </c>
    </row>
    <row r="120" spans="1:19" x14ac:dyDescent="0.25">
      <c r="A120" s="9" t="s">
        <v>138</v>
      </c>
      <c r="B120" s="9" t="s">
        <v>136</v>
      </c>
      <c r="C120" s="9">
        <v>17</v>
      </c>
      <c r="D120" s="9">
        <v>18</v>
      </c>
      <c r="E120" s="9">
        <v>9</v>
      </c>
      <c r="F120" s="9">
        <v>44</v>
      </c>
      <c r="G120" s="9">
        <v>34</v>
      </c>
      <c r="H120" s="9">
        <v>34</v>
      </c>
      <c r="I120" s="7">
        <f t="shared" si="9"/>
        <v>60</v>
      </c>
      <c r="J120" s="7">
        <f t="shared" si="10"/>
        <v>96</v>
      </c>
      <c r="K120" s="10">
        <f t="shared" si="11"/>
        <v>0.56666666666666665</v>
      </c>
      <c r="L120" s="10">
        <f t="shared" si="12"/>
        <v>0.35416666666666669</v>
      </c>
      <c r="M120" s="11">
        <f t="shared" si="13"/>
        <v>43</v>
      </c>
      <c r="N120" s="11">
        <f t="shared" si="14"/>
        <v>78</v>
      </c>
      <c r="O120" s="10">
        <f t="shared" si="15"/>
        <v>0.79069767441860461</v>
      </c>
      <c r="P120" s="10">
        <f t="shared" si="16"/>
        <v>0.4358974358974359</v>
      </c>
      <c r="Q120" s="10">
        <f>'[1]Resultado (out2015)'!O126</f>
        <v>0.77922077919999999</v>
      </c>
      <c r="S120" s="10">
        <f t="shared" si="17"/>
        <v>-1.1476895218604621E-2</v>
      </c>
    </row>
    <row r="121" spans="1:19" x14ac:dyDescent="0.25">
      <c r="A121" s="9" t="s">
        <v>139</v>
      </c>
      <c r="B121" s="9" t="s">
        <v>136</v>
      </c>
      <c r="C121" s="9">
        <v>33</v>
      </c>
      <c r="D121" s="9">
        <v>34</v>
      </c>
      <c r="E121" s="9">
        <v>7</v>
      </c>
      <c r="F121" s="9">
        <v>25</v>
      </c>
      <c r="G121" s="9">
        <v>19</v>
      </c>
      <c r="H121" s="9">
        <v>19</v>
      </c>
      <c r="I121" s="7">
        <f t="shared" si="9"/>
        <v>59</v>
      </c>
      <c r="J121" s="7">
        <f t="shared" si="10"/>
        <v>78</v>
      </c>
      <c r="K121" s="10">
        <f t="shared" si="11"/>
        <v>0.32203389830508472</v>
      </c>
      <c r="L121" s="10">
        <f t="shared" si="12"/>
        <v>0.24358974358974358</v>
      </c>
      <c r="M121" s="11">
        <f t="shared" si="13"/>
        <v>26</v>
      </c>
      <c r="N121" s="11">
        <f t="shared" si="14"/>
        <v>44</v>
      </c>
      <c r="O121" s="10">
        <f t="shared" si="15"/>
        <v>0.73076923076923073</v>
      </c>
      <c r="P121" s="10">
        <f t="shared" si="16"/>
        <v>0.43181818181818182</v>
      </c>
      <c r="Q121" s="10">
        <f>'[1]Resultado (out2015)'!O127</f>
        <v>0.72383720929999995</v>
      </c>
      <c r="S121" s="10">
        <f t="shared" si="17"/>
        <v>-6.9320214692307758E-3</v>
      </c>
    </row>
    <row r="122" spans="1:19" x14ac:dyDescent="0.25">
      <c r="A122" s="9" t="s">
        <v>140</v>
      </c>
      <c r="B122" s="9" t="s">
        <v>136</v>
      </c>
      <c r="C122" s="9">
        <v>14</v>
      </c>
      <c r="D122" s="9">
        <v>15</v>
      </c>
      <c r="E122" s="9">
        <v>30</v>
      </c>
      <c r="F122" s="9">
        <v>510</v>
      </c>
      <c r="G122" s="9">
        <v>38</v>
      </c>
      <c r="H122" s="9">
        <v>38</v>
      </c>
      <c r="I122" s="7">
        <f t="shared" si="9"/>
        <v>82</v>
      </c>
      <c r="J122" s="7">
        <f t="shared" si="10"/>
        <v>563</v>
      </c>
      <c r="K122" s="10">
        <f t="shared" si="11"/>
        <v>0.46341463414634149</v>
      </c>
      <c r="L122" s="10">
        <f t="shared" si="12"/>
        <v>6.7495559502664296E-2</v>
      </c>
      <c r="M122" s="11">
        <f t="shared" si="13"/>
        <v>68</v>
      </c>
      <c r="N122" s="11">
        <f t="shared" si="14"/>
        <v>548</v>
      </c>
      <c r="O122" s="10">
        <f t="shared" si="15"/>
        <v>0.55882352941176472</v>
      </c>
      <c r="P122" s="10">
        <f t="shared" si="16"/>
        <v>6.9343065693430656E-2</v>
      </c>
      <c r="Q122" s="10">
        <f>'[1]Resultado (out2015)'!O128</f>
        <v>1</v>
      </c>
      <c r="S122" s="10">
        <f t="shared" si="17"/>
        <v>0.44117647058823528</v>
      </c>
    </row>
    <row r="123" spans="1:19" x14ac:dyDescent="0.25">
      <c r="A123" s="9" t="s">
        <v>141</v>
      </c>
      <c r="B123" s="9" t="s">
        <v>136</v>
      </c>
      <c r="C123" s="9">
        <v>439</v>
      </c>
      <c r="D123" s="9">
        <v>503</v>
      </c>
      <c r="E123" s="9">
        <v>342</v>
      </c>
      <c r="F123" s="9">
        <v>10906</v>
      </c>
      <c r="G123" s="9">
        <v>725</v>
      </c>
      <c r="H123" s="9">
        <v>725</v>
      </c>
      <c r="I123" s="7">
        <f t="shared" si="9"/>
        <v>1506</v>
      </c>
      <c r="J123" s="7">
        <f t="shared" si="10"/>
        <v>12134</v>
      </c>
      <c r="K123" s="10">
        <f t="shared" si="11"/>
        <v>0.48140770252324039</v>
      </c>
      <c r="L123" s="10">
        <f t="shared" si="12"/>
        <v>5.9749464315147521E-2</v>
      </c>
      <c r="M123" s="11">
        <f t="shared" si="13"/>
        <v>1067</v>
      </c>
      <c r="N123" s="11">
        <f t="shared" si="14"/>
        <v>11631</v>
      </c>
      <c r="O123" s="10">
        <f t="shared" si="15"/>
        <v>0.67947516401124652</v>
      </c>
      <c r="P123" s="10">
        <f t="shared" si="16"/>
        <v>6.233341931046342E-2</v>
      </c>
      <c r="Q123" s="10">
        <f>'[1]Resultado (out2015)'!O129</f>
        <v>0.88421052629999997</v>
      </c>
      <c r="S123" s="10">
        <f t="shared" si="17"/>
        <v>0.20473536228875344</v>
      </c>
    </row>
    <row r="124" spans="1:19" x14ac:dyDescent="0.25">
      <c r="A124" s="9" t="s">
        <v>142</v>
      </c>
      <c r="B124" s="9" t="s">
        <v>136</v>
      </c>
      <c r="C124" s="9">
        <v>34</v>
      </c>
      <c r="D124" s="9">
        <v>46</v>
      </c>
      <c r="E124" s="9">
        <v>6</v>
      </c>
      <c r="F124" s="9">
        <v>32</v>
      </c>
      <c r="G124" s="9">
        <v>20</v>
      </c>
      <c r="H124" s="9">
        <v>20</v>
      </c>
      <c r="I124" s="7">
        <f t="shared" si="9"/>
        <v>60</v>
      </c>
      <c r="J124" s="7">
        <f t="shared" si="10"/>
        <v>98</v>
      </c>
      <c r="K124" s="10">
        <f t="shared" si="11"/>
        <v>0.33333333333333331</v>
      </c>
      <c r="L124" s="10">
        <f t="shared" si="12"/>
        <v>0.20408163265306123</v>
      </c>
      <c r="M124" s="11">
        <f t="shared" si="13"/>
        <v>26</v>
      </c>
      <c r="N124" s="11">
        <f t="shared" si="14"/>
        <v>52</v>
      </c>
      <c r="O124" s="10">
        <f t="shared" si="15"/>
        <v>0.76923076923076927</v>
      </c>
      <c r="P124" s="10">
        <f t="shared" si="16"/>
        <v>0.38461538461538464</v>
      </c>
      <c r="Q124" s="10">
        <f>'[1]Resultado (out2015)'!O130</f>
        <v>0.86956521740000003</v>
      </c>
      <c r="S124" s="10">
        <f t="shared" si="17"/>
        <v>0.10033444816923076</v>
      </c>
    </row>
    <row r="125" spans="1:19" x14ac:dyDescent="0.25">
      <c r="A125" s="9" t="s">
        <v>143</v>
      </c>
      <c r="B125" s="9" t="s">
        <v>136</v>
      </c>
      <c r="C125" s="9">
        <v>137</v>
      </c>
      <c r="D125" s="9">
        <v>158</v>
      </c>
      <c r="E125" s="9">
        <v>196</v>
      </c>
      <c r="F125" s="9">
        <v>2383</v>
      </c>
      <c r="G125" s="9">
        <v>355</v>
      </c>
      <c r="H125" s="9">
        <v>355</v>
      </c>
      <c r="I125" s="7">
        <f t="shared" si="9"/>
        <v>688</v>
      </c>
      <c r="J125" s="7">
        <f t="shared" si="10"/>
        <v>2896</v>
      </c>
      <c r="K125" s="10">
        <f t="shared" si="11"/>
        <v>0.51598837209302328</v>
      </c>
      <c r="L125" s="10">
        <f t="shared" si="12"/>
        <v>0.12258287292817679</v>
      </c>
      <c r="M125" s="11">
        <f t="shared" si="13"/>
        <v>551</v>
      </c>
      <c r="N125" s="11">
        <f t="shared" si="14"/>
        <v>2738</v>
      </c>
      <c r="O125" s="10">
        <f t="shared" si="15"/>
        <v>0.64428312159709622</v>
      </c>
      <c r="P125" s="10">
        <f t="shared" si="16"/>
        <v>0.12965668371073777</v>
      </c>
      <c r="Q125" s="10">
        <f>'[1]Resultado (out2015)'!O131</f>
        <v>0.88888888889999995</v>
      </c>
      <c r="S125" s="10">
        <f t="shared" si="17"/>
        <v>0.24460576730290373</v>
      </c>
    </row>
    <row r="126" spans="1:19" x14ac:dyDescent="0.25">
      <c r="A126" s="9" t="s">
        <v>144</v>
      </c>
      <c r="B126" s="9" t="s">
        <v>136</v>
      </c>
      <c r="C126" s="9">
        <v>132</v>
      </c>
      <c r="D126" s="9">
        <v>150</v>
      </c>
      <c r="E126" s="9">
        <v>202</v>
      </c>
      <c r="F126" s="9">
        <v>1873</v>
      </c>
      <c r="G126" s="9">
        <v>269</v>
      </c>
      <c r="H126" s="9">
        <v>269</v>
      </c>
      <c r="I126" s="7">
        <f t="shared" si="9"/>
        <v>603</v>
      </c>
      <c r="J126" s="7">
        <f t="shared" si="10"/>
        <v>2292</v>
      </c>
      <c r="K126" s="10">
        <f t="shared" si="11"/>
        <v>0.44610281923714762</v>
      </c>
      <c r="L126" s="10">
        <f t="shared" si="12"/>
        <v>0.11736474694589878</v>
      </c>
      <c r="M126" s="11">
        <f t="shared" si="13"/>
        <v>471</v>
      </c>
      <c r="N126" s="11">
        <f t="shared" si="14"/>
        <v>2142</v>
      </c>
      <c r="O126" s="10">
        <f t="shared" si="15"/>
        <v>0.5711252653927813</v>
      </c>
      <c r="P126" s="10">
        <f t="shared" si="16"/>
        <v>0.12558356676003735</v>
      </c>
      <c r="Q126" s="10">
        <f>'[1]Resultado (out2015)'!O132</f>
        <v>0.73113207550000003</v>
      </c>
      <c r="S126" s="10">
        <f t="shared" si="17"/>
        <v>0.16000681010721873</v>
      </c>
    </row>
    <row r="127" spans="1:19" x14ac:dyDescent="0.25">
      <c r="A127" s="9" t="s">
        <v>145</v>
      </c>
      <c r="B127" s="9" t="s">
        <v>136</v>
      </c>
      <c r="C127" s="9">
        <v>161</v>
      </c>
      <c r="D127" s="9">
        <v>193</v>
      </c>
      <c r="E127" s="9">
        <v>132</v>
      </c>
      <c r="F127" s="9">
        <v>2955</v>
      </c>
      <c r="G127" s="9">
        <v>222</v>
      </c>
      <c r="H127" s="9">
        <v>222</v>
      </c>
      <c r="I127" s="7">
        <f t="shared" si="9"/>
        <v>515</v>
      </c>
      <c r="J127" s="7">
        <f t="shared" si="10"/>
        <v>3370</v>
      </c>
      <c r="K127" s="10">
        <f t="shared" si="11"/>
        <v>0.43106796116504853</v>
      </c>
      <c r="L127" s="10">
        <f t="shared" si="12"/>
        <v>6.5875370919881313E-2</v>
      </c>
      <c r="M127" s="11">
        <f t="shared" si="13"/>
        <v>354</v>
      </c>
      <c r="N127" s="11">
        <f t="shared" si="14"/>
        <v>3177</v>
      </c>
      <c r="O127" s="10">
        <f t="shared" si="15"/>
        <v>0.6271186440677966</v>
      </c>
      <c r="P127" s="10">
        <f t="shared" si="16"/>
        <v>6.9877242681775253E-2</v>
      </c>
      <c r="Q127" s="10">
        <f>'[1]Resultado (out2015)'!O133</f>
        <v>0.75438596489999998</v>
      </c>
      <c r="S127" s="10">
        <f t="shared" si="17"/>
        <v>0.12726732083220338</v>
      </c>
    </row>
    <row r="128" spans="1:19" x14ac:dyDescent="0.25">
      <c r="A128" s="9" t="s">
        <v>146</v>
      </c>
      <c r="B128" s="9" t="s">
        <v>136</v>
      </c>
      <c r="C128" s="9">
        <v>127</v>
      </c>
      <c r="D128" s="9">
        <v>154</v>
      </c>
      <c r="E128" s="9">
        <v>80</v>
      </c>
      <c r="F128" s="9">
        <v>362</v>
      </c>
      <c r="G128" s="9">
        <v>149</v>
      </c>
      <c r="H128" s="9">
        <v>149</v>
      </c>
      <c r="I128" s="7">
        <f t="shared" si="9"/>
        <v>356</v>
      </c>
      <c r="J128" s="7">
        <f t="shared" si="10"/>
        <v>665</v>
      </c>
      <c r="K128" s="10">
        <f t="shared" si="11"/>
        <v>0.41853932584269665</v>
      </c>
      <c r="L128" s="10">
        <f t="shared" si="12"/>
        <v>0.22406015037593985</v>
      </c>
      <c r="M128" s="11">
        <f t="shared" si="13"/>
        <v>229</v>
      </c>
      <c r="N128" s="11">
        <f t="shared" si="14"/>
        <v>511</v>
      </c>
      <c r="O128" s="10">
        <f t="shared" si="15"/>
        <v>0.6506550218340611</v>
      </c>
      <c r="P128" s="10">
        <f t="shared" si="16"/>
        <v>0.29158512720156554</v>
      </c>
      <c r="Q128" s="10">
        <f>'[1]Resultado (out2015)'!O136</f>
        <v>0.44705882349999998</v>
      </c>
      <c r="S128" s="10">
        <f t="shared" si="17"/>
        <v>-0.20359619833406112</v>
      </c>
    </row>
    <row r="129" spans="1:19" x14ac:dyDescent="0.25">
      <c r="A129" s="9" t="s">
        <v>147</v>
      </c>
      <c r="B129" s="9" t="s">
        <v>136</v>
      </c>
      <c r="C129" s="9">
        <v>76</v>
      </c>
      <c r="D129" s="9">
        <v>88</v>
      </c>
      <c r="E129" s="9">
        <v>25</v>
      </c>
      <c r="F129" s="9">
        <v>291</v>
      </c>
      <c r="G129" s="9">
        <v>60</v>
      </c>
      <c r="H129" s="9">
        <v>60</v>
      </c>
      <c r="I129" s="7">
        <f t="shared" si="9"/>
        <v>161</v>
      </c>
      <c r="J129" s="7">
        <f t="shared" si="10"/>
        <v>439</v>
      </c>
      <c r="K129" s="10">
        <f t="shared" si="11"/>
        <v>0.37267080745341613</v>
      </c>
      <c r="L129" s="10">
        <f t="shared" si="12"/>
        <v>0.1366742596810934</v>
      </c>
      <c r="M129" s="11">
        <f t="shared" si="13"/>
        <v>85</v>
      </c>
      <c r="N129" s="11">
        <f t="shared" si="14"/>
        <v>351</v>
      </c>
      <c r="O129" s="10">
        <f t="shared" si="15"/>
        <v>0.70588235294117652</v>
      </c>
      <c r="P129" s="10">
        <f t="shared" si="16"/>
        <v>0.17094017094017094</v>
      </c>
      <c r="Q129" s="10">
        <f>'[1]Resultado (out2015)'!O137</f>
        <v>0.47368421049999998</v>
      </c>
      <c r="S129" s="10">
        <f t="shared" si="17"/>
        <v>-0.23219814244117654</v>
      </c>
    </row>
    <row r="130" spans="1:19" x14ac:dyDescent="0.25">
      <c r="A130" s="9" t="s">
        <v>148</v>
      </c>
      <c r="B130" s="9" t="s">
        <v>136</v>
      </c>
      <c r="C130" s="9">
        <v>104</v>
      </c>
      <c r="D130" s="9">
        <v>119</v>
      </c>
      <c r="E130" s="9">
        <v>38</v>
      </c>
      <c r="F130" s="9">
        <v>556</v>
      </c>
      <c r="G130" s="9">
        <v>91</v>
      </c>
      <c r="H130" s="9">
        <v>91</v>
      </c>
      <c r="I130" s="7">
        <f t="shared" si="9"/>
        <v>233</v>
      </c>
      <c r="J130" s="7">
        <f t="shared" si="10"/>
        <v>766</v>
      </c>
      <c r="K130" s="10">
        <f t="shared" si="11"/>
        <v>0.3905579399141631</v>
      </c>
      <c r="L130" s="10">
        <f t="shared" si="12"/>
        <v>0.11879895561357702</v>
      </c>
      <c r="M130" s="11">
        <f t="shared" si="13"/>
        <v>129</v>
      </c>
      <c r="N130" s="11">
        <f t="shared" si="14"/>
        <v>647</v>
      </c>
      <c r="O130" s="10">
        <f t="shared" si="15"/>
        <v>0.70542635658914732</v>
      </c>
      <c r="P130" s="10">
        <f t="shared" si="16"/>
        <v>0.14064914992272023</v>
      </c>
      <c r="Q130" s="10">
        <f>'[1]Resultado (out2015)'!O138</f>
        <v>0.51912568309999996</v>
      </c>
      <c r="S130" s="10">
        <f t="shared" si="17"/>
        <v>-0.18630067348914736</v>
      </c>
    </row>
    <row r="131" spans="1:19" x14ac:dyDescent="0.25">
      <c r="A131" s="9" t="s">
        <v>149</v>
      </c>
      <c r="B131" s="9" t="s">
        <v>136</v>
      </c>
      <c r="C131" s="9">
        <v>50</v>
      </c>
      <c r="D131" s="9">
        <v>54</v>
      </c>
      <c r="E131" s="9">
        <v>100</v>
      </c>
      <c r="F131" s="9">
        <v>2513</v>
      </c>
      <c r="G131" s="9">
        <v>159</v>
      </c>
      <c r="H131" s="9">
        <v>159</v>
      </c>
      <c r="I131" s="7">
        <f t="shared" ref="I131:I194" si="18">SUM(C131,E131,G131)</f>
        <v>309</v>
      </c>
      <c r="J131" s="7">
        <f t="shared" ref="J131:J194" si="19">SUM(D131,F131,H131)</f>
        <v>2726</v>
      </c>
      <c r="K131" s="10">
        <f t="shared" ref="K131:K194" si="20">G131/I131</f>
        <v>0.5145631067961165</v>
      </c>
      <c r="L131" s="10">
        <f t="shared" ref="L131:L194" si="21">H131/J131</f>
        <v>5.8327219369038882E-2</v>
      </c>
      <c r="M131" s="11">
        <f t="shared" ref="M131:M194" si="22">G131+E131</f>
        <v>259</v>
      </c>
      <c r="N131" s="11">
        <f t="shared" ref="N131:N194" si="23">H131+F131</f>
        <v>2672</v>
      </c>
      <c r="O131" s="10">
        <f t="shared" ref="O131:O194" si="24">G131/M131</f>
        <v>0.61389961389961389</v>
      </c>
      <c r="P131" s="10">
        <f t="shared" ref="P131:P194" si="25">H131/N131</f>
        <v>5.9505988023952093E-2</v>
      </c>
      <c r="Q131" s="10">
        <f>'[1]Resultado (out2015)'!O139</f>
        <v>0.71794871790000003</v>
      </c>
      <c r="S131" s="10">
        <f t="shared" ref="S131:S194" si="26">Q131-O131</f>
        <v>0.10404910400038614</v>
      </c>
    </row>
    <row r="132" spans="1:19" x14ac:dyDescent="0.25">
      <c r="A132" s="9" t="s">
        <v>150</v>
      </c>
      <c r="B132" s="9" t="s">
        <v>136</v>
      </c>
      <c r="C132" s="9">
        <v>64</v>
      </c>
      <c r="D132" s="9">
        <v>69</v>
      </c>
      <c r="E132" s="9">
        <v>6</v>
      </c>
      <c r="F132" s="9">
        <v>26</v>
      </c>
      <c r="G132" s="9">
        <v>26</v>
      </c>
      <c r="H132" s="9">
        <v>26</v>
      </c>
      <c r="I132" s="7">
        <f t="shared" si="18"/>
        <v>96</v>
      </c>
      <c r="J132" s="7">
        <f t="shared" si="19"/>
        <v>121</v>
      </c>
      <c r="K132" s="10">
        <f t="shared" si="20"/>
        <v>0.27083333333333331</v>
      </c>
      <c r="L132" s="10">
        <f t="shared" si="21"/>
        <v>0.21487603305785125</v>
      </c>
      <c r="M132" s="11">
        <f t="shared" si="22"/>
        <v>32</v>
      </c>
      <c r="N132" s="11">
        <f t="shared" si="23"/>
        <v>52</v>
      </c>
      <c r="O132" s="10">
        <f t="shared" si="24"/>
        <v>0.8125</v>
      </c>
      <c r="P132" s="10">
        <f t="shared" si="25"/>
        <v>0.5</v>
      </c>
      <c r="Q132" s="10">
        <f>'[1]Resultado (out2015)'!O140</f>
        <v>0.625</v>
      </c>
      <c r="S132" s="10">
        <f t="shared" si="26"/>
        <v>-0.1875</v>
      </c>
    </row>
    <row r="133" spans="1:19" x14ac:dyDescent="0.25">
      <c r="A133" s="9" t="s">
        <v>151</v>
      </c>
      <c r="B133" s="9" t="s">
        <v>136</v>
      </c>
      <c r="C133" s="9">
        <v>361</v>
      </c>
      <c r="D133" s="9">
        <v>421</v>
      </c>
      <c r="E133" s="9">
        <v>84</v>
      </c>
      <c r="F133" s="9">
        <v>804</v>
      </c>
      <c r="G133" s="9">
        <v>197</v>
      </c>
      <c r="H133" s="9">
        <v>197</v>
      </c>
      <c r="I133" s="7">
        <f t="shared" si="18"/>
        <v>642</v>
      </c>
      <c r="J133" s="7">
        <f t="shared" si="19"/>
        <v>1422</v>
      </c>
      <c r="K133" s="10">
        <f t="shared" si="20"/>
        <v>0.30685358255451711</v>
      </c>
      <c r="L133" s="10">
        <f t="shared" si="21"/>
        <v>0.13853727144866385</v>
      </c>
      <c r="M133" s="11">
        <f t="shared" si="22"/>
        <v>281</v>
      </c>
      <c r="N133" s="11">
        <f t="shared" si="23"/>
        <v>1001</v>
      </c>
      <c r="O133" s="10">
        <f t="shared" si="24"/>
        <v>0.70106761565836295</v>
      </c>
      <c r="P133" s="10">
        <f t="shared" si="25"/>
        <v>0.1968031968031968</v>
      </c>
      <c r="Q133" s="10">
        <f>'[1]Resultado (out2015)'!O141</f>
        <v>0.8461538462</v>
      </c>
      <c r="S133" s="10">
        <f t="shared" si="26"/>
        <v>0.14508623054163705</v>
      </c>
    </row>
    <row r="134" spans="1:19" x14ac:dyDescent="0.25">
      <c r="A134" s="9" t="s">
        <v>152</v>
      </c>
      <c r="B134" s="9" t="s">
        <v>136</v>
      </c>
      <c r="C134" s="9">
        <v>56</v>
      </c>
      <c r="D134" s="9">
        <v>59</v>
      </c>
      <c r="E134" s="9">
        <v>16</v>
      </c>
      <c r="F134" s="9">
        <v>49</v>
      </c>
      <c r="G134" s="9">
        <v>70</v>
      </c>
      <c r="H134" s="9">
        <v>70</v>
      </c>
      <c r="I134" s="7">
        <f t="shared" si="18"/>
        <v>142</v>
      </c>
      <c r="J134" s="7">
        <f t="shared" si="19"/>
        <v>178</v>
      </c>
      <c r="K134" s="10">
        <f t="shared" si="20"/>
        <v>0.49295774647887325</v>
      </c>
      <c r="L134" s="10">
        <f t="shared" si="21"/>
        <v>0.39325842696629215</v>
      </c>
      <c r="M134" s="11">
        <f t="shared" si="22"/>
        <v>86</v>
      </c>
      <c r="N134" s="11">
        <f t="shared" si="23"/>
        <v>119</v>
      </c>
      <c r="O134" s="10">
        <f t="shared" si="24"/>
        <v>0.81395348837209303</v>
      </c>
      <c r="P134" s="10">
        <f t="shared" si="25"/>
        <v>0.58823529411764708</v>
      </c>
      <c r="Q134" s="10">
        <f>'[1]Resultado (out2015)'!O142</f>
        <v>0.77500000000000002</v>
      </c>
      <c r="S134" s="10">
        <f t="shared" si="26"/>
        <v>-3.8953488372093004E-2</v>
      </c>
    </row>
    <row r="135" spans="1:19" x14ac:dyDescent="0.25">
      <c r="A135" s="9" t="s">
        <v>153</v>
      </c>
      <c r="B135" s="9" t="s">
        <v>154</v>
      </c>
      <c r="C135" s="9">
        <v>1511</v>
      </c>
      <c r="D135" s="9">
        <v>1821</v>
      </c>
      <c r="E135" s="9">
        <v>320</v>
      </c>
      <c r="F135" s="9">
        <v>4183</v>
      </c>
      <c r="G135" s="9">
        <v>1158</v>
      </c>
      <c r="H135" s="9">
        <v>1158</v>
      </c>
      <c r="I135" s="7">
        <f t="shared" si="18"/>
        <v>2989</v>
      </c>
      <c r="J135" s="7">
        <f t="shared" si="19"/>
        <v>7162</v>
      </c>
      <c r="K135" s="10">
        <f t="shared" si="20"/>
        <v>0.3874205419872867</v>
      </c>
      <c r="L135" s="10">
        <f t="shared" si="21"/>
        <v>0.16168667969840828</v>
      </c>
      <c r="M135" s="11">
        <f t="shared" si="22"/>
        <v>1478</v>
      </c>
      <c r="N135" s="11">
        <f t="shared" si="23"/>
        <v>5341</v>
      </c>
      <c r="O135" s="10">
        <f t="shared" si="24"/>
        <v>0.78349120433017594</v>
      </c>
      <c r="P135" s="10">
        <f t="shared" si="25"/>
        <v>0.21681333083692192</v>
      </c>
      <c r="Q135" s="10">
        <f>'[1]Resultado (out2015)'!O143</f>
        <v>0.65217391300000005</v>
      </c>
      <c r="S135" s="10">
        <f t="shared" si="26"/>
        <v>-0.13131729133017589</v>
      </c>
    </row>
    <row r="136" spans="1:19" x14ac:dyDescent="0.25">
      <c r="A136" s="9" t="s">
        <v>155</v>
      </c>
      <c r="B136" s="9" t="s">
        <v>154</v>
      </c>
      <c r="C136" s="9">
        <v>440</v>
      </c>
      <c r="D136" s="9">
        <v>483</v>
      </c>
      <c r="E136" s="9">
        <v>91</v>
      </c>
      <c r="F136" s="9">
        <v>891</v>
      </c>
      <c r="G136" s="9">
        <v>339</v>
      </c>
      <c r="H136" s="9">
        <v>339</v>
      </c>
      <c r="I136" s="7">
        <f t="shared" si="18"/>
        <v>870</v>
      </c>
      <c r="J136" s="7">
        <f t="shared" si="19"/>
        <v>1713</v>
      </c>
      <c r="K136" s="10">
        <f t="shared" si="20"/>
        <v>0.3896551724137931</v>
      </c>
      <c r="L136" s="10">
        <f t="shared" si="21"/>
        <v>0.19789842381786341</v>
      </c>
      <c r="M136" s="11">
        <f t="shared" si="22"/>
        <v>430</v>
      </c>
      <c r="N136" s="11">
        <f t="shared" si="23"/>
        <v>1230</v>
      </c>
      <c r="O136" s="10">
        <f t="shared" si="24"/>
        <v>0.78837209302325584</v>
      </c>
      <c r="P136" s="10">
        <f t="shared" si="25"/>
        <v>0.275609756097561</v>
      </c>
      <c r="Q136" s="10">
        <f>'[1]Resultado (out2015)'!O144</f>
        <v>0.66071428570000001</v>
      </c>
      <c r="S136" s="10">
        <f t="shared" si="26"/>
        <v>-0.12765780732325582</v>
      </c>
    </row>
    <row r="137" spans="1:19" x14ac:dyDescent="0.25">
      <c r="A137" s="9" t="s">
        <v>156</v>
      </c>
      <c r="B137" s="9" t="s">
        <v>154</v>
      </c>
      <c r="C137" s="9">
        <v>130</v>
      </c>
      <c r="D137" s="9">
        <v>161</v>
      </c>
      <c r="E137" s="9">
        <v>166</v>
      </c>
      <c r="F137" s="9">
        <v>4681</v>
      </c>
      <c r="G137" s="9">
        <v>242</v>
      </c>
      <c r="H137" s="9">
        <v>242</v>
      </c>
      <c r="I137" s="7">
        <f t="shared" si="18"/>
        <v>538</v>
      </c>
      <c r="J137" s="7">
        <f t="shared" si="19"/>
        <v>5084</v>
      </c>
      <c r="K137" s="10">
        <f t="shared" si="20"/>
        <v>0.44981412639405205</v>
      </c>
      <c r="L137" s="10">
        <f t="shared" si="21"/>
        <v>4.7600314712824547E-2</v>
      </c>
      <c r="M137" s="11">
        <f t="shared" si="22"/>
        <v>408</v>
      </c>
      <c r="N137" s="11">
        <f t="shared" si="23"/>
        <v>4923</v>
      </c>
      <c r="O137" s="10">
        <f t="shared" si="24"/>
        <v>0.59313725490196079</v>
      </c>
      <c r="P137" s="10">
        <f t="shared" si="25"/>
        <v>4.9157018078407472E-2</v>
      </c>
      <c r="Q137" s="10">
        <f>'[1]Resultado (out2015)'!O145</f>
        <v>0.74803149609999997</v>
      </c>
      <c r="S137" s="10">
        <f t="shared" si="26"/>
        <v>0.15489424119803918</v>
      </c>
    </row>
    <row r="138" spans="1:19" x14ac:dyDescent="0.25">
      <c r="A138" s="9" t="s">
        <v>157</v>
      </c>
      <c r="B138" s="9" t="s">
        <v>154</v>
      </c>
      <c r="C138" s="9">
        <v>230</v>
      </c>
      <c r="D138" s="9">
        <v>259</v>
      </c>
      <c r="E138" s="9">
        <v>66</v>
      </c>
      <c r="F138" s="9">
        <v>735</v>
      </c>
      <c r="G138" s="9">
        <v>199</v>
      </c>
      <c r="H138" s="9">
        <v>199</v>
      </c>
      <c r="I138" s="7">
        <f t="shared" si="18"/>
        <v>495</v>
      </c>
      <c r="J138" s="7">
        <f t="shared" si="19"/>
        <v>1193</v>
      </c>
      <c r="K138" s="10">
        <f t="shared" si="20"/>
        <v>0.402020202020202</v>
      </c>
      <c r="L138" s="10">
        <f t="shared" si="21"/>
        <v>0.16680637049455155</v>
      </c>
      <c r="M138" s="11">
        <f t="shared" si="22"/>
        <v>265</v>
      </c>
      <c r="N138" s="11">
        <f t="shared" si="23"/>
        <v>934</v>
      </c>
      <c r="O138" s="10">
        <f t="shared" si="24"/>
        <v>0.75094339622641515</v>
      </c>
      <c r="P138" s="10">
        <f t="shared" si="25"/>
        <v>0.21306209850107066</v>
      </c>
      <c r="Q138" s="10">
        <f>'[1]Resultado (out2015)'!O146</f>
        <v>0.65573770490000005</v>
      </c>
      <c r="S138" s="10">
        <f t="shared" si="26"/>
        <v>-9.5205691326415098E-2</v>
      </c>
    </row>
    <row r="139" spans="1:19" x14ac:dyDescent="0.25">
      <c r="A139" s="9" t="s">
        <v>158</v>
      </c>
      <c r="B139" s="9" t="s">
        <v>154</v>
      </c>
      <c r="C139" s="9">
        <v>226</v>
      </c>
      <c r="D139" s="9">
        <v>242</v>
      </c>
      <c r="E139" s="9">
        <v>23</v>
      </c>
      <c r="F139" s="9">
        <v>645</v>
      </c>
      <c r="G139" s="9">
        <v>137</v>
      </c>
      <c r="H139" s="9">
        <v>137</v>
      </c>
      <c r="I139" s="7">
        <f t="shared" si="18"/>
        <v>386</v>
      </c>
      <c r="J139" s="7">
        <f t="shared" si="19"/>
        <v>1024</v>
      </c>
      <c r="K139" s="10">
        <f t="shared" si="20"/>
        <v>0.3549222797927461</v>
      </c>
      <c r="L139" s="10">
        <f t="shared" si="21"/>
        <v>0.1337890625</v>
      </c>
      <c r="M139" s="11">
        <f t="shared" si="22"/>
        <v>160</v>
      </c>
      <c r="N139" s="11">
        <f t="shared" si="23"/>
        <v>782</v>
      </c>
      <c r="O139" s="10">
        <f t="shared" si="24"/>
        <v>0.85624999999999996</v>
      </c>
      <c r="P139" s="10">
        <f t="shared" si="25"/>
        <v>0.17519181585677748</v>
      </c>
      <c r="Q139" s="10">
        <f>'[1]Resultado (out2015)'!O147</f>
        <v>0.72727272730000003</v>
      </c>
      <c r="S139" s="10">
        <f t="shared" si="26"/>
        <v>-0.12897727269999992</v>
      </c>
    </row>
    <row r="140" spans="1:19" x14ac:dyDescent="0.25">
      <c r="A140" s="9" t="s">
        <v>159</v>
      </c>
      <c r="B140" s="9" t="s">
        <v>154</v>
      </c>
      <c r="C140" s="9">
        <v>208</v>
      </c>
      <c r="D140" s="9">
        <v>229</v>
      </c>
      <c r="E140" s="9">
        <v>64</v>
      </c>
      <c r="F140" s="9">
        <v>370</v>
      </c>
      <c r="G140" s="9">
        <v>204</v>
      </c>
      <c r="H140" s="9">
        <v>204</v>
      </c>
      <c r="I140" s="7">
        <f t="shared" si="18"/>
        <v>476</v>
      </c>
      <c r="J140" s="7">
        <f t="shared" si="19"/>
        <v>803</v>
      </c>
      <c r="K140" s="10">
        <f t="shared" si="20"/>
        <v>0.42857142857142855</v>
      </c>
      <c r="L140" s="10">
        <f t="shared" si="21"/>
        <v>0.25404732254047324</v>
      </c>
      <c r="M140" s="11">
        <f t="shared" si="22"/>
        <v>268</v>
      </c>
      <c r="N140" s="11">
        <f t="shared" si="23"/>
        <v>574</v>
      </c>
      <c r="O140" s="10">
        <f t="shared" si="24"/>
        <v>0.76119402985074625</v>
      </c>
      <c r="P140" s="10">
        <f t="shared" si="25"/>
        <v>0.35540069686411152</v>
      </c>
      <c r="Q140" s="10">
        <f>'[1]Resultado (out2015)'!O148</f>
        <v>0.58823529409999997</v>
      </c>
      <c r="S140" s="10">
        <f t="shared" si="26"/>
        <v>-0.17295873575074627</v>
      </c>
    </row>
    <row r="141" spans="1:19" x14ac:dyDescent="0.25">
      <c r="A141" s="9" t="s">
        <v>160</v>
      </c>
      <c r="B141" s="9" t="s">
        <v>154</v>
      </c>
      <c r="C141" s="9">
        <v>113</v>
      </c>
      <c r="D141" s="9">
        <v>117</v>
      </c>
      <c r="E141" s="9">
        <v>8</v>
      </c>
      <c r="F141" s="9">
        <v>41</v>
      </c>
      <c r="G141" s="9">
        <v>74</v>
      </c>
      <c r="H141" s="9">
        <v>74</v>
      </c>
      <c r="I141" s="7">
        <f t="shared" si="18"/>
        <v>195</v>
      </c>
      <c r="J141" s="7">
        <f t="shared" si="19"/>
        <v>232</v>
      </c>
      <c r="K141" s="10">
        <f t="shared" si="20"/>
        <v>0.37948717948717947</v>
      </c>
      <c r="L141" s="10">
        <f t="shared" si="21"/>
        <v>0.31896551724137934</v>
      </c>
      <c r="M141" s="11">
        <f t="shared" si="22"/>
        <v>82</v>
      </c>
      <c r="N141" s="11">
        <f t="shared" si="23"/>
        <v>115</v>
      </c>
      <c r="O141" s="10">
        <f t="shared" si="24"/>
        <v>0.90243902439024393</v>
      </c>
      <c r="P141" s="10">
        <f t="shared" si="25"/>
        <v>0.64347826086956517</v>
      </c>
      <c r="Q141" s="10">
        <f>'[1]Resultado (out2015)'!O149</f>
        <v>0.96491228070000001</v>
      </c>
      <c r="S141" s="10">
        <f t="shared" si="26"/>
        <v>6.2473256309756087E-2</v>
      </c>
    </row>
    <row r="142" spans="1:19" x14ac:dyDescent="0.25">
      <c r="A142" s="9" t="s">
        <v>161</v>
      </c>
      <c r="B142" s="9" t="s">
        <v>154</v>
      </c>
      <c r="C142" s="9">
        <v>426</v>
      </c>
      <c r="D142" s="9">
        <v>491</v>
      </c>
      <c r="E142" s="9">
        <v>101</v>
      </c>
      <c r="F142" s="9">
        <v>1392</v>
      </c>
      <c r="G142" s="9">
        <v>302</v>
      </c>
      <c r="H142" s="9">
        <v>302</v>
      </c>
      <c r="I142" s="7">
        <f t="shared" si="18"/>
        <v>829</v>
      </c>
      <c r="J142" s="7">
        <f t="shared" si="19"/>
        <v>2185</v>
      </c>
      <c r="K142" s="10">
        <f t="shared" si="20"/>
        <v>0.36429433051869725</v>
      </c>
      <c r="L142" s="10">
        <f t="shared" si="21"/>
        <v>0.13821510297482836</v>
      </c>
      <c r="M142" s="11">
        <f t="shared" si="22"/>
        <v>403</v>
      </c>
      <c r="N142" s="11">
        <f t="shared" si="23"/>
        <v>1694</v>
      </c>
      <c r="O142" s="10">
        <f t="shared" si="24"/>
        <v>0.74937965260545902</v>
      </c>
      <c r="P142" s="10">
        <f t="shared" si="25"/>
        <v>0.1782762691853601</v>
      </c>
      <c r="Q142" s="10">
        <f>'[1]Resultado (out2015)'!O150</f>
        <v>0.8</v>
      </c>
      <c r="S142" s="10">
        <f t="shared" si="26"/>
        <v>5.0620347394541021E-2</v>
      </c>
    </row>
    <row r="143" spans="1:19" x14ac:dyDescent="0.25">
      <c r="A143" s="9" t="s">
        <v>162</v>
      </c>
      <c r="B143" s="9" t="s">
        <v>154</v>
      </c>
      <c r="C143" s="9">
        <v>150</v>
      </c>
      <c r="D143" s="9">
        <v>159</v>
      </c>
      <c r="E143" s="9">
        <v>14</v>
      </c>
      <c r="F143" s="9">
        <v>30</v>
      </c>
      <c r="G143" s="9">
        <v>108</v>
      </c>
      <c r="H143" s="9">
        <v>108</v>
      </c>
      <c r="I143" s="7">
        <f t="shared" si="18"/>
        <v>272</v>
      </c>
      <c r="J143" s="7">
        <f t="shared" si="19"/>
        <v>297</v>
      </c>
      <c r="K143" s="10">
        <f t="shared" si="20"/>
        <v>0.39705882352941174</v>
      </c>
      <c r="L143" s="10">
        <f t="shared" si="21"/>
        <v>0.36363636363636365</v>
      </c>
      <c r="M143" s="11">
        <f t="shared" si="22"/>
        <v>122</v>
      </c>
      <c r="N143" s="11">
        <f t="shared" si="23"/>
        <v>138</v>
      </c>
      <c r="O143" s="10">
        <f t="shared" si="24"/>
        <v>0.88524590163934425</v>
      </c>
      <c r="P143" s="10">
        <f t="shared" si="25"/>
        <v>0.78260869565217395</v>
      </c>
      <c r="Q143" s="10">
        <f>'[1]Resultado (out2015)'!O151</f>
        <v>0.63862928350000003</v>
      </c>
      <c r="S143" s="10">
        <f t="shared" si="26"/>
        <v>-0.24661661813934421</v>
      </c>
    </row>
    <row r="144" spans="1:19" x14ac:dyDescent="0.25">
      <c r="A144" s="9" t="s">
        <v>163</v>
      </c>
      <c r="B144" s="9" t="s">
        <v>154</v>
      </c>
      <c r="C144" s="9">
        <v>164</v>
      </c>
      <c r="D144" s="9">
        <v>194</v>
      </c>
      <c r="E144" s="9">
        <v>174</v>
      </c>
      <c r="F144" s="9">
        <v>1449</v>
      </c>
      <c r="G144" s="9">
        <v>330</v>
      </c>
      <c r="H144" s="9">
        <v>330</v>
      </c>
      <c r="I144" s="7">
        <f t="shared" si="18"/>
        <v>668</v>
      </c>
      <c r="J144" s="7">
        <f t="shared" si="19"/>
        <v>1973</v>
      </c>
      <c r="K144" s="10">
        <f t="shared" si="20"/>
        <v>0.4940119760479042</v>
      </c>
      <c r="L144" s="10">
        <f t="shared" si="21"/>
        <v>0.16725798276735934</v>
      </c>
      <c r="M144" s="11">
        <f t="shared" si="22"/>
        <v>504</v>
      </c>
      <c r="N144" s="11">
        <f t="shared" si="23"/>
        <v>1779</v>
      </c>
      <c r="O144" s="10">
        <f t="shared" si="24"/>
        <v>0.65476190476190477</v>
      </c>
      <c r="P144" s="10">
        <f t="shared" si="25"/>
        <v>0.18549747048903878</v>
      </c>
      <c r="Q144" s="10">
        <f>'[1]Resultado (out2015)'!O152</f>
        <v>0.74074074069999996</v>
      </c>
      <c r="S144" s="10">
        <f t="shared" si="26"/>
        <v>8.5978835938095188E-2</v>
      </c>
    </row>
    <row r="145" spans="1:19" x14ac:dyDescent="0.25">
      <c r="A145" s="9" t="s">
        <v>164</v>
      </c>
      <c r="B145" s="9" t="s">
        <v>154</v>
      </c>
      <c r="C145" s="9">
        <v>109</v>
      </c>
      <c r="D145" s="9">
        <v>120</v>
      </c>
      <c r="E145" s="9">
        <v>67</v>
      </c>
      <c r="F145" s="9">
        <v>630</v>
      </c>
      <c r="G145" s="9">
        <v>205</v>
      </c>
      <c r="H145" s="9">
        <v>205</v>
      </c>
      <c r="I145" s="7">
        <f t="shared" si="18"/>
        <v>381</v>
      </c>
      <c r="J145" s="7">
        <f t="shared" si="19"/>
        <v>955</v>
      </c>
      <c r="K145" s="10">
        <f t="shared" si="20"/>
        <v>0.53805774278215224</v>
      </c>
      <c r="L145" s="10">
        <f t="shared" si="21"/>
        <v>0.21465968586387435</v>
      </c>
      <c r="M145" s="11">
        <f t="shared" si="22"/>
        <v>272</v>
      </c>
      <c r="N145" s="11">
        <f t="shared" si="23"/>
        <v>835</v>
      </c>
      <c r="O145" s="10">
        <f t="shared" si="24"/>
        <v>0.75367647058823528</v>
      </c>
      <c r="P145" s="10">
        <f t="shared" si="25"/>
        <v>0.24550898203592814</v>
      </c>
      <c r="Q145" s="10">
        <f>'[1]Resultado (out2015)'!O153</f>
        <v>0.9375</v>
      </c>
      <c r="S145" s="10">
        <f t="shared" si="26"/>
        <v>0.18382352941176472</v>
      </c>
    </row>
    <row r="146" spans="1:19" x14ac:dyDescent="0.25">
      <c r="A146" s="9" t="s">
        <v>165</v>
      </c>
      <c r="B146" s="9" t="s">
        <v>154</v>
      </c>
      <c r="C146" s="9">
        <v>286</v>
      </c>
      <c r="D146" s="9">
        <v>331</v>
      </c>
      <c r="E146" s="9">
        <v>91</v>
      </c>
      <c r="F146" s="9">
        <v>610</v>
      </c>
      <c r="G146" s="9">
        <v>417</v>
      </c>
      <c r="H146" s="9">
        <v>417</v>
      </c>
      <c r="I146" s="7">
        <f t="shared" si="18"/>
        <v>794</v>
      </c>
      <c r="J146" s="7">
        <f t="shared" si="19"/>
        <v>1358</v>
      </c>
      <c r="K146" s="10">
        <f t="shared" si="20"/>
        <v>0.52518891687657432</v>
      </c>
      <c r="L146" s="10">
        <f t="shared" si="21"/>
        <v>0.30706921944035348</v>
      </c>
      <c r="M146" s="11">
        <f t="shared" si="22"/>
        <v>508</v>
      </c>
      <c r="N146" s="11">
        <f t="shared" si="23"/>
        <v>1027</v>
      </c>
      <c r="O146" s="10">
        <f t="shared" si="24"/>
        <v>0.82086614173228345</v>
      </c>
      <c r="P146" s="10">
        <f t="shared" si="25"/>
        <v>0.40603700097370982</v>
      </c>
      <c r="Q146" s="10">
        <f>'[1]Resultado (out2015)'!O154</f>
        <v>0.68965517239999996</v>
      </c>
      <c r="S146" s="10">
        <f t="shared" si="26"/>
        <v>-0.13121096933228349</v>
      </c>
    </row>
    <row r="147" spans="1:19" x14ac:dyDescent="0.25">
      <c r="A147" s="9" t="s">
        <v>166</v>
      </c>
      <c r="B147" s="9" t="s">
        <v>154</v>
      </c>
      <c r="C147" s="9">
        <v>293</v>
      </c>
      <c r="D147" s="9">
        <v>329</v>
      </c>
      <c r="E147" s="9">
        <v>438</v>
      </c>
      <c r="F147" s="9">
        <v>7913</v>
      </c>
      <c r="G147" s="9">
        <v>725</v>
      </c>
      <c r="H147" s="9">
        <v>725</v>
      </c>
      <c r="I147" s="7">
        <f t="shared" si="18"/>
        <v>1456</v>
      </c>
      <c r="J147" s="7">
        <f t="shared" si="19"/>
        <v>8967</v>
      </c>
      <c r="K147" s="10">
        <f t="shared" si="20"/>
        <v>0.49793956043956045</v>
      </c>
      <c r="L147" s="10">
        <f t="shared" si="21"/>
        <v>8.0852012936322076E-2</v>
      </c>
      <c r="M147" s="11">
        <f t="shared" si="22"/>
        <v>1163</v>
      </c>
      <c r="N147" s="11">
        <f t="shared" si="23"/>
        <v>8638</v>
      </c>
      <c r="O147" s="10">
        <f t="shared" si="24"/>
        <v>0.62338779019776436</v>
      </c>
      <c r="P147" s="10">
        <f t="shared" si="25"/>
        <v>8.3931465617040985E-2</v>
      </c>
      <c r="Q147" s="10">
        <f>'[1]Resultado (out2015)'!O155</f>
        <v>0.77272727269999997</v>
      </c>
      <c r="S147" s="10">
        <f t="shared" si="26"/>
        <v>0.14933948250223561</v>
      </c>
    </row>
    <row r="148" spans="1:19" x14ac:dyDescent="0.25">
      <c r="A148" s="9" t="s">
        <v>167</v>
      </c>
      <c r="B148" s="9" t="s">
        <v>154</v>
      </c>
      <c r="C148" s="9">
        <v>413</v>
      </c>
      <c r="D148" s="9">
        <v>474</v>
      </c>
      <c r="E148" s="9">
        <v>315</v>
      </c>
      <c r="F148" s="9">
        <v>4095</v>
      </c>
      <c r="G148" s="9">
        <v>989</v>
      </c>
      <c r="H148" s="9">
        <v>989</v>
      </c>
      <c r="I148" s="7">
        <f t="shared" si="18"/>
        <v>1717</v>
      </c>
      <c r="J148" s="7">
        <f t="shared" si="19"/>
        <v>5558</v>
      </c>
      <c r="K148" s="10">
        <f t="shared" si="20"/>
        <v>0.57600465928945832</v>
      </c>
      <c r="L148" s="10">
        <f t="shared" si="21"/>
        <v>0.17794170564951423</v>
      </c>
      <c r="M148" s="11">
        <f t="shared" si="22"/>
        <v>1304</v>
      </c>
      <c r="N148" s="11">
        <f t="shared" si="23"/>
        <v>5084</v>
      </c>
      <c r="O148" s="10">
        <f t="shared" si="24"/>
        <v>0.7584355828220859</v>
      </c>
      <c r="P148" s="10">
        <f t="shared" si="25"/>
        <v>0.19453186467348543</v>
      </c>
      <c r="Q148" s="10">
        <f>'[1]Resultado (out2015)'!O156</f>
        <v>0.62162162160000001</v>
      </c>
      <c r="S148" s="10">
        <f t="shared" si="26"/>
        <v>-0.13681396122208589</v>
      </c>
    </row>
    <row r="149" spans="1:19" x14ac:dyDescent="0.25">
      <c r="A149" s="9" t="s">
        <v>168</v>
      </c>
      <c r="B149" s="9" t="s">
        <v>154</v>
      </c>
      <c r="C149" s="9">
        <v>308</v>
      </c>
      <c r="D149" s="9">
        <v>346</v>
      </c>
      <c r="E149" s="9">
        <v>92</v>
      </c>
      <c r="F149" s="9">
        <v>317</v>
      </c>
      <c r="G149" s="9">
        <v>447</v>
      </c>
      <c r="H149" s="9">
        <v>447</v>
      </c>
      <c r="I149" s="7">
        <f t="shared" si="18"/>
        <v>847</v>
      </c>
      <c r="J149" s="7">
        <f t="shared" si="19"/>
        <v>1110</v>
      </c>
      <c r="K149" s="10">
        <f t="shared" si="20"/>
        <v>0.52774498229043687</v>
      </c>
      <c r="L149" s="10">
        <f t="shared" si="21"/>
        <v>0.4027027027027027</v>
      </c>
      <c r="M149" s="11">
        <f t="shared" si="22"/>
        <v>539</v>
      </c>
      <c r="N149" s="11">
        <f t="shared" si="23"/>
        <v>764</v>
      </c>
      <c r="O149" s="10">
        <f t="shared" si="24"/>
        <v>0.82931354359925791</v>
      </c>
      <c r="P149" s="10">
        <f t="shared" si="25"/>
        <v>0.58507853403141363</v>
      </c>
      <c r="Q149" s="10">
        <f>'[1]Resultado (out2015)'!O157</f>
        <v>0.56521739130000004</v>
      </c>
      <c r="S149" s="10">
        <f t="shared" si="26"/>
        <v>-0.26409615229925787</v>
      </c>
    </row>
    <row r="150" spans="1:19" x14ac:dyDescent="0.25">
      <c r="A150" s="9" t="s">
        <v>169</v>
      </c>
      <c r="B150" s="9" t="s">
        <v>154</v>
      </c>
      <c r="C150" s="9">
        <v>160</v>
      </c>
      <c r="D150" s="9">
        <v>183</v>
      </c>
      <c r="E150" s="9">
        <v>62</v>
      </c>
      <c r="F150" s="9">
        <v>269</v>
      </c>
      <c r="G150" s="9">
        <v>182</v>
      </c>
      <c r="H150" s="9">
        <v>182</v>
      </c>
      <c r="I150" s="7">
        <f t="shared" si="18"/>
        <v>404</v>
      </c>
      <c r="J150" s="7">
        <f t="shared" si="19"/>
        <v>634</v>
      </c>
      <c r="K150" s="10">
        <f t="shared" si="20"/>
        <v>0.45049504950495051</v>
      </c>
      <c r="L150" s="10">
        <f t="shared" si="21"/>
        <v>0.28706624605678233</v>
      </c>
      <c r="M150" s="11">
        <f t="shared" si="22"/>
        <v>244</v>
      </c>
      <c r="N150" s="11">
        <f t="shared" si="23"/>
        <v>451</v>
      </c>
      <c r="O150" s="10">
        <f t="shared" si="24"/>
        <v>0.74590163934426235</v>
      </c>
      <c r="P150" s="10">
        <f t="shared" si="25"/>
        <v>0.40354767184035478</v>
      </c>
      <c r="Q150" s="10">
        <f>'[1]Resultado (out2015)'!O158</f>
        <v>0.73333333329999995</v>
      </c>
      <c r="S150" s="10">
        <f t="shared" si="26"/>
        <v>-1.2568306044262401E-2</v>
      </c>
    </row>
    <row r="151" spans="1:19" x14ac:dyDescent="0.25">
      <c r="A151" s="9" t="s">
        <v>170</v>
      </c>
      <c r="B151" s="9" t="s">
        <v>154</v>
      </c>
      <c r="C151" s="9">
        <v>197</v>
      </c>
      <c r="D151" s="9">
        <v>211</v>
      </c>
      <c r="E151" s="9">
        <v>30</v>
      </c>
      <c r="F151" s="9">
        <v>275</v>
      </c>
      <c r="G151" s="9">
        <v>156</v>
      </c>
      <c r="H151" s="9">
        <v>156</v>
      </c>
      <c r="I151" s="7">
        <f t="shared" si="18"/>
        <v>383</v>
      </c>
      <c r="J151" s="7">
        <f t="shared" si="19"/>
        <v>642</v>
      </c>
      <c r="K151" s="10">
        <f t="shared" si="20"/>
        <v>0.40731070496083549</v>
      </c>
      <c r="L151" s="10">
        <f t="shared" si="21"/>
        <v>0.24299065420560748</v>
      </c>
      <c r="M151" s="11">
        <f t="shared" si="22"/>
        <v>186</v>
      </c>
      <c r="N151" s="11">
        <f t="shared" si="23"/>
        <v>431</v>
      </c>
      <c r="O151" s="10">
        <f t="shared" si="24"/>
        <v>0.83870967741935487</v>
      </c>
      <c r="P151" s="10">
        <f t="shared" si="25"/>
        <v>0.3619489559164733</v>
      </c>
      <c r="Q151" s="10">
        <f>'[1]Resultado (out2015)'!O159</f>
        <v>0.6280991736</v>
      </c>
      <c r="S151" s="10">
        <f t="shared" si="26"/>
        <v>-0.21061050381935487</v>
      </c>
    </row>
    <row r="152" spans="1:19" x14ac:dyDescent="0.25">
      <c r="A152" s="9" t="s">
        <v>171</v>
      </c>
      <c r="B152" s="9" t="s">
        <v>154</v>
      </c>
      <c r="C152" s="9">
        <v>313</v>
      </c>
      <c r="D152" s="9">
        <v>379</v>
      </c>
      <c r="E152" s="9">
        <v>359</v>
      </c>
      <c r="F152" s="9">
        <v>3709</v>
      </c>
      <c r="G152" s="9">
        <v>579</v>
      </c>
      <c r="H152" s="9">
        <v>579</v>
      </c>
      <c r="I152" s="7">
        <f t="shared" si="18"/>
        <v>1251</v>
      </c>
      <c r="J152" s="7">
        <f t="shared" si="19"/>
        <v>4667</v>
      </c>
      <c r="K152" s="10">
        <f t="shared" si="20"/>
        <v>0.46282973621103118</v>
      </c>
      <c r="L152" s="10">
        <f t="shared" si="21"/>
        <v>0.12406256695950289</v>
      </c>
      <c r="M152" s="11">
        <f t="shared" si="22"/>
        <v>938</v>
      </c>
      <c r="N152" s="11">
        <f t="shared" si="23"/>
        <v>4288</v>
      </c>
      <c r="O152" s="10">
        <f t="shared" si="24"/>
        <v>0.61727078891257992</v>
      </c>
      <c r="P152" s="10">
        <f t="shared" si="25"/>
        <v>0.13502798507462688</v>
      </c>
      <c r="Q152" s="10">
        <f>'[1]Resultado (out2015)'!O160</f>
        <v>0.79393939390000001</v>
      </c>
      <c r="S152" s="10">
        <f t="shared" si="26"/>
        <v>0.1766686049874201</v>
      </c>
    </row>
    <row r="153" spans="1:19" x14ac:dyDescent="0.25">
      <c r="A153" s="9" t="s">
        <v>172</v>
      </c>
      <c r="B153" s="9" t="s">
        <v>154</v>
      </c>
      <c r="C153" s="9">
        <v>386</v>
      </c>
      <c r="D153" s="9">
        <v>466</v>
      </c>
      <c r="E153" s="9">
        <v>63</v>
      </c>
      <c r="F153" s="9">
        <v>631</v>
      </c>
      <c r="G153" s="9">
        <v>259</v>
      </c>
      <c r="H153" s="9">
        <v>259</v>
      </c>
      <c r="I153" s="7">
        <f t="shared" si="18"/>
        <v>708</v>
      </c>
      <c r="J153" s="7">
        <f t="shared" si="19"/>
        <v>1356</v>
      </c>
      <c r="K153" s="10">
        <f t="shared" si="20"/>
        <v>0.36581920903954801</v>
      </c>
      <c r="L153" s="10">
        <f t="shared" si="21"/>
        <v>0.19100294985250738</v>
      </c>
      <c r="M153" s="11">
        <f t="shared" si="22"/>
        <v>322</v>
      </c>
      <c r="N153" s="11">
        <f t="shared" si="23"/>
        <v>890</v>
      </c>
      <c r="O153" s="10">
        <f t="shared" si="24"/>
        <v>0.80434782608695654</v>
      </c>
      <c r="P153" s="10">
        <f t="shared" si="25"/>
        <v>0.29101123595505618</v>
      </c>
      <c r="Q153" s="10">
        <f>'[1]Resultado (out2015)'!O161</f>
        <v>0.58974358969999996</v>
      </c>
      <c r="S153" s="10">
        <f t="shared" si="26"/>
        <v>-0.21460423638695658</v>
      </c>
    </row>
    <row r="154" spans="1:19" x14ac:dyDescent="0.25">
      <c r="A154" s="9" t="s">
        <v>173</v>
      </c>
      <c r="B154" s="9" t="s">
        <v>174</v>
      </c>
      <c r="C154" s="9">
        <v>326</v>
      </c>
      <c r="D154" s="9">
        <v>354</v>
      </c>
      <c r="E154" s="9">
        <v>90</v>
      </c>
      <c r="F154" s="9">
        <v>572</v>
      </c>
      <c r="G154" s="9">
        <v>347</v>
      </c>
      <c r="H154" s="9">
        <v>347</v>
      </c>
      <c r="I154" s="7">
        <f t="shared" si="18"/>
        <v>763</v>
      </c>
      <c r="J154" s="7">
        <f t="shared" si="19"/>
        <v>1273</v>
      </c>
      <c r="K154" s="10">
        <f t="shared" si="20"/>
        <v>0.45478374836173002</v>
      </c>
      <c r="L154" s="10">
        <f t="shared" si="21"/>
        <v>0.27258444619010214</v>
      </c>
      <c r="M154" s="11">
        <f t="shared" si="22"/>
        <v>437</v>
      </c>
      <c r="N154" s="11">
        <f t="shared" si="23"/>
        <v>919</v>
      </c>
      <c r="O154" s="10">
        <f t="shared" si="24"/>
        <v>0.79405034324942791</v>
      </c>
      <c r="P154" s="10">
        <f t="shared" si="25"/>
        <v>0.37758433079434167</v>
      </c>
      <c r="Q154" s="10">
        <f>'[1]Resultado (out2015)'!O162</f>
        <v>0.62857142860000004</v>
      </c>
      <c r="S154" s="10">
        <f t="shared" si="26"/>
        <v>-0.16547891464942788</v>
      </c>
    </row>
    <row r="155" spans="1:19" x14ac:dyDescent="0.25">
      <c r="A155" s="9" t="s">
        <v>175</v>
      </c>
      <c r="B155" s="9" t="s">
        <v>174</v>
      </c>
      <c r="C155" s="9">
        <v>38</v>
      </c>
      <c r="D155" s="9">
        <v>41</v>
      </c>
      <c r="E155" s="9">
        <v>12</v>
      </c>
      <c r="F155" s="9">
        <v>96</v>
      </c>
      <c r="G155" s="9">
        <v>54</v>
      </c>
      <c r="H155" s="9">
        <v>54</v>
      </c>
      <c r="I155" s="7">
        <f t="shared" si="18"/>
        <v>104</v>
      </c>
      <c r="J155" s="7">
        <f t="shared" si="19"/>
        <v>191</v>
      </c>
      <c r="K155" s="10">
        <f t="shared" si="20"/>
        <v>0.51923076923076927</v>
      </c>
      <c r="L155" s="10">
        <f t="shared" si="21"/>
        <v>0.28272251308900526</v>
      </c>
      <c r="M155" s="11">
        <f t="shared" si="22"/>
        <v>66</v>
      </c>
      <c r="N155" s="11">
        <f t="shared" si="23"/>
        <v>150</v>
      </c>
      <c r="O155" s="10">
        <f t="shared" si="24"/>
        <v>0.81818181818181823</v>
      </c>
      <c r="P155" s="10">
        <f t="shared" si="25"/>
        <v>0.36</v>
      </c>
      <c r="Q155" s="10">
        <f>'[1]Resultado (out2015)'!O163</f>
        <v>0.7884615385</v>
      </c>
      <c r="S155" s="10">
        <f t="shared" si="26"/>
        <v>-2.9720279681818229E-2</v>
      </c>
    </row>
    <row r="156" spans="1:19" x14ac:dyDescent="0.25">
      <c r="A156" s="9" t="s">
        <v>176</v>
      </c>
      <c r="B156" s="9" t="s">
        <v>174</v>
      </c>
      <c r="C156" s="9">
        <v>64</v>
      </c>
      <c r="D156" s="9">
        <v>70</v>
      </c>
      <c r="E156" s="9">
        <v>6</v>
      </c>
      <c r="F156" s="9">
        <v>14</v>
      </c>
      <c r="G156" s="9">
        <v>39</v>
      </c>
      <c r="H156" s="9">
        <v>39</v>
      </c>
      <c r="I156" s="7">
        <f t="shared" si="18"/>
        <v>109</v>
      </c>
      <c r="J156" s="7">
        <f t="shared" si="19"/>
        <v>123</v>
      </c>
      <c r="K156" s="10">
        <f t="shared" si="20"/>
        <v>0.3577981651376147</v>
      </c>
      <c r="L156" s="10">
        <f t="shared" si="21"/>
        <v>0.31707317073170732</v>
      </c>
      <c r="M156" s="11">
        <f t="shared" si="22"/>
        <v>45</v>
      </c>
      <c r="N156" s="11">
        <f t="shared" si="23"/>
        <v>53</v>
      </c>
      <c r="O156" s="10">
        <f t="shared" si="24"/>
        <v>0.8666666666666667</v>
      </c>
      <c r="P156" s="10">
        <f t="shared" si="25"/>
        <v>0.73584905660377353</v>
      </c>
      <c r="Q156" s="10">
        <f>'[1]Resultado (out2015)'!O164</f>
        <v>0.67567567569999998</v>
      </c>
      <c r="S156" s="10">
        <f t="shared" si="26"/>
        <v>-0.19099099096666672</v>
      </c>
    </row>
    <row r="157" spans="1:19" x14ac:dyDescent="0.25">
      <c r="A157" s="9" t="s">
        <v>177</v>
      </c>
      <c r="B157" s="9" t="s">
        <v>174</v>
      </c>
      <c r="C157" s="9">
        <v>23</v>
      </c>
      <c r="D157" s="9">
        <v>29</v>
      </c>
      <c r="E157" s="9">
        <v>78</v>
      </c>
      <c r="F157" s="9">
        <v>1790</v>
      </c>
      <c r="G157" s="9">
        <v>91</v>
      </c>
      <c r="H157" s="9">
        <v>91</v>
      </c>
      <c r="I157" s="7">
        <f t="shared" si="18"/>
        <v>192</v>
      </c>
      <c r="J157" s="7">
        <f t="shared" si="19"/>
        <v>1910</v>
      </c>
      <c r="K157" s="10">
        <f t="shared" si="20"/>
        <v>0.47395833333333331</v>
      </c>
      <c r="L157" s="10">
        <f t="shared" si="21"/>
        <v>4.7643979057591622E-2</v>
      </c>
      <c r="M157" s="11">
        <f t="shared" si="22"/>
        <v>169</v>
      </c>
      <c r="N157" s="11">
        <f t="shared" si="23"/>
        <v>1881</v>
      </c>
      <c r="O157" s="10">
        <f t="shared" si="24"/>
        <v>0.53846153846153844</v>
      </c>
      <c r="P157" s="10">
        <f t="shared" si="25"/>
        <v>4.837852206273259E-2</v>
      </c>
      <c r="Q157" s="10">
        <f>'[1]Resultado (out2015)'!O165</f>
        <v>1</v>
      </c>
      <c r="S157" s="10">
        <f t="shared" si="26"/>
        <v>0.46153846153846156</v>
      </c>
    </row>
    <row r="158" spans="1:19" x14ac:dyDescent="0.25">
      <c r="A158" s="9" t="s">
        <v>178</v>
      </c>
      <c r="B158" s="9" t="s">
        <v>174</v>
      </c>
      <c r="C158" s="9">
        <v>39</v>
      </c>
      <c r="D158" s="9">
        <v>42</v>
      </c>
      <c r="E158" s="9">
        <v>37</v>
      </c>
      <c r="F158" s="9">
        <v>238</v>
      </c>
      <c r="G158" s="9">
        <v>128</v>
      </c>
      <c r="H158" s="9">
        <v>128</v>
      </c>
      <c r="I158" s="7">
        <f t="shared" si="18"/>
        <v>204</v>
      </c>
      <c r="J158" s="7">
        <f t="shared" si="19"/>
        <v>408</v>
      </c>
      <c r="K158" s="10">
        <f t="shared" si="20"/>
        <v>0.62745098039215685</v>
      </c>
      <c r="L158" s="10">
        <f t="shared" si="21"/>
        <v>0.31372549019607843</v>
      </c>
      <c r="M158" s="11">
        <f t="shared" si="22"/>
        <v>165</v>
      </c>
      <c r="N158" s="11">
        <f t="shared" si="23"/>
        <v>366</v>
      </c>
      <c r="O158" s="10">
        <f t="shared" si="24"/>
        <v>0.77575757575757576</v>
      </c>
      <c r="P158" s="10">
        <f t="shared" si="25"/>
        <v>0.34972677595628415</v>
      </c>
      <c r="Q158" s="10">
        <f>'[1]Resultado (out2015)'!O166</f>
        <v>0.79310344830000001</v>
      </c>
      <c r="S158" s="10">
        <f t="shared" si="26"/>
        <v>1.7345872542424257E-2</v>
      </c>
    </row>
    <row r="159" spans="1:19" x14ac:dyDescent="0.25">
      <c r="A159" s="9" t="s">
        <v>179</v>
      </c>
      <c r="B159" s="9" t="s">
        <v>174</v>
      </c>
      <c r="C159" s="9">
        <v>8</v>
      </c>
      <c r="D159" s="9">
        <v>8</v>
      </c>
      <c r="E159" s="9">
        <v>14</v>
      </c>
      <c r="F159" s="9">
        <v>41</v>
      </c>
      <c r="G159" s="9">
        <v>47</v>
      </c>
      <c r="H159" s="9">
        <v>47</v>
      </c>
      <c r="I159" s="7">
        <f t="shared" si="18"/>
        <v>69</v>
      </c>
      <c r="J159" s="7">
        <f t="shared" si="19"/>
        <v>96</v>
      </c>
      <c r="K159" s="10">
        <f t="shared" si="20"/>
        <v>0.6811594202898551</v>
      </c>
      <c r="L159" s="10">
        <f t="shared" si="21"/>
        <v>0.48958333333333331</v>
      </c>
      <c r="M159" s="11">
        <f t="shared" si="22"/>
        <v>61</v>
      </c>
      <c r="N159" s="11">
        <f t="shared" si="23"/>
        <v>88</v>
      </c>
      <c r="O159" s="10">
        <f t="shared" si="24"/>
        <v>0.77049180327868849</v>
      </c>
      <c r="P159" s="10">
        <f t="shared" si="25"/>
        <v>0.53409090909090906</v>
      </c>
      <c r="Q159" s="10">
        <f>'[1]Resultado (out2015)'!O167</f>
        <v>0.47727272729999998</v>
      </c>
      <c r="S159" s="10">
        <f t="shared" si="26"/>
        <v>-0.29321907597868851</v>
      </c>
    </row>
    <row r="160" spans="1:19" x14ac:dyDescent="0.25">
      <c r="A160" s="9" t="s">
        <v>180</v>
      </c>
      <c r="B160" s="9" t="s">
        <v>174</v>
      </c>
      <c r="C160" s="9">
        <v>90</v>
      </c>
      <c r="D160" s="9">
        <v>105</v>
      </c>
      <c r="E160" s="9">
        <v>37</v>
      </c>
      <c r="F160" s="9">
        <v>167</v>
      </c>
      <c r="G160" s="9">
        <v>120</v>
      </c>
      <c r="H160" s="9">
        <v>120</v>
      </c>
      <c r="I160" s="12">
        <f t="shared" si="18"/>
        <v>247</v>
      </c>
      <c r="J160" s="12">
        <f t="shared" si="19"/>
        <v>392</v>
      </c>
      <c r="K160" s="13">
        <f t="shared" si="20"/>
        <v>0.48582995951417002</v>
      </c>
      <c r="L160" s="13">
        <f t="shared" si="21"/>
        <v>0.30612244897959184</v>
      </c>
      <c r="M160" s="14">
        <f t="shared" si="22"/>
        <v>157</v>
      </c>
      <c r="N160" s="14">
        <f t="shared" si="23"/>
        <v>287</v>
      </c>
      <c r="O160" s="13">
        <f t="shared" si="24"/>
        <v>0.76433121019108285</v>
      </c>
      <c r="P160" s="13">
        <f t="shared" si="25"/>
        <v>0.41811846689895471</v>
      </c>
      <c r="Q160" s="10">
        <f>'[1]Resultado (out2015)'!O168</f>
        <v>0.61574074069999996</v>
      </c>
      <c r="S160" s="10">
        <f t="shared" si="26"/>
        <v>-0.1485904694910829</v>
      </c>
    </row>
    <row r="161" spans="1:19" x14ac:dyDescent="0.25">
      <c r="A161" s="9" t="s">
        <v>181</v>
      </c>
      <c r="B161" s="9" t="s">
        <v>174</v>
      </c>
      <c r="C161" s="9">
        <v>102</v>
      </c>
      <c r="D161" s="9">
        <v>117</v>
      </c>
      <c r="E161" s="9">
        <v>34</v>
      </c>
      <c r="F161" s="9">
        <v>137</v>
      </c>
      <c r="G161" s="9">
        <v>107</v>
      </c>
      <c r="H161" s="9">
        <v>107</v>
      </c>
      <c r="I161" s="7">
        <f t="shared" si="18"/>
        <v>243</v>
      </c>
      <c r="J161" s="7">
        <f t="shared" si="19"/>
        <v>361</v>
      </c>
      <c r="K161" s="10">
        <f t="shared" si="20"/>
        <v>0.44032921810699588</v>
      </c>
      <c r="L161" s="10">
        <f t="shared" si="21"/>
        <v>0.296398891966759</v>
      </c>
      <c r="M161" s="11">
        <f t="shared" si="22"/>
        <v>141</v>
      </c>
      <c r="N161" s="11">
        <f t="shared" si="23"/>
        <v>244</v>
      </c>
      <c r="O161" s="10">
        <f t="shared" si="24"/>
        <v>0.75886524822695034</v>
      </c>
      <c r="P161" s="10">
        <f t="shared" si="25"/>
        <v>0.43852459016393441</v>
      </c>
      <c r="Q161" s="10">
        <f>'[1]Resultado (out2015)'!O169</f>
        <v>0.66666666669999997</v>
      </c>
      <c r="S161" s="10">
        <f t="shared" si="26"/>
        <v>-9.2198581526950374E-2</v>
      </c>
    </row>
    <row r="162" spans="1:19" x14ac:dyDescent="0.25">
      <c r="A162" s="9" t="s">
        <v>182</v>
      </c>
      <c r="B162" s="9" t="s">
        <v>174</v>
      </c>
      <c r="C162" s="9">
        <v>58</v>
      </c>
      <c r="D162" s="9">
        <v>66</v>
      </c>
      <c r="E162" s="9">
        <v>19</v>
      </c>
      <c r="F162" s="9">
        <v>163</v>
      </c>
      <c r="G162" s="9">
        <v>59</v>
      </c>
      <c r="H162" s="9">
        <v>59</v>
      </c>
      <c r="I162" s="7">
        <f t="shared" si="18"/>
        <v>136</v>
      </c>
      <c r="J162" s="7">
        <f t="shared" si="19"/>
        <v>288</v>
      </c>
      <c r="K162" s="10">
        <f t="shared" si="20"/>
        <v>0.43382352941176472</v>
      </c>
      <c r="L162" s="10">
        <f t="shared" si="21"/>
        <v>0.2048611111111111</v>
      </c>
      <c r="M162" s="11">
        <f t="shared" si="22"/>
        <v>78</v>
      </c>
      <c r="N162" s="11">
        <f t="shared" si="23"/>
        <v>222</v>
      </c>
      <c r="O162" s="10">
        <f t="shared" si="24"/>
        <v>0.75641025641025639</v>
      </c>
      <c r="P162" s="10">
        <f t="shared" si="25"/>
        <v>0.26576576576576577</v>
      </c>
      <c r="Q162" s="10">
        <f>'[1]Resultado (out2015)'!O170</f>
        <v>0.7307692308</v>
      </c>
      <c r="S162" s="10">
        <f t="shared" si="26"/>
        <v>-2.5641025610256385E-2</v>
      </c>
    </row>
    <row r="163" spans="1:19" x14ac:dyDescent="0.25">
      <c r="A163" s="9" t="s">
        <v>183</v>
      </c>
      <c r="B163" s="9" t="s">
        <v>174</v>
      </c>
      <c r="C163" s="9">
        <v>75</v>
      </c>
      <c r="D163" s="9">
        <v>81</v>
      </c>
      <c r="E163" s="9">
        <v>5</v>
      </c>
      <c r="F163" s="9">
        <v>20</v>
      </c>
      <c r="G163" s="9">
        <v>77</v>
      </c>
      <c r="H163" s="9">
        <v>77</v>
      </c>
      <c r="I163" s="7">
        <f t="shared" si="18"/>
        <v>157</v>
      </c>
      <c r="J163" s="7">
        <f t="shared" si="19"/>
        <v>178</v>
      </c>
      <c r="K163" s="10">
        <f t="shared" si="20"/>
        <v>0.49044585987261147</v>
      </c>
      <c r="L163" s="10">
        <f t="shared" si="21"/>
        <v>0.43258426966292135</v>
      </c>
      <c r="M163" s="11">
        <f t="shared" si="22"/>
        <v>82</v>
      </c>
      <c r="N163" s="11">
        <f t="shared" si="23"/>
        <v>97</v>
      </c>
      <c r="O163" s="10">
        <f t="shared" si="24"/>
        <v>0.93902439024390238</v>
      </c>
      <c r="P163" s="10">
        <f t="shared" si="25"/>
        <v>0.79381443298969068</v>
      </c>
      <c r="Q163" s="10">
        <f>'[1]Resultado (out2015)'!O171</f>
        <v>0.67647058819999994</v>
      </c>
      <c r="S163" s="10">
        <f t="shared" si="26"/>
        <v>-0.26255380204390244</v>
      </c>
    </row>
    <row r="164" spans="1:19" x14ac:dyDescent="0.25">
      <c r="A164" s="9" t="s">
        <v>184</v>
      </c>
      <c r="B164" s="9" t="s">
        <v>174</v>
      </c>
      <c r="C164" s="9">
        <v>29</v>
      </c>
      <c r="D164" s="9">
        <v>33</v>
      </c>
      <c r="E164" s="9">
        <v>37</v>
      </c>
      <c r="F164" s="9">
        <v>189</v>
      </c>
      <c r="G164" s="9">
        <v>76</v>
      </c>
      <c r="H164" s="9">
        <v>76</v>
      </c>
      <c r="I164" s="7">
        <f t="shared" si="18"/>
        <v>142</v>
      </c>
      <c r="J164" s="7">
        <f t="shared" si="19"/>
        <v>298</v>
      </c>
      <c r="K164" s="10">
        <f t="shared" si="20"/>
        <v>0.53521126760563376</v>
      </c>
      <c r="L164" s="10">
        <f t="shared" si="21"/>
        <v>0.25503355704697989</v>
      </c>
      <c r="M164" s="11">
        <f t="shared" si="22"/>
        <v>113</v>
      </c>
      <c r="N164" s="11">
        <f t="shared" si="23"/>
        <v>265</v>
      </c>
      <c r="O164" s="10">
        <f t="shared" si="24"/>
        <v>0.67256637168141598</v>
      </c>
      <c r="P164" s="10">
        <f t="shared" si="25"/>
        <v>0.28679245283018867</v>
      </c>
      <c r="Q164" s="10">
        <f>'[1]Resultado (out2015)'!O172</f>
        <v>0.64705882349999999</v>
      </c>
      <c r="S164" s="10">
        <f t="shared" si="26"/>
        <v>-2.5507548181415984E-2</v>
      </c>
    </row>
    <row r="165" spans="1:19" x14ac:dyDescent="0.25">
      <c r="A165" s="9" t="s">
        <v>185</v>
      </c>
      <c r="B165" s="9" t="s">
        <v>174</v>
      </c>
      <c r="C165" s="9">
        <v>24</v>
      </c>
      <c r="D165" s="9">
        <v>25</v>
      </c>
      <c r="E165" s="9">
        <v>35</v>
      </c>
      <c r="F165" s="9">
        <v>161</v>
      </c>
      <c r="G165" s="9">
        <v>41</v>
      </c>
      <c r="H165" s="9">
        <v>41</v>
      </c>
      <c r="I165" s="7">
        <f t="shared" si="18"/>
        <v>100</v>
      </c>
      <c r="J165" s="7">
        <f t="shared" si="19"/>
        <v>227</v>
      </c>
      <c r="K165" s="10">
        <f t="shared" si="20"/>
        <v>0.41</v>
      </c>
      <c r="L165" s="10">
        <f t="shared" si="21"/>
        <v>0.18061674008810572</v>
      </c>
      <c r="M165" s="11">
        <f t="shared" si="22"/>
        <v>76</v>
      </c>
      <c r="N165" s="11">
        <f t="shared" si="23"/>
        <v>202</v>
      </c>
      <c r="O165" s="10">
        <f t="shared" si="24"/>
        <v>0.53947368421052633</v>
      </c>
      <c r="P165" s="10">
        <f t="shared" si="25"/>
        <v>0.20297029702970298</v>
      </c>
      <c r="Q165" s="10">
        <f>'[1]Resultado (out2015)'!O173</f>
        <v>0.50196078430000002</v>
      </c>
      <c r="S165" s="10">
        <f t="shared" si="26"/>
        <v>-3.7512899910526309E-2</v>
      </c>
    </row>
    <row r="166" spans="1:19" x14ac:dyDescent="0.25">
      <c r="A166" s="9" t="s">
        <v>186</v>
      </c>
      <c r="B166" s="9" t="s">
        <v>174</v>
      </c>
      <c r="C166" s="9">
        <v>72</v>
      </c>
      <c r="D166" s="9">
        <v>80</v>
      </c>
      <c r="E166" s="9">
        <v>78</v>
      </c>
      <c r="F166" s="9">
        <v>1353</v>
      </c>
      <c r="G166" s="9">
        <v>133</v>
      </c>
      <c r="H166" s="9">
        <v>133</v>
      </c>
      <c r="I166" s="7">
        <f t="shared" si="18"/>
        <v>283</v>
      </c>
      <c r="J166" s="7">
        <f t="shared" si="19"/>
        <v>1566</v>
      </c>
      <c r="K166" s="10">
        <f t="shared" si="20"/>
        <v>0.46996466431095407</v>
      </c>
      <c r="L166" s="10">
        <f t="shared" si="21"/>
        <v>8.4929757343550447E-2</v>
      </c>
      <c r="M166" s="11">
        <f t="shared" si="22"/>
        <v>211</v>
      </c>
      <c r="N166" s="11">
        <f t="shared" si="23"/>
        <v>1486</v>
      </c>
      <c r="O166" s="10">
        <f t="shared" si="24"/>
        <v>0.63033175355450233</v>
      </c>
      <c r="P166" s="10">
        <f t="shared" si="25"/>
        <v>8.9502018842530284E-2</v>
      </c>
      <c r="Q166" s="10">
        <f>'[1]Resultado (out2015)'!O174</f>
        <v>0.64705882349999999</v>
      </c>
      <c r="S166" s="10">
        <f t="shared" si="26"/>
        <v>1.6727069945497663E-2</v>
      </c>
    </row>
    <row r="167" spans="1:19" x14ac:dyDescent="0.25">
      <c r="A167" s="9" t="s">
        <v>187</v>
      </c>
      <c r="B167" s="9" t="s">
        <v>174</v>
      </c>
      <c r="C167" s="9">
        <v>93</v>
      </c>
      <c r="D167" s="9">
        <v>103</v>
      </c>
      <c r="E167" s="9">
        <v>66</v>
      </c>
      <c r="F167" s="9">
        <v>354</v>
      </c>
      <c r="G167" s="9">
        <v>182</v>
      </c>
      <c r="H167" s="9">
        <v>182</v>
      </c>
      <c r="I167" s="7">
        <f t="shared" si="18"/>
        <v>341</v>
      </c>
      <c r="J167" s="7">
        <f t="shared" si="19"/>
        <v>639</v>
      </c>
      <c r="K167" s="10">
        <f t="shared" si="20"/>
        <v>0.53372434017595305</v>
      </c>
      <c r="L167" s="10">
        <f t="shared" si="21"/>
        <v>0.28482003129890454</v>
      </c>
      <c r="M167" s="11">
        <f t="shared" si="22"/>
        <v>248</v>
      </c>
      <c r="N167" s="11">
        <f t="shared" si="23"/>
        <v>536</v>
      </c>
      <c r="O167" s="10">
        <f t="shared" si="24"/>
        <v>0.7338709677419355</v>
      </c>
      <c r="P167" s="10">
        <f t="shared" si="25"/>
        <v>0.33955223880597013</v>
      </c>
      <c r="Q167" s="10">
        <f>'[1]Resultado (out2015)'!O175</f>
        <v>0.61194029849999998</v>
      </c>
      <c r="S167" s="10">
        <f t="shared" si="26"/>
        <v>-0.12193066924193552</v>
      </c>
    </row>
    <row r="168" spans="1:19" x14ac:dyDescent="0.25">
      <c r="A168" s="9" t="s">
        <v>188</v>
      </c>
      <c r="B168" s="9" t="s">
        <v>174</v>
      </c>
      <c r="C168" s="9">
        <v>10</v>
      </c>
      <c r="D168" s="9">
        <v>10</v>
      </c>
      <c r="E168" s="9">
        <v>1</v>
      </c>
      <c r="F168" s="9">
        <v>2</v>
      </c>
      <c r="G168" s="9">
        <v>20</v>
      </c>
      <c r="H168" s="9">
        <v>20</v>
      </c>
      <c r="I168" s="7">
        <f t="shared" si="18"/>
        <v>31</v>
      </c>
      <c r="J168" s="7">
        <f t="shared" si="19"/>
        <v>32</v>
      </c>
      <c r="K168" s="10">
        <f t="shared" si="20"/>
        <v>0.64516129032258063</v>
      </c>
      <c r="L168" s="10">
        <f t="shared" si="21"/>
        <v>0.625</v>
      </c>
      <c r="M168" s="11">
        <f t="shared" si="22"/>
        <v>21</v>
      </c>
      <c r="N168" s="11">
        <f t="shared" si="23"/>
        <v>22</v>
      </c>
      <c r="O168" s="10">
        <f t="shared" si="24"/>
        <v>0.95238095238095233</v>
      </c>
      <c r="P168" s="10">
        <f t="shared" si="25"/>
        <v>0.90909090909090906</v>
      </c>
      <c r="Q168" s="10">
        <f>'[1]Resultado (out2015)'!O176</f>
        <v>0.77941176469999995</v>
      </c>
      <c r="S168" s="10">
        <f t="shared" si="26"/>
        <v>-0.17296918768095237</v>
      </c>
    </row>
    <row r="169" spans="1:19" x14ac:dyDescent="0.25">
      <c r="A169" s="9" t="s">
        <v>189</v>
      </c>
      <c r="B169" s="9" t="s">
        <v>174</v>
      </c>
      <c r="C169" s="9">
        <v>105</v>
      </c>
      <c r="D169" s="9">
        <v>110</v>
      </c>
      <c r="E169" s="9">
        <v>16</v>
      </c>
      <c r="F169" s="9">
        <v>42</v>
      </c>
      <c r="G169" s="9">
        <v>116</v>
      </c>
      <c r="H169" s="9">
        <v>116</v>
      </c>
      <c r="I169" s="7">
        <f t="shared" si="18"/>
        <v>237</v>
      </c>
      <c r="J169" s="7">
        <f t="shared" si="19"/>
        <v>268</v>
      </c>
      <c r="K169" s="10">
        <f t="shared" si="20"/>
        <v>0.48945147679324896</v>
      </c>
      <c r="L169" s="10">
        <f t="shared" si="21"/>
        <v>0.43283582089552236</v>
      </c>
      <c r="M169" s="11">
        <f t="shared" si="22"/>
        <v>132</v>
      </c>
      <c r="N169" s="11">
        <f t="shared" si="23"/>
        <v>158</v>
      </c>
      <c r="O169" s="10">
        <f t="shared" si="24"/>
        <v>0.87878787878787878</v>
      </c>
      <c r="P169" s="10">
        <f t="shared" si="25"/>
        <v>0.73417721518987344</v>
      </c>
      <c r="Q169" s="10">
        <f>'[1]Resultado (out2015)'!O177</f>
        <v>0.85714285710000004</v>
      </c>
      <c r="S169" s="10">
        <f t="shared" si="26"/>
        <v>-2.164502168787874E-2</v>
      </c>
    </row>
    <row r="170" spans="1:19" x14ac:dyDescent="0.25">
      <c r="A170" s="9" t="s">
        <v>190</v>
      </c>
      <c r="B170" s="9" t="s">
        <v>174</v>
      </c>
      <c r="C170" s="9">
        <v>38</v>
      </c>
      <c r="D170" s="9">
        <v>49</v>
      </c>
      <c r="E170" s="9">
        <v>18</v>
      </c>
      <c r="F170" s="9">
        <v>144</v>
      </c>
      <c r="G170" s="9">
        <v>33</v>
      </c>
      <c r="H170" s="9">
        <v>33</v>
      </c>
      <c r="I170" s="7">
        <f t="shared" si="18"/>
        <v>89</v>
      </c>
      <c r="J170" s="7">
        <f t="shared" si="19"/>
        <v>226</v>
      </c>
      <c r="K170" s="10">
        <f t="shared" si="20"/>
        <v>0.3707865168539326</v>
      </c>
      <c r="L170" s="10">
        <f t="shared" si="21"/>
        <v>0.14601769911504425</v>
      </c>
      <c r="M170" s="11">
        <f t="shared" si="22"/>
        <v>51</v>
      </c>
      <c r="N170" s="11">
        <f t="shared" si="23"/>
        <v>177</v>
      </c>
      <c r="O170" s="10">
        <f t="shared" si="24"/>
        <v>0.6470588235294118</v>
      </c>
      <c r="P170" s="10">
        <f t="shared" si="25"/>
        <v>0.1864406779661017</v>
      </c>
      <c r="Q170" s="10">
        <f>'[1]Resultado (out2015)'!O178</f>
        <v>0.51724137930000003</v>
      </c>
      <c r="S170" s="10">
        <f t="shared" si="26"/>
        <v>-0.12981744422941177</v>
      </c>
    </row>
    <row r="171" spans="1:19" x14ac:dyDescent="0.25">
      <c r="A171" s="9" t="s">
        <v>191</v>
      </c>
      <c r="B171" s="9" t="s">
        <v>174</v>
      </c>
      <c r="C171" s="9">
        <v>21</v>
      </c>
      <c r="D171" s="9">
        <v>22</v>
      </c>
      <c r="E171" s="9">
        <v>12</v>
      </c>
      <c r="F171" s="9">
        <v>42</v>
      </c>
      <c r="G171" s="9">
        <v>65</v>
      </c>
      <c r="H171" s="9">
        <v>65</v>
      </c>
      <c r="I171" s="7">
        <f t="shared" si="18"/>
        <v>98</v>
      </c>
      <c r="J171" s="7">
        <f t="shared" si="19"/>
        <v>129</v>
      </c>
      <c r="K171" s="10">
        <f t="shared" si="20"/>
        <v>0.66326530612244894</v>
      </c>
      <c r="L171" s="10">
        <f t="shared" si="21"/>
        <v>0.50387596899224807</v>
      </c>
      <c r="M171" s="11">
        <f t="shared" si="22"/>
        <v>77</v>
      </c>
      <c r="N171" s="11">
        <f t="shared" si="23"/>
        <v>107</v>
      </c>
      <c r="O171" s="10">
        <f t="shared" si="24"/>
        <v>0.8441558441558441</v>
      </c>
      <c r="P171" s="10">
        <f t="shared" si="25"/>
        <v>0.60747663551401865</v>
      </c>
      <c r="Q171" s="10">
        <f>'[1]Resultado (out2015)'!O179</f>
        <v>0.85714285710000004</v>
      </c>
      <c r="S171" s="10">
        <f t="shared" si="26"/>
        <v>1.298701294415594E-2</v>
      </c>
    </row>
    <row r="172" spans="1:19" x14ac:dyDescent="0.25">
      <c r="A172" s="9" t="s">
        <v>192</v>
      </c>
      <c r="B172" s="9" t="s">
        <v>174</v>
      </c>
      <c r="C172" s="9">
        <v>13</v>
      </c>
      <c r="D172" s="9">
        <v>13</v>
      </c>
      <c r="E172" s="9">
        <v>28</v>
      </c>
      <c r="F172" s="9">
        <v>213</v>
      </c>
      <c r="G172" s="9">
        <v>66</v>
      </c>
      <c r="H172" s="9">
        <v>66</v>
      </c>
      <c r="I172" s="7">
        <f t="shared" si="18"/>
        <v>107</v>
      </c>
      <c r="J172" s="7">
        <f t="shared" si="19"/>
        <v>292</v>
      </c>
      <c r="K172" s="10">
        <f t="shared" si="20"/>
        <v>0.61682242990654201</v>
      </c>
      <c r="L172" s="10">
        <f t="shared" si="21"/>
        <v>0.22602739726027396</v>
      </c>
      <c r="M172" s="11">
        <f t="shared" si="22"/>
        <v>94</v>
      </c>
      <c r="N172" s="11">
        <f t="shared" si="23"/>
        <v>279</v>
      </c>
      <c r="O172" s="10">
        <f t="shared" si="24"/>
        <v>0.7021276595744681</v>
      </c>
      <c r="P172" s="10">
        <f t="shared" si="25"/>
        <v>0.23655913978494625</v>
      </c>
      <c r="Q172" s="10">
        <f>'[1]Resultado (out2015)'!O180</f>
        <v>0.47058823529999999</v>
      </c>
      <c r="S172" s="10">
        <f t="shared" si="26"/>
        <v>-0.23153942427446811</v>
      </c>
    </row>
    <row r="173" spans="1:19" x14ac:dyDescent="0.25">
      <c r="A173" s="9" t="s">
        <v>193</v>
      </c>
      <c r="B173" s="9" t="s">
        <v>194</v>
      </c>
      <c r="C173" s="9">
        <v>20</v>
      </c>
      <c r="D173" s="9">
        <v>22</v>
      </c>
      <c r="E173" s="9">
        <v>18</v>
      </c>
      <c r="F173" s="9">
        <v>66</v>
      </c>
      <c r="G173" s="9">
        <v>34</v>
      </c>
      <c r="H173" s="9">
        <v>34</v>
      </c>
      <c r="I173" s="7">
        <f t="shared" si="18"/>
        <v>72</v>
      </c>
      <c r="J173" s="7">
        <f t="shared" si="19"/>
        <v>122</v>
      </c>
      <c r="K173" s="10">
        <f t="shared" si="20"/>
        <v>0.47222222222222221</v>
      </c>
      <c r="L173" s="10">
        <f t="shared" si="21"/>
        <v>0.27868852459016391</v>
      </c>
      <c r="M173" s="11">
        <f t="shared" si="22"/>
        <v>52</v>
      </c>
      <c r="N173" s="11">
        <f t="shared" si="23"/>
        <v>100</v>
      </c>
      <c r="O173" s="10">
        <f t="shared" si="24"/>
        <v>0.65384615384615385</v>
      </c>
      <c r="P173" s="10">
        <f t="shared" si="25"/>
        <v>0.34</v>
      </c>
      <c r="Q173" s="10">
        <f>'[1]Resultado (out2015)'!O181</f>
        <v>0.421875</v>
      </c>
      <c r="S173" s="10">
        <f t="shared" si="26"/>
        <v>-0.23197115384615385</v>
      </c>
    </row>
    <row r="174" spans="1:19" x14ac:dyDescent="0.25">
      <c r="A174" s="9" t="s">
        <v>195</v>
      </c>
      <c r="B174" s="9" t="s">
        <v>194</v>
      </c>
      <c r="C174" s="9">
        <v>29</v>
      </c>
      <c r="D174" s="9">
        <v>30</v>
      </c>
      <c r="E174" s="9">
        <v>115</v>
      </c>
      <c r="F174" s="9">
        <v>493</v>
      </c>
      <c r="G174" s="9">
        <v>222</v>
      </c>
      <c r="H174" s="9">
        <v>222</v>
      </c>
      <c r="I174" s="7">
        <f t="shared" si="18"/>
        <v>366</v>
      </c>
      <c r="J174" s="7">
        <f t="shared" si="19"/>
        <v>745</v>
      </c>
      <c r="K174" s="10">
        <f t="shared" si="20"/>
        <v>0.60655737704918034</v>
      </c>
      <c r="L174" s="10">
        <f t="shared" si="21"/>
        <v>0.29798657718120808</v>
      </c>
      <c r="M174" s="11">
        <f t="shared" si="22"/>
        <v>337</v>
      </c>
      <c r="N174" s="11">
        <f t="shared" si="23"/>
        <v>715</v>
      </c>
      <c r="O174" s="10">
        <f t="shared" si="24"/>
        <v>0.65875370919881304</v>
      </c>
      <c r="P174" s="10">
        <f t="shared" si="25"/>
        <v>0.31048951048951051</v>
      </c>
      <c r="Q174" s="10">
        <f>'[1]Resultado (out2015)'!O182</f>
        <v>0.46268656720000001</v>
      </c>
      <c r="S174" s="10">
        <f t="shared" si="26"/>
        <v>-0.19606714199881303</v>
      </c>
    </row>
    <row r="175" spans="1:19" x14ac:dyDescent="0.25">
      <c r="A175" s="9" t="s">
        <v>196</v>
      </c>
      <c r="B175" s="9" t="s">
        <v>194</v>
      </c>
      <c r="C175" s="9">
        <v>28</v>
      </c>
      <c r="D175" s="9">
        <v>31</v>
      </c>
      <c r="E175" s="9">
        <v>63</v>
      </c>
      <c r="F175" s="9">
        <v>475</v>
      </c>
      <c r="G175" s="9">
        <v>84</v>
      </c>
      <c r="H175" s="9">
        <v>84</v>
      </c>
      <c r="I175" s="7">
        <f t="shared" si="18"/>
        <v>175</v>
      </c>
      <c r="J175" s="7">
        <f t="shared" si="19"/>
        <v>590</v>
      </c>
      <c r="K175" s="10">
        <f t="shared" si="20"/>
        <v>0.48</v>
      </c>
      <c r="L175" s="10">
        <f t="shared" si="21"/>
        <v>0.14237288135593221</v>
      </c>
      <c r="M175" s="11">
        <f t="shared" si="22"/>
        <v>147</v>
      </c>
      <c r="N175" s="11">
        <f t="shared" si="23"/>
        <v>559</v>
      </c>
      <c r="O175" s="10">
        <f t="shared" si="24"/>
        <v>0.5714285714285714</v>
      </c>
      <c r="P175" s="10">
        <f t="shared" si="25"/>
        <v>0.15026833631484796</v>
      </c>
      <c r="Q175" s="10">
        <f>'[1]Resultado (out2015)'!O183</f>
        <v>0.55000000000000004</v>
      </c>
      <c r="S175" s="10">
        <f t="shared" si="26"/>
        <v>-2.1428571428571352E-2</v>
      </c>
    </row>
    <row r="176" spans="1:19" x14ac:dyDescent="0.25">
      <c r="A176" s="9" t="s">
        <v>197</v>
      </c>
      <c r="B176" s="9" t="s">
        <v>194</v>
      </c>
      <c r="C176" s="9">
        <v>11</v>
      </c>
      <c r="D176" s="9">
        <v>11</v>
      </c>
      <c r="E176" s="9">
        <v>10</v>
      </c>
      <c r="F176" s="9">
        <v>91</v>
      </c>
      <c r="G176" s="9">
        <v>18</v>
      </c>
      <c r="H176" s="9">
        <v>18</v>
      </c>
      <c r="I176" s="7">
        <f t="shared" si="18"/>
        <v>39</v>
      </c>
      <c r="J176" s="7">
        <f t="shared" si="19"/>
        <v>120</v>
      </c>
      <c r="K176" s="10">
        <f t="shared" si="20"/>
        <v>0.46153846153846156</v>
      </c>
      <c r="L176" s="10">
        <f t="shared" si="21"/>
        <v>0.15</v>
      </c>
      <c r="M176" s="11">
        <f t="shared" si="22"/>
        <v>28</v>
      </c>
      <c r="N176" s="11">
        <f t="shared" si="23"/>
        <v>109</v>
      </c>
      <c r="O176" s="10">
        <f t="shared" si="24"/>
        <v>0.6428571428571429</v>
      </c>
      <c r="P176" s="10">
        <f t="shared" si="25"/>
        <v>0.16513761467889909</v>
      </c>
      <c r="Q176" s="10">
        <f>'[1]Resultado (out2015)'!O184</f>
        <v>0.64102564100000003</v>
      </c>
      <c r="S176" s="10">
        <f t="shared" si="26"/>
        <v>-1.8315018571428698E-3</v>
      </c>
    </row>
    <row r="177" spans="1:19" x14ac:dyDescent="0.25">
      <c r="A177" s="9" t="s">
        <v>198</v>
      </c>
      <c r="B177" s="9" t="s">
        <v>194</v>
      </c>
      <c r="C177" s="9">
        <v>11</v>
      </c>
      <c r="D177" s="9">
        <v>11</v>
      </c>
      <c r="E177" s="9">
        <v>10</v>
      </c>
      <c r="F177" s="9">
        <v>37</v>
      </c>
      <c r="G177" s="9">
        <v>37</v>
      </c>
      <c r="H177" s="9">
        <v>37</v>
      </c>
      <c r="I177" s="7">
        <f t="shared" si="18"/>
        <v>58</v>
      </c>
      <c r="J177" s="7">
        <f t="shared" si="19"/>
        <v>85</v>
      </c>
      <c r="K177" s="10">
        <f t="shared" si="20"/>
        <v>0.63793103448275867</v>
      </c>
      <c r="L177" s="10">
        <f t="shared" si="21"/>
        <v>0.43529411764705883</v>
      </c>
      <c r="M177" s="11">
        <f t="shared" si="22"/>
        <v>47</v>
      </c>
      <c r="N177" s="11">
        <f t="shared" si="23"/>
        <v>74</v>
      </c>
      <c r="O177" s="10">
        <f t="shared" si="24"/>
        <v>0.78723404255319152</v>
      </c>
      <c r="P177" s="10">
        <f t="shared" si="25"/>
        <v>0.5</v>
      </c>
      <c r="Q177" s="10">
        <f>'[1]Resultado (out2015)'!O185</f>
        <v>0.6173913043</v>
      </c>
      <c r="S177" s="10">
        <f t="shared" si="26"/>
        <v>-0.16984273825319152</v>
      </c>
    </row>
    <row r="178" spans="1:19" x14ac:dyDescent="0.25">
      <c r="A178" s="9" t="s">
        <v>199</v>
      </c>
      <c r="B178" s="9" t="s">
        <v>194</v>
      </c>
      <c r="C178" s="9">
        <v>8</v>
      </c>
      <c r="D178" s="9">
        <v>8</v>
      </c>
      <c r="E178" s="9">
        <v>4</v>
      </c>
      <c r="F178" s="9">
        <v>13</v>
      </c>
      <c r="G178" s="9">
        <v>18</v>
      </c>
      <c r="H178" s="9">
        <v>18</v>
      </c>
      <c r="I178" s="7">
        <f t="shared" si="18"/>
        <v>30</v>
      </c>
      <c r="J178" s="7">
        <f t="shared" si="19"/>
        <v>39</v>
      </c>
      <c r="K178" s="10">
        <f t="shared" si="20"/>
        <v>0.6</v>
      </c>
      <c r="L178" s="10">
        <f t="shared" si="21"/>
        <v>0.46153846153846156</v>
      </c>
      <c r="M178" s="11">
        <f t="shared" si="22"/>
        <v>22</v>
      </c>
      <c r="N178" s="11">
        <f t="shared" si="23"/>
        <v>31</v>
      </c>
      <c r="O178" s="10">
        <f t="shared" si="24"/>
        <v>0.81818181818181823</v>
      </c>
      <c r="P178" s="10">
        <f t="shared" si="25"/>
        <v>0.58064516129032262</v>
      </c>
      <c r="Q178" s="10">
        <f>'[1]Resultado (out2015)'!O186</f>
        <v>0.78896103900000003</v>
      </c>
      <c r="S178" s="10">
        <f t="shared" si="26"/>
        <v>-2.9220779181818202E-2</v>
      </c>
    </row>
    <row r="179" spans="1:19" x14ac:dyDescent="0.25">
      <c r="A179" s="9" t="s">
        <v>200</v>
      </c>
      <c r="B179" s="9" t="s">
        <v>194</v>
      </c>
      <c r="C179" s="9">
        <v>49</v>
      </c>
      <c r="D179" s="9">
        <v>60</v>
      </c>
      <c r="E179" s="9">
        <v>30</v>
      </c>
      <c r="F179" s="9">
        <v>229</v>
      </c>
      <c r="G179" s="9">
        <v>70</v>
      </c>
      <c r="H179" s="9">
        <v>70</v>
      </c>
      <c r="I179" s="7">
        <f t="shared" si="18"/>
        <v>149</v>
      </c>
      <c r="J179" s="7">
        <f t="shared" si="19"/>
        <v>359</v>
      </c>
      <c r="K179" s="10">
        <f t="shared" si="20"/>
        <v>0.46979865771812079</v>
      </c>
      <c r="L179" s="10">
        <f t="shared" si="21"/>
        <v>0.19498607242339833</v>
      </c>
      <c r="M179" s="11">
        <f t="shared" si="22"/>
        <v>100</v>
      </c>
      <c r="N179" s="11">
        <f t="shared" si="23"/>
        <v>299</v>
      </c>
      <c r="O179" s="10">
        <f t="shared" si="24"/>
        <v>0.7</v>
      </c>
      <c r="P179" s="10">
        <f t="shared" si="25"/>
        <v>0.23411371237458195</v>
      </c>
      <c r="Q179" s="10">
        <f>'[1]Resultado (out2015)'!O187</f>
        <v>0.59090909089999999</v>
      </c>
      <c r="S179" s="10">
        <f t="shared" si="26"/>
        <v>-0.10909090909999997</v>
      </c>
    </row>
    <row r="180" spans="1:19" x14ac:dyDescent="0.25">
      <c r="A180" s="9" t="s">
        <v>201</v>
      </c>
      <c r="B180" s="9" t="s">
        <v>194</v>
      </c>
      <c r="C180" s="9">
        <v>75</v>
      </c>
      <c r="D180" s="9">
        <v>95</v>
      </c>
      <c r="E180" s="9">
        <v>50</v>
      </c>
      <c r="F180" s="9">
        <v>282</v>
      </c>
      <c r="G180" s="9">
        <v>89</v>
      </c>
      <c r="H180" s="9">
        <v>89</v>
      </c>
      <c r="I180" s="7">
        <f t="shared" si="18"/>
        <v>214</v>
      </c>
      <c r="J180" s="7">
        <f t="shared" si="19"/>
        <v>466</v>
      </c>
      <c r="K180" s="10">
        <f t="shared" si="20"/>
        <v>0.41588785046728971</v>
      </c>
      <c r="L180" s="10">
        <f t="shared" si="21"/>
        <v>0.19098712446351931</v>
      </c>
      <c r="M180" s="11">
        <f t="shared" si="22"/>
        <v>139</v>
      </c>
      <c r="N180" s="11">
        <f t="shared" si="23"/>
        <v>371</v>
      </c>
      <c r="O180" s="10">
        <f t="shared" si="24"/>
        <v>0.64028776978417268</v>
      </c>
      <c r="P180" s="10">
        <f t="shared" si="25"/>
        <v>0.23989218328840969</v>
      </c>
      <c r="Q180" s="10">
        <f>'[1]Resultado (out2015)'!O188</f>
        <v>0.57627118639999997</v>
      </c>
      <c r="S180" s="10">
        <f t="shared" si="26"/>
        <v>-6.4016583384172709E-2</v>
      </c>
    </row>
    <row r="181" spans="1:19" x14ac:dyDescent="0.25">
      <c r="A181" s="9" t="s">
        <v>202</v>
      </c>
      <c r="B181" s="9" t="s">
        <v>194</v>
      </c>
      <c r="C181" s="9">
        <v>7</v>
      </c>
      <c r="D181" s="9">
        <v>7</v>
      </c>
      <c r="E181" s="9">
        <v>20</v>
      </c>
      <c r="F181" s="9">
        <v>70</v>
      </c>
      <c r="G181" s="9">
        <v>56</v>
      </c>
      <c r="H181" s="9">
        <v>56</v>
      </c>
      <c r="I181" s="7">
        <f t="shared" si="18"/>
        <v>83</v>
      </c>
      <c r="J181" s="7">
        <f t="shared" si="19"/>
        <v>133</v>
      </c>
      <c r="K181" s="10">
        <f t="shared" si="20"/>
        <v>0.67469879518072284</v>
      </c>
      <c r="L181" s="10">
        <f t="shared" si="21"/>
        <v>0.42105263157894735</v>
      </c>
      <c r="M181" s="11">
        <f t="shared" si="22"/>
        <v>76</v>
      </c>
      <c r="N181" s="11">
        <f t="shared" si="23"/>
        <v>126</v>
      </c>
      <c r="O181" s="10">
        <f t="shared" si="24"/>
        <v>0.73684210526315785</v>
      </c>
      <c r="P181" s="10">
        <f t="shared" si="25"/>
        <v>0.44444444444444442</v>
      </c>
      <c r="Q181" s="10">
        <f>'[1]Resultado (out2015)'!O189</f>
        <v>0.62162162160000001</v>
      </c>
      <c r="S181" s="10">
        <f t="shared" si="26"/>
        <v>-0.11522048366315785</v>
      </c>
    </row>
    <row r="182" spans="1:19" x14ac:dyDescent="0.25">
      <c r="A182" s="9" t="s">
        <v>203</v>
      </c>
      <c r="B182" s="9" t="s">
        <v>194</v>
      </c>
      <c r="C182" s="9">
        <v>10</v>
      </c>
      <c r="D182" s="9">
        <v>12</v>
      </c>
      <c r="E182" s="9">
        <v>3</v>
      </c>
      <c r="F182" s="9">
        <v>8</v>
      </c>
      <c r="G182" s="9">
        <v>5</v>
      </c>
      <c r="H182" s="9">
        <v>5</v>
      </c>
      <c r="I182" s="7">
        <f t="shared" si="18"/>
        <v>18</v>
      </c>
      <c r="J182" s="7">
        <f t="shared" si="19"/>
        <v>25</v>
      </c>
      <c r="K182" s="10">
        <f t="shared" si="20"/>
        <v>0.27777777777777779</v>
      </c>
      <c r="L182" s="10">
        <f t="shared" si="21"/>
        <v>0.2</v>
      </c>
      <c r="M182" s="11">
        <f t="shared" si="22"/>
        <v>8</v>
      </c>
      <c r="N182" s="11">
        <f t="shared" si="23"/>
        <v>13</v>
      </c>
      <c r="O182" s="10">
        <f t="shared" si="24"/>
        <v>0.625</v>
      </c>
      <c r="P182" s="10">
        <f t="shared" si="25"/>
        <v>0.38461538461538464</v>
      </c>
      <c r="Q182" s="10">
        <f>'[1]Resultado (out2015)'!O190</f>
        <v>0.79790940769999996</v>
      </c>
      <c r="S182" s="10">
        <f t="shared" si="26"/>
        <v>0.17290940769999996</v>
      </c>
    </row>
    <row r="183" spans="1:19" x14ac:dyDescent="0.25">
      <c r="A183" s="9" t="s">
        <v>204</v>
      </c>
      <c r="B183" s="9" t="s">
        <v>194</v>
      </c>
      <c r="C183" s="9">
        <v>1</v>
      </c>
      <c r="D183" s="9">
        <v>1</v>
      </c>
      <c r="E183" s="9">
        <v>0</v>
      </c>
      <c r="F183" s="9">
        <v>0</v>
      </c>
      <c r="G183" s="9">
        <v>10</v>
      </c>
      <c r="H183" s="9">
        <v>10</v>
      </c>
      <c r="I183" s="7">
        <f t="shared" si="18"/>
        <v>11</v>
      </c>
      <c r="J183" s="7">
        <f t="shared" si="19"/>
        <v>11</v>
      </c>
      <c r="K183" s="10">
        <f t="shared" si="20"/>
        <v>0.90909090909090906</v>
      </c>
      <c r="L183" s="10">
        <f t="shared" si="21"/>
        <v>0.90909090909090906</v>
      </c>
      <c r="M183" s="11">
        <f t="shared" si="22"/>
        <v>10</v>
      </c>
      <c r="N183" s="11">
        <f t="shared" si="23"/>
        <v>10</v>
      </c>
      <c r="O183" s="10">
        <f t="shared" si="24"/>
        <v>1</v>
      </c>
      <c r="P183" s="10">
        <f t="shared" si="25"/>
        <v>1</v>
      </c>
      <c r="Q183" s="10">
        <f>'[1]Resultado (out2015)'!O191</f>
        <v>0.65350877190000001</v>
      </c>
      <c r="S183" s="10">
        <f t="shared" si="26"/>
        <v>-0.34649122809999999</v>
      </c>
    </row>
    <row r="184" spans="1:19" x14ac:dyDescent="0.25">
      <c r="A184" s="9" t="s">
        <v>205</v>
      </c>
      <c r="B184" s="9" t="s">
        <v>194</v>
      </c>
      <c r="C184" s="9">
        <v>6</v>
      </c>
      <c r="D184" s="9">
        <v>6</v>
      </c>
      <c r="E184" s="9">
        <v>16</v>
      </c>
      <c r="F184" s="9">
        <v>74</v>
      </c>
      <c r="G184" s="9">
        <v>20</v>
      </c>
      <c r="H184" s="9">
        <v>20</v>
      </c>
      <c r="I184" s="7">
        <f t="shared" si="18"/>
        <v>42</v>
      </c>
      <c r="J184" s="7">
        <f t="shared" si="19"/>
        <v>100</v>
      </c>
      <c r="K184" s="10">
        <f t="shared" si="20"/>
        <v>0.47619047619047616</v>
      </c>
      <c r="L184" s="10">
        <f t="shared" si="21"/>
        <v>0.2</v>
      </c>
      <c r="M184" s="11">
        <f t="shared" si="22"/>
        <v>36</v>
      </c>
      <c r="N184" s="11">
        <f t="shared" si="23"/>
        <v>94</v>
      </c>
      <c r="O184" s="10">
        <f t="shared" si="24"/>
        <v>0.55555555555555558</v>
      </c>
      <c r="P184" s="10">
        <f t="shared" si="25"/>
        <v>0.21276595744680851</v>
      </c>
      <c r="Q184" s="10">
        <f>'[1]Resultado (out2015)'!O192</f>
        <v>0.53868194840000005</v>
      </c>
      <c r="S184" s="10">
        <f t="shared" si="26"/>
        <v>-1.6873607155555526E-2</v>
      </c>
    </row>
    <row r="185" spans="1:19" x14ac:dyDescent="0.25">
      <c r="A185" s="9" t="s">
        <v>206</v>
      </c>
      <c r="B185" s="9" t="s">
        <v>207</v>
      </c>
      <c r="C185" s="9">
        <v>9</v>
      </c>
      <c r="D185" s="9">
        <v>10</v>
      </c>
      <c r="E185" s="9">
        <v>3</v>
      </c>
      <c r="F185" s="9">
        <v>38</v>
      </c>
      <c r="G185" s="9">
        <v>24</v>
      </c>
      <c r="H185" s="9">
        <v>24</v>
      </c>
      <c r="I185" s="7">
        <f t="shared" si="18"/>
        <v>36</v>
      </c>
      <c r="J185" s="7">
        <f t="shared" si="19"/>
        <v>72</v>
      </c>
      <c r="K185" s="10">
        <f t="shared" si="20"/>
        <v>0.66666666666666663</v>
      </c>
      <c r="L185" s="10">
        <f t="shared" si="21"/>
        <v>0.33333333333333331</v>
      </c>
      <c r="M185" s="11">
        <f t="shared" si="22"/>
        <v>27</v>
      </c>
      <c r="N185" s="11">
        <f t="shared" si="23"/>
        <v>62</v>
      </c>
      <c r="O185" s="10">
        <f t="shared" si="24"/>
        <v>0.88888888888888884</v>
      </c>
      <c r="P185" s="10">
        <f t="shared" si="25"/>
        <v>0.38709677419354838</v>
      </c>
      <c r="Q185" s="10">
        <f>'[1]Resultado (out2015)'!O193</f>
        <v>0.82954545449999995</v>
      </c>
      <c r="S185" s="10">
        <f t="shared" si="26"/>
        <v>-5.9343434388888894E-2</v>
      </c>
    </row>
    <row r="186" spans="1:19" x14ac:dyDescent="0.25">
      <c r="A186" s="9" t="s">
        <v>208</v>
      </c>
      <c r="B186" s="9" t="s">
        <v>209</v>
      </c>
      <c r="C186" s="9">
        <v>128</v>
      </c>
      <c r="D186" s="9">
        <v>148</v>
      </c>
      <c r="E186" s="9">
        <v>60</v>
      </c>
      <c r="F186" s="9">
        <v>432</v>
      </c>
      <c r="G186" s="9">
        <v>109</v>
      </c>
      <c r="H186" s="9">
        <v>109</v>
      </c>
      <c r="I186" s="7">
        <f t="shared" si="18"/>
        <v>297</v>
      </c>
      <c r="J186" s="7">
        <f t="shared" si="19"/>
        <v>689</v>
      </c>
      <c r="K186" s="10">
        <f t="shared" si="20"/>
        <v>0.367003367003367</v>
      </c>
      <c r="L186" s="10">
        <f t="shared" si="21"/>
        <v>0.15820029027576196</v>
      </c>
      <c r="M186" s="11">
        <f t="shared" si="22"/>
        <v>169</v>
      </c>
      <c r="N186" s="11">
        <f t="shared" si="23"/>
        <v>541</v>
      </c>
      <c r="O186" s="10">
        <f t="shared" si="24"/>
        <v>0.6449704142011834</v>
      </c>
      <c r="P186" s="10">
        <f t="shared" si="25"/>
        <v>0.20147874306839186</v>
      </c>
      <c r="Q186" s="10">
        <f>'[1]Resultado (out2015)'!O194</f>
        <v>0.67692307689999998</v>
      </c>
      <c r="S186" s="10">
        <f t="shared" si="26"/>
        <v>3.1952662698816581E-2</v>
      </c>
    </row>
    <row r="187" spans="1:19" x14ac:dyDescent="0.25">
      <c r="A187" s="9" t="s">
        <v>210</v>
      </c>
      <c r="B187" s="9" t="s">
        <v>209</v>
      </c>
      <c r="C187" s="9">
        <v>184</v>
      </c>
      <c r="D187" s="9">
        <v>216</v>
      </c>
      <c r="E187" s="9">
        <v>313</v>
      </c>
      <c r="F187" s="9">
        <v>5960</v>
      </c>
      <c r="G187" s="9">
        <v>333</v>
      </c>
      <c r="H187" s="9">
        <v>333</v>
      </c>
      <c r="I187" s="7">
        <f t="shared" si="18"/>
        <v>830</v>
      </c>
      <c r="J187" s="7">
        <f t="shared" si="19"/>
        <v>6509</v>
      </c>
      <c r="K187" s="10">
        <f t="shared" si="20"/>
        <v>0.40120481927710844</v>
      </c>
      <c r="L187" s="10">
        <f t="shared" si="21"/>
        <v>5.115993240129052E-2</v>
      </c>
      <c r="M187" s="11">
        <f t="shared" si="22"/>
        <v>646</v>
      </c>
      <c r="N187" s="11">
        <f t="shared" si="23"/>
        <v>6293</v>
      </c>
      <c r="O187" s="10">
        <f t="shared" si="24"/>
        <v>0.51547987616099067</v>
      </c>
      <c r="P187" s="10">
        <f t="shared" si="25"/>
        <v>5.2915938344191962E-2</v>
      </c>
      <c r="Q187" s="10">
        <f>'[1]Resultado (out2015)'!O195</f>
        <v>0.60975609760000005</v>
      </c>
      <c r="S187" s="10">
        <f t="shared" si="26"/>
        <v>9.4276221439009378E-2</v>
      </c>
    </row>
    <row r="188" spans="1:19" x14ac:dyDescent="0.25">
      <c r="A188" s="9" t="s">
        <v>211</v>
      </c>
      <c r="B188" s="9" t="s">
        <v>209</v>
      </c>
      <c r="C188" s="9">
        <v>497</v>
      </c>
      <c r="D188" s="9">
        <v>607</v>
      </c>
      <c r="E188" s="9">
        <v>183</v>
      </c>
      <c r="F188" s="9">
        <v>1346</v>
      </c>
      <c r="G188" s="9">
        <v>417</v>
      </c>
      <c r="H188" s="9">
        <v>417</v>
      </c>
      <c r="I188" s="7">
        <f t="shared" si="18"/>
        <v>1097</v>
      </c>
      <c r="J188" s="7">
        <f t="shared" si="19"/>
        <v>2370</v>
      </c>
      <c r="K188" s="10">
        <f t="shared" si="20"/>
        <v>0.38012762078395623</v>
      </c>
      <c r="L188" s="10">
        <f t="shared" si="21"/>
        <v>0.17594936708860759</v>
      </c>
      <c r="M188" s="11">
        <f t="shared" si="22"/>
        <v>600</v>
      </c>
      <c r="N188" s="11">
        <f t="shared" si="23"/>
        <v>1763</v>
      </c>
      <c r="O188" s="10">
        <f t="shared" si="24"/>
        <v>0.69499999999999995</v>
      </c>
      <c r="P188" s="10">
        <f t="shared" si="25"/>
        <v>0.23652864435621102</v>
      </c>
      <c r="Q188" s="10">
        <f>'[1]Resultado (out2015)'!O196</f>
        <v>0.63093415009999998</v>
      </c>
      <c r="S188" s="10">
        <f t="shared" si="26"/>
        <v>-6.4065849899999971E-2</v>
      </c>
    </row>
    <row r="189" spans="1:19" x14ac:dyDescent="0.25">
      <c r="A189" s="9" t="s">
        <v>212</v>
      </c>
      <c r="B189" s="9" t="s">
        <v>209</v>
      </c>
      <c r="C189" s="9">
        <v>191</v>
      </c>
      <c r="D189" s="9">
        <v>203</v>
      </c>
      <c r="E189" s="9">
        <v>218</v>
      </c>
      <c r="F189" s="9">
        <v>1403</v>
      </c>
      <c r="G189" s="9">
        <v>533</v>
      </c>
      <c r="H189" s="9">
        <v>533</v>
      </c>
      <c r="I189" s="7">
        <f t="shared" si="18"/>
        <v>942</v>
      </c>
      <c r="J189" s="7">
        <f t="shared" si="19"/>
        <v>2139</v>
      </c>
      <c r="K189" s="10">
        <f t="shared" si="20"/>
        <v>0.56581740976645434</v>
      </c>
      <c r="L189" s="10">
        <f t="shared" si="21"/>
        <v>0.24918186068256196</v>
      </c>
      <c r="M189" s="11">
        <f t="shared" si="22"/>
        <v>751</v>
      </c>
      <c r="N189" s="11">
        <f t="shared" si="23"/>
        <v>1936</v>
      </c>
      <c r="O189" s="10">
        <f t="shared" si="24"/>
        <v>0.70972037283621836</v>
      </c>
      <c r="P189" s="10">
        <f t="shared" si="25"/>
        <v>0.27530991735537191</v>
      </c>
      <c r="Q189" s="10">
        <f>'[1]Resultado (out2015)'!O197</f>
        <v>0.82608695649999997</v>
      </c>
      <c r="S189" s="10">
        <f t="shared" si="26"/>
        <v>0.11636658366378161</v>
      </c>
    </row>
    <row r="190" spans="1:19" x14ac:dyDescent="0.25">
      <c r="A190" s="9" t="s">
        <v>213</v>
      </c>
      <c r="B190" s="9" t="s">
        <v>209</v>
      </c>
      <c r="C190" s="9">
        <v>23</v>
      </c>
      <c r="D190" s="9">
        <v>25</v>
      </c>
      <c r="E190" s="9">
        <v>27</v>
      </c>
      <c r="F190" s="9">
        <v>93</v>
      </c>
      <c r="G190" s="9">
        <v>102</v>
      </c>
      <c r="H190" s="9">
        <v>102</v>
      </c>
      <c r="I190" s="7">
        <f t="shared" si="18"/>
        <v>152</v>
      </c>
      <c r="J190" s="7">
        <f t="shared" si="19"/>
        <v>220</v>
      </c>
      <c r="K190" s="10">
        <f t="shared" si="20"/>
        <v>0.67105263157894735</v>
      </c>
      <c r="L190" s="10">
        <f t="shared" si="21"/>
        <v>0.46363636363636362</v>
      </c>
      <c r="M190" s="11">
        <f t="shared" si="22"/>
        <v>129</v>
      </c>
      <c r="N190" s="11">
        <f t="shared" si="23"/>
        <v>195</v>
      </c>
      <c r="O190" s="10">
        <f t="shared" si="24"/>
        <v>0.79069767441860461</v>
      </c>
      <c r="P190" s="10">
        <f t="shared" si="25"/>
        <v>0.52307692307692311</v>
      </c>
      <c r="Q190" s="10">
        <f>'[1]Resultado (out2015)'!O198</f>
        <v>0.8846153846</v>
      </c>
      <c r="S190" s="10">
        <f t="shared" si="26"/>
        <v>9.3917710181395386E-2</v>
      </c>
    </row>
    <row r="191" spans="1:19" x14ac:dyDescent="0.25">
      <c r="A191" s="9" t="s">
        <v>214</v>
      </c>
      <c r="B191" s="9" t="s">
        <v>209</v>
      </c>
      <c r="C191" s="9">
        <v>79</v>
      </c>
      <c r="D191" s="9">
        <v>95</v>
      </c>
      <c r="E191" s="9">
        <v>6</v>
      </c>
      <c r="F191" s="9">
        <v>16</v>
      </c>
      <c r="G191" s="9">
        <v>36</v>
      </c>
      <c r="H191" s="9">
        <v>36</v>
      </c>
      <c r="I191" s="7">
        <f t="shared" si="18"/>
        <v>121</v>
      </c>
      <c r="J191" s="7">
        <f t="shared" si="19"/>
        <v>147</v>
      </c>
      <c r="K191" s="10">
        <f t="shared" si="20"/>
        <v>0.2975206611570248</v>
      </c>
      <c r="L191" s="10">
        <f t="shared" si="21"/>
        <v>0.24489795918367346</v>
      </c>
      <c r="M191" s="11">
        <f t="shared" si="22"/>
        <v>42</v>
      </c>
      <c r="N191" s="11">
        <f t="shared" si="23"/>
        <v>52</v>
      </c>
      <c r="O191" s="10">
        <f t="shared" si="24"/>
        <v>0.8571428571428571</v>
      </c>
      <c r="P191" s="10">
        <f t="shared" si="25"/>
        <v>0.69230769230769229</v>
      </c>
      <c r="Q191" s="10">
        <f>'[1]Resultado (out2015)'!O199</f>
        <v>0.625</v>
      </c>
      <c r="S191" s="10">
        <f t="shared" si="26"/>
        <v>-0.2321428571428571</v>
      </c>
    </row>
    <row r="192" spans="1:19" x14ac:dyDescent="0.25">
      <c r="A192" s="9" t="s">
        <v>215</v>
      </c>
      <c r="B192" s="9" t="s">
        <v>209</v>
      </c>
      <c r="C192" s="9">
        <v>180</v>
      </c>
      <c r="D192" s="9">
        <v>206</v>
      </c>
      <c r="E192" s="9">
        <v>90</v>
      </c>
      <c r="F192" s="9">
        <v>383</v>
      </c>
      <c r="G192" s="9">
        <v>278</v>
      </c>
      <c r="H192" s="9">
        <v>278</v>
      </c>
      <c r="I192" s="7">
        <f t="shared" si="18"/>
        <v>548</v>
      </c>
      <c r="J192" s="7">
        <f t="shared" si="19"/>
        <v>867</v>
      </c>
      <c r="K192" s="10">
        <f t="shared" si="20"/>
        <v>0.50729927007299269</v>
      </c>
      <c r="L192" s="10">
        <f t="shared" si="21"/>
        <v>0.32064590542099192</v>
      </c>
      <c r="M192" s="11">
        <f t="shared" si="22"/>
        <v>368</v>
      </c>
      <c r="N192" s="11">
        <f t="shared" si="23"/>
        <v>661</v>
      </c>
      <c r="O192" s="10">
        <f t="shared" si="24"/>
        <v>0.75543478260869568</v>
      </c>
      <c r="P192" s="10">
        <f t="shared" si="25"/>
        <v>0.42057488653555219</v>
      </c>
      <c r="Q192" s="10">
        <f>'[1]Resultado (out2015)'!O200</f>
        <v>0.875</v>
      </c>
      <c r="S192" s="10">
        <f t="shared" si="26"/>
        <v>0.11956521739130432</v>
      </c>
    </row>
    <row r="193" spans="1:19" x14ac:dyDescent="0.25">
      <c r="A193" s="9" t="s">
        <v>216</v>
      </c>
      <c r="B193" s="9" t="s">
        <v>209</v>
      </c>
      <c r="C193" s="9">
        <v>97</v>
      </c>
      <c r="D193" s="9">
        <v>109</v>
      </c>
      <c r="E193" s="9">
        <v>72</v>
      </c>
      <c r="F193" s="9">
        <v>341</v>
      </c>
      <c r="G193" s="9">
        <v>237</v>
      </c>
      <c r="H193" s="9">
        <v>237</v>
      </c>
      <c r="I193" s="7">
        <f t="shared" si="18"/>
        <v>406</v>
      </c>
      <c r="J193" s="7">
        <f t="shared" si="19"/>
        <v>687</v>
      </c>
      <c r="K193" s="10">
        <f t="shared" si="20"/>
        <v>0.58374384236453203</v>
      </c>
      <c r="L193" s="10">
        <f t="shared" si="21"/>
        <v>0.34497816593886466</v>
      </c>
      <c r="M193" s="11">
        <f t="shared" si="22"/>
        <v>309</v>
      </c>
      <c r="N193" s="11">
        <f t="shared" si="23"/>
        <v>578</v>
      </c>
      <c r="O193" s="10">
        <f t="shared" si="24"/>
        <v>0.76699029126213591</v>
      </c>
      <c r="P193" s="10">
        <f t="shared" si="25"/>
        <v>0.41003460207612458</v>
      </c>
      <c r="Q193" s="10">
        <f>'[1]Resultado (out2015)'!O201</f>
        <v>0.78</v>
      </c>
      <c r="S193" s="10">
        <f t="shared" si="26"/>
        <v>1.3009708737864112E-2</v>
      </c>
    </row>
    <row r="194" spans="1:19" x14ac:dyDescent="0.25">
      <c r="A194" s="9" t="s">
        <v>217</v>
      </c>
      <c r="B194" s="9" t="s">
        <v>209</v>
      </c>
      <c r="C194" s="9">
        <v>640</v>
      </c>
      <c r="D194" s="9">
        <v>815</v>
      </c>
      <c r="E194" s="9">
        <v>168</v>
      </c>
      <c r="F194" s="9">
        <v>1192</v>
      </c>
      <c r="G194" s="9">
        <v>489</v>
      </c>
      <c r="H194" s="9">
        <v>489</v>
      </c>
      <c r="I194" s="7">
        <f t="shared" si="18"/>
        <v>1297</v>
      </c>
      <c r="J194" s="7">
        <f t="shared" si="19"/>
        <v>2496</v>
      </c>
      <c r="K194" s="10">
        <f t="shared" si="20"/>
        <v>0.37702390131071706</v>
      </c>
      <c r="L194" s="10">
        <f t="shared" si="21"/>
        <v>0.19591346153846154</v>
      </c>
      <c r="M194" s="11">
        <f t="shared" si="22"/>
        <v>657</v>
      </c>
      <c r="N194" s="11">
        <f t="shared" si="23"/>
        <v>1681</v>
      </c>
      <c r="O194" s="10">
        <f t="shared" si="24"/>
        <v>0.74429223744292239</v>
      </c>
      <c r="P194" s="10">
        <f t="shared" si="25"/>
        <v>0.2908982748364069</v>
      </c>
      <c r="Q194" s="10">
        <f>'[1]Resultado (out2015)'!O202</f>
        <v>0.49295774650000002</v>
      </c>
      <c r="S194" s="10">
        <f t="shared" si="26"/>
        <v>-0.25133449094292237</v>
      </c>
    </row>
    <row r="195" spans="1:19" x14ac:dyDescent="0.25">
      <c r="A195" s="9" t="s">
        <v>218</v>
      </c>
      <c r="B195" s="9" t="s">
        <v>209</v>
      </c>
      <c r="C195" s="9">
        <v>19</v>
      </c>
      <c r="D195" s="9">
        <v>19</v>
      </c>
      <c r="E195" s="9">
        <v>20</v>
      </c>
      <c r="F195" s="9">
        <v>93</v>
      </c>
      <c r="G195" s="9">
        <v>77</v>
      </c>
      <c r="H195" s="9">
        <v>77</v>
      </c>
      <c r="I195" s="7">
        <f t="shared" ref="I195:I258" si="27">SUM(C195,E195,G195)</f>
        <v>116</v>
      </c>
      <c r="J195" s="7">
        <f t="shared" ref="J195:J258" si="28">SUM(D195,F195,H195)</f>
        <v>189</v>
      </c>
      <c r="K195" s="10">
        <f t="shared" ref="K195:K258" si="29">G195/I195</f>
        <v>0.66379310344827591</v>
      </c>
      <c r="L195" s="10">
        <f t="shared" ref="L195:L258" si="30">H195/J195</f>
        <v>0.40740740740740738</v>
      </c>
      <c r="M195" s="11">
        <f t="shared" ref="M195:M258" si="31">G195+E195</f>
        <v>97</v>
      </c>
      <c r="N195" s="11">
        <f t="shared" ref="N195:N258" si="32">H195+F195</f>
        <v>170</v>
      </c>
      <c r="O195" s="10">
        <f t="shared" ref="O195:O258" si="33">G195/M195</f>
        <v>0.79381443298969068</v>
      </c>
      <c r="P195" s="10">
        <f t="shared" ref="P195:P258" si="34">H195/N195</f>
        <v>0.45294117647058824</v>
      </c>
      <c r="Q195" s="10">
        <f>'[1]Resultado (out2015)'!O203</f>
        <v>0.71146245060000002</v>
      </c>
      <c r="S195" s="10">
        <f t="shared" ref="S195:S258" si="35">Q195-O195</f>
        <v>-8.2351982389690659E-2</v>
      </c>
    </row>
    <row r="196" spans="1:19" x14ac:dyDescent="0.25">
      <c r="A196" s="9" t="s">
        <v>219</v>
      </c>
      <c r="B196" s="9" t="s">
        <v>209</v>
      </c>
      <c r="C196" s="9">
        <v>53</v>
      </c>
      <c r="D196" s="9">
        <v>57</v>
      </c>
      <c r="E196" s="9">
        <v>12</v>
      </c>
      <c r="F196" s="9">
        <v>43</v>
      </c>
      <c r="G196" s="9">
        <v>68</v>
      </c>
      <c r="H196" s="9">
        <v>68</v>
      </c>
      <c r="I196" s="7">
        <f t="shared" si="27"/>
        <v>133</v>
      </c>
      <c r="J196" s="7">
        <f t="shared" si="28"/>
        <v>168</v>
      </c>
      <c r="K196" s="10">
        <f t="shared" si="29"/>
        <v>0.51127819548872178</v>
      </c>
      <c r="L196" s="10">
        <f t="shared" si="30"/>
        <v>0.40476190476190477</v>
      </c>
      <c r="M196" s="11">
        <f t="shared" si="31"/>
        <v>80</v>
      </c>
      <c r="N196" s="11">
        <f t="shared" si="32"/>
        <v>111</v>
      </c>
      <c r="O196" s="10">
        <f t="shared" si="33"/>
        <v>0.85</v>
      </c>
      <c r="P196" s="10">
        <f t="shared" si="34"/>
        <v>0.61261261261261257</v>
      </c>
      <c r="Q196" s="10">
        <f>'[1]Resultado (out2015)'!O204</f>
        <v>0.875</v>
      </c>
      <c r="S196" s="10">
        <f t="shared" si="35"/>
        <v>2.5000000000000022E-2</v>
      </c>
    </row>
    <row r="197" spans="1:19" x14ac:dyDescent="0.25">
      <c r="A197" s="9" t="s">
        <v>220</v>
      </c>
      <c r="B197" s="9" t="s">
        <v>209</v>
      </c>
      <c r="C197" s="9">
        <v>30</v>
      </c>
      <c r="D197" s="9">
        <v>38</v>
      </c>
      <c r="E197" s="9">
        <v>2</v>
      </c>
      <c r="F197" s="9">
        <v>5</v>
      </c>
      <c r="G197" s="9">
        <v>12</v>
      </c>
      <c r="H197" s="9">
        <v>12</v>
      </c>
      <c r="I197" s="7">
        <f t="shared" si="27"/>
        <v>44</v>
      </c>
      <c r="J197" s="7">
        <f t="shared" si="28"/>
        <v>55</v>
      </c>
      <c r="K197" s="10">
        <f t="shared" si="29"/>
        <v>0.27272727272727271</v>
      </c>
      <c r="L197" s="10">
        <f t="shared" si="30"/>
        <v>0.21818181818181817</v>
      </c>
      <c r="M197" s="11">
        <f t="shared" si="31"/>
        <v>14</v>
      </c>
      <c r="N197" s="11">
        <f t="shared" si="32"/>
        <v>17</v>
      </c>
      <c r="O197" s="10">
        <f t="shared" si="33"/>
        <v>0.8571428571428571</v>
      </c>
      <c r="P197" s="10">
        <f t="shared" si="34"/>
        <v>0.70588235294117652</v>
      </c>
      <c r="Q197" s="10">
        <f>'[1]Resultado (out2015)'!O205</f>
        <v>0.54838709679999997</v>
      </c>
      <c r="S197" s="10">
        <f t="shared" si="35"/>
        <v>-0.30875576034285712</v>
      </c>
    </row>
    <row r="198" spans="1:19" x14ac:dyDescent="0.25">
      <c r="A198" s="9" t="s">
        <v>221</v>
      </c>
      <c r="B198" s="9" t="s">
        <v>209</v>
      </c>
      <c r="C198" s="9">
        <v>60</v>
      </c>
      <c r="D198" s="9">
        <v>68</v>
      </c>
      <c r="E198" s="9">
        <v>90</v>
      </c>
      <c r="F198" s="9">
        <v>2165</v>
      </c>
      <c r="G198" s="9">
        <v>153</v>
      </c>
      <c r="H198" s="9">
        <v>153</v>
      </c>
      <c r="I198" s="7">
        <f t="shared" si="27"/>
        <v>303</v>
      </c>
      <c r="J198" s="7">
        <f t="shared" si="28"/>
        <v>2386</v>
      </c>
      <c r="K198" s="10">
        <f t="shared" si="29"/>
        <v>0.50495049504950495</v>
      </c>
      <c r="L198" s="10">
        <f t="shared" si="30"/>
        <v>6.412405699916178E-2</v>
      </c>
      <c r="M198" s="11">
        <f t="shared" si="31"/>
        <v>243</v>
      </c>
      <c r="N198" s="11">
        <f t="shared" si="32"/>
        <v>2318</v>
      </c>
      <c r="O198" s="10">
        <f t="shared" si="33"/>
        <v>0.62962962962962965</v>
      </c>
      <c r="P198" s="10">
        <f t="shared" si="34"/>
        <v>6.6005176876617777E-2</v>
      </c>
      <c r="Q198" s="10">
        <f>'[1]Resultado (out2015)'!O206</f>
        <v>0.5</v>
      </c>
      <c r="S198" s="10">
        <f t="shared" si="35"/>
        <v>-0.12962962962962965</v>
      </c>
    </row>
    <row r="199" spans="1:19" x14ac:dyDescent="0.25">
      <c r="A199" s="9" t="s">
        <v>222</v>
      </c>
      <c r="B199" s="9" t="s">
        <v>209</v>
      </c>
      <c r="C199" s="9">
        <v>174</v>
      </c>
      <c r="D199" s="9">
        <v>213</v>
      </c>
      <c r="E199" s="9">
        <v>77</v>
      </c>
      <c r="F199" s="9">
        <v>636</v>
      </c>
      <c r="G199" s="9">
        <v>151</v>
      </c>
      <c r="H199" s="9">
        <v>151</v>
      </c>
      <c r="I199" s="7">
        <f t="shared" si="27"/>
        <v>402</v>
      </c>
      <c r="J199" s="7">
        <f t="shared" si="28"/>
        <v>1000</v>
      </c>
      <c r="K199" s="10">
        <f t="shared" si="29"/>
        <v>0.37562189054726369</v>
      </c>
      <c r="L199" s="10">
        <f t="shared" si="30"/>
        <v>0.151</v>
      </c>
      <c r="M199" s="11">
        <f t="shared" si="31"/>
        <v>228</v>
      </c>
      <c r="N199" s="11">
        <f t="shared" si="32"/>
        <v>787</v>
      </c>
      <c r="O199" s="10">
        <f t="shared" si="33"/>
        <v>0.66228070175438591</v>
      </c>
      <c r="P199" s="10">
        <f t="shared" si="34"/>
        <v>0.19186785260482847</v>
      </c>
      <c r="Q199" s="10">
        <f>'[1]Resultado (out2015)'!O207</f>
        <v>0.55496957400000002</v>
      </c>
      <c r="S199" s="10">
        <f t="shared" si="35"/>
        <v>-0.10731112775438589</v>
      </c>
    </row>
    <row r="200" spans="1:19" x14ac:dyDescent="0.25">
      <c r="A200" s="9" t="s">
        <v>223</v>
      </c>
      <c r="B200" s="9" t="s">
        <v>224</v>
      </c>
      <c r="C200" s="9">
        <v>0</v>
      </c>
      <c r="D200" s="9">
        <v>0</v>
      </c>
      <c r="E200" s="9">
        <v>32</v>
      </c>
      <c r="F200" s="9">
        <v>145</v>
      </c>
      <c r="G200" s="9">
        <v>62</v>
      </c>
      <c r="H200" s="9">
        <v>62</v>
      </c>
      <c r="I200" s="7">
        <f t="shared" si="27"/>
        <v>94</v>
      </c>
      <c r="J200" s="7">
        <f t="shared" si="28"/>
        <v>207</v>
      </c>
      <c r="K200" s="10">
        <f t="shared" si="29"/>
        <v>0.65957446808510634</v>
      </c>
      <c r="L200" s="10">
        <f t="shared" si="30"/>
        <v>0.29951690821256038</v>
      </c>
      <c r="M200" s="11">
        <f t="shared" si="31"/>
        <v>94</v>
      </c>
      <c r="N200" s="11">
        <f t="shared" si="32"/>
        <v>207</v>
      </c>
      <c r="O200" s="10">
        <f t="shared" si="33"/>
        <v>0.65957446808510634</v>
      </c>
      <c r="P200" s="10">
        <f t="shared" si="34"/>
        <v>0.29951690821256038</v>
      </c>
      <c r="Q200" s="10">
        <f>'[1]Resultado (out2015)'!O208</f>
        <v>1</v>
      </c>
      <c r="S200" s="10">
        <f t="shared" si="35"/>
        <v>0.34042553191489366</v>
      </c>
    </row>
    <row r="201" spans="1:19" x14ac:dyDescent="0.25">
      <c r="A201" s="9" t="s">
        <v>225</v>
      </c>
      <c r="B201" s="9" t="s">
        <v>209</v>
      </c>
      <c r="C201" s="9">
        <v>283</v>
      </c>
      <c r="D201" s="9">
        <v>331</v>
      </c>
      <c r="E201" s="9">
        <v>415</v>
      </c>
      <c r="F201" s="9">
        <v>4641</v>
      </c>
      <c r="G201" s="9">
        <v>497</v>
      </c>
      <c r="H201" s="9">
        <v>497</v>
      </c>
      <c r="I201" s="7">
        <f t="shared" si="27"/>
        <v>1195</v>
      </c>
      <c r="J201" s="7">
        <f t="shared" si="28"/>
        <v>5469</v>
      </c>
      <c r="K201" s="10">
        <f t="shared" si="29"/>
        <v>0.41589958158995816</v>
      </c>
      <c r="L201" s="10">
        <f t="shared" si="30"/>
        <v>9.087584567562626E-2</v>
      </c>
      <c r="M201" s="11">
        <f t="shared" si="31"/>
        <v>912</v>
      </c>
      <c r="N201" s="11">
        <f t="shared" si="32"/>
        <v>5138</v>
      </c>
      <c r="O201" s="10">
        <f t="shared" si="33"/>
        <v>0.54495614035087714</v>
      </c>
      <c r="P201" s="10">
        <f t="shared" si="34"/>
        <v>9.6730245231607628E-2</v>
      </c>
      <c r="Q201" s="10">
        <f>'[1]Resultado (out2015)'!O209</f>
        <v>0.48275862069999997</v>
      </c>
      <c r="S201" s="10">
        <f t="shared" si="35"/>
        <v>-6.2197519650877164E-2</v>
      </c>
    </row>
    <row r="202" spans="1:19" x14ac:dyDescent="0.25">
      <c r="A202" s="9" t="s">
        <v>226</v>
      </c>
      <c r="B202" s="9" t="s">
        <v>209</v>
      </c>
      <c r="C202" s="9">
        <v>197</v>
      </c>
      <c r="D202" s="9">
        <v>234</v>
      </c>
      <c r="E202" s="9">
        <v>339</v>
      </c>
      <c r="F202" s="9">
        <v>4677</v>
      </c>
      <c r="G202" s="9">
        <v>483</v>
      </c>
      <c r="H202" s="9">
        <v>483</v>
      </c>
      <c r="I202" s="7">
        <f t="shared" si="27"/>
        <v>1019</v>
      </c>
      <c r="J202" s="7">
        <f t="shared" si="28"/>
        <v>5394</v>
      </c>
      <c r="K202" s="10">
        <f t="shared" si="29"/>
        <v>0.47399411187438667</v>
      </c>
      <c r="L202" s="10">
        <f t="shared" si="30"/>
        <v>8.9543937708565072E-2</v>
      </c>
      <c r="M202" s="11">
        <f t="shared" si="31"/>
        <v>822</v>
      </c>
      <c r="N202" s="11">
        <f t="shared" si="32"/>
        <v>5160</v>
      </c>
      <c r="O202" s="10">
        <f t="shared" si="33"/>
        <v>0.58759124087591241</v>
      </c>
      <c r="P202" s="10">
        <f t="shared" si="34"/>
        <v>9.3604651162790695E-2</v>
      </c>
      <c r="Q202" s="10">
        <f>'[1]Resultado (out2015)'!O210</f>
        <v>0.67051070840000004</v>
      </c>
      <c r="S202" s="10">
        <f t="shared" si="35"/>
        <v>8.2919467524087631E-2</v>
      </c>
    </row>
    <row r="203" spans="1:19" x14ac:dyDescent="0.25">
      <c r="A203" s="9" t="s">
        <v>227</v>
      </c>
      <c r="B203" s="9" t="s">
        <v>224</v>
      </c>
      <c r="C203" s="9">
        <v>9</v>
      </c>
      <c r="D203" s="9">
        <v>9</v>
      </c>
      <c r="E203" s="9">
        <v>34</v>
      </c>
      <c r="F203" s="9">
        <v>670</v>
      </c>
      <c r="G203" s="9">
        <v>32</v>
      </c>
      <c r="H203" s="9">
        <v>32</v>
      </c>
      <c r="I203" s="7">
        <f t="shared" si="27"/>
        <v>75</v>
      </c>
      <c r="J203" s="7">
        <f t="shared" si="28"/>
        <v>711</v>
      </c>
      <c r="K203" s="10">
        <f t="shared" si="29"/>
        <v>0.42666666666666669</v>
      </c>
      <c r="L203" s="10">
        <f t="shared" si="30"/>
        <v>4.5007032348804502E-2</v>
      </c>
      <c r="M203" s="11">
        <f t="shared" si="31"/>
        <v>66</v>
      </c>
      <c r="N203" s="11">
        <f t="shared" si="32"/>
        <v>702</v>
      </c>
      <c r="O203" s="10">
        <f t="shared" si="33"/>
        <v>0.48484848484848486</v>
      </c>
      <c r="P203" s="10">
        <f t="shared" si="34"/>
        <v>4.5584045584045586E-2</v>
      </c>
      <c r="Q203" s="10">
        <f>'[1]Resultado (out2015)'!O211</f>
        <v>0.56551724140000004</v>
      </c>
      <c r="S203" s="10">
        <f t="shared" si="35"/>
        <v>8.0668756551515175E-2</v>
      </c>
    </row>
    <row r="204" spans="1:19" x14ac:dyDescent="0.25">
      <c r="A204" s="9" t="s">
        <v>228</v>
      </c>
      <c r="B204" s="9" t="s">
        <v>229</v>
      </c>
      <c r="C204" s="9">
        <v>317</v>
      </c>
      <c r="D204" s="9">
        <v>373</v>
      </c>
      <c r="E204" s="9">
        <v>54</v>
      </c>
      <c r="F204" s="9">
        <v>179</v>
      </c>
      <c r="G204" s="9">
        <v>224</v>
      </c>
      <c r="H204" s="9">
        <v>224</v>
      </c>
      <c r="I204" s="7">
        <f t="shared" si="27"/>
        <v>595</v>
      </c>
      <c r="J204" s="7">
        <f t="shared" si="28"/>
        <v>776</v>
      </c>
      <c r="K204" s="10">
        <f t="shared" si="29"/>
        <v>0.37647058823529411</v>
      </c>
      <c r="L204" s="10">
        <f t="shared" si="30"/>
        <v>0.28865979381443296</v>
      </c>
      <c r="M204" s="11">
        <f t="shared" si="31"/>
        <v>278</v>
      </c>
      <c r="N204" s="11">
        <f t="shared" si="32"/>
        <v>403</v>
      </c>
      <c r="O204" s="10">
        <f t="shared" si="33"/>
        <v>0.80575539568345322</v>
      </c>
      <c r="P204" s="10">
        <f t="shared" si="34"/>
        <v>0.55583126550868489</v>
      </c>
      <c r="Q204" s="10">
        <f>'[1]Resultado (out2015)'!O212</f>
        <v>0.66304347829999999</v>
      </c>
      <c r="S204" s="10">
        <f t="shared" si="35"/>
        <v>-0.14271191738345324</v>
      </c>
    </row>
    <row r="205" spans="1:19" x14ac:dyDescent="0.25">
      <c r="A205" s="9" t="s">
        <v>230</v>
      </c>
      <c r="B205" s="9" t="s">
        <v>229</v>
      </c>
      <c r="C205" s="9">
        <v>804</v>
      </c>
      <c r="D205" s="9">
        <v>930</v>
      </c>
      <c r="E205" s="9">
        <v>622</v>
      </c>
      <c r="F205" s="9">
        <v>6705</v>
      </c>
      <c r="G205" s="9">
        <v>1042</v>
      </c>
      <c r="H205" s="9">
        <v>1042</v>
      </c>
      <c r="I205" s="7">
        <f t="shared" si="27"/>
        <v>2468</v>
      </c>
      <c r="J205" s="7">
        <f t="shared" si="28"/>
        <v>8677</v>
      </c>
      <c r="K205" s="10">
        <f t="shared" si="29"/>
        <v>0.42220421393841168</v>
      </c>
      <c r="L205" s="10">
        <f t="shared" si="30"/>
        <v>0.12008758787599401</v>
      </c>
      <c r="M205" s="11">
        <f t="shared" si="31"/>
        <v>1664</v>
      </c>
      <c r="N205" s="11">
        <f t="shared" si="32"/>
        <v>7747</v>
      </c>
      <c r="O205" s="10">
        <f t="shared" si="33"/>
        <v>0.62620192307692313</v>
      </c>
      <c r="P205" s="10">
        <f t="shared" si="34"/>
        <v>0.13450367884342326</v>
      </c>
      <c r="Q205" s="10">
        <f>'[1]Resultado (out2015)'!O213</f>
        <v>0.5</v>
      </c>
      <c r="S205" s="10">
        <f t="shared" si="35"/>
        <v>-0.12620192307692313</v>
      </c>
    </row>
    <row r="206" spans="1:19" x14ac:dyDescent="0.25">
      <c r="A206" s="9" t="s">
        <v>231</v>
      </c>
      <c r="B206" s="9" t="s">
        <v>229</v>
      </c>
      <c r="C206" s="9">
        <v>189</v>
      </c>
      <c r="D206" s="9">
        <v>203</v>
      </c>
      <c r="E206" s="9">
        <v>108</v>
      </c>
      <c r="F206" s="9">
        <v>506</v>
      </c>
      <c r="G206" s="9">
        <v>397</v>
      </c>
      <c r="H206" s="9">
        <v>397</v>
      </c>
      <c r="I206" s="7">
        <f t="shared" si="27"/>
        <v>694</v>
      </c>
      <c r="J206" s="7">
        <f t="shared" si="28"/>
        <v>1106</v>
      </c>
      <c r="K206" s="10">
        <f t="shared" si="29"/>
        <v>0.5720461095100865</v>
      </c>
      <c r="L206" s="10">
        <f t="shared" si="30"/>
        <v>0.3589511754068716</v>
      </c>
      <c r="M206" s="11">
        <f t="shared" si="31"/>
        <v>505</v>
      </c>
      <c r="N206" s="11">
        <f t="shared" si="32"/>
        <v>903</v>
      </c>
      <c r="O206" s="10">
        <f t="shared" si="33"/>
        <v>0.78613861386138617</v>
      </c>
      <c r="P206" s="10">
        <f t="shared" si="34"/>
        <v>0.43964562569213733</v>
      </c>
      <c r="Q206" s="10">
        <f>'[1]Resultado (out2015)'!O214</f>
        <v>0.6923076923</v>
      </c>
      <c r="S206" s="10">
        <f t="shared" si="35"/>
        <v>-9.3830921561386171E-2</v>
      </c>
    </row>
    <row r="207" spans="1:19" x14ac:dyDescent="0.25">
      <c r="A207" s="9" t="s">
        <v>232</v>
      </c>
      <c r="B207" s="9" t="s">
        <v>229</v>
      </c>
      <c r="C207" s="9">
        <v>46</v>
      </c>
      <c r="D207" s="9">
        <v>52</v>
      </c>
      <c r="E207" s="9">
        <v>11</v>
      </c>
      <c r="F207" s="9">
        <v>43</v>
      </c>
      <c r="G207" s="9">
        <v>69</v>
      </c>
      <c r="H207" s="9">
        <v>69</v>
      </c>
      <c r="I207" s="7">
        <f t="shared" si="27"/>
        <v>126</v>
      </c>
      <c r="J207" s="7">
        <f t="shared" si="28"/>
        <v>164</v>
      </c>
      <c r="K207" s="10">
        <f t="shared" si="29"/>
        <v>0.54761904761904767</v>
      </c>
      <c r="L207" s="10">
        <f t="shared" si="30"/>
        <v>0.42073170731707316</v>
      </c>
      <c r="M207" s="11">
        <f t="shared" si="31"/>
        <v>80</v>
      </c>
      <c r="N207" s="11">
        <f t="shared" si="32"/>
        <v>112</v>
      </c>
      <c r="O207" s="10">
        <f t="shared" si="33"/>
        <v>0.86250000000000004</v>
      </c>
      <c r="P207" s="10">
        <f t="shared" si="34"/>
        <v>0.6160714285714286</v>
      </c>
      <c r="Q207" s="10">
        <f>'[1]Resultado (out2015)'!O215</f>
        <v>0.74545454550000001</v>
      </c>
      <c r="S207" s="10">
        <f t="shared" si="35"/>
        <v>-0.11704545450000003</v>
      </c>
    </row>
    <row r="208" spans="1:19" x14ac:dyDescent="0.25">
      <c r="A208" s="9" t="s">
        <v>233</v>
      </c>
      <c r="B208" s="9" t="s">
        <v>229</v>
      </c>
      <c r="C208" s="9">
        <v>127</v>
      </c>
      <c r="D208" s="9">
        <v>138</v>
      </c>
      <c r="E208" s="9">
        <v>194</v>
      </c>
      <c r="F208" s="9">
        <v>4692</v>
      </c>
      <c r="G208" s="9">
        <v>365</v>
      </c>
      <c r="H208" s="9">
        <v>365</v>
      </c>
      <c r="I208" s="7">
        <f t="shared" si="27"/>
        <v>686</v>
      </c>
      <c r="J208" s="7">
        <f t="shared" si="28"/>
        <v>5195</v>
      </c>
      <c r="K208" s="10">
        <f t="shared" si="29"/>
        <v>0.53206997084548102</v>
      </c>
      <c r="L208" s="10">
        <f t="shared" si="30"/>
        <v>7.0259865255052942E-2</v>
      </c>
      <c r="M208" s="11">
        <f t="shared" si="31"/>
        <v>559</v>
      </c>
      <c r="N208" s="11">
        <f t="shared" si="32"/>
        <v>5057</v>
      </c>
      <c r="O208" s="10">
        <f t="shared" si="33"/>
        <v>0.65295169946332732</v>
      </c>
      <c r="P208" s="10">
        <f t="shared" si="34"/>
        <v>7.2177180146331815E-2</v>
      </c>
      <c r="Q208" s="10">
        <f>'[1]Resultado (out2015)'!O216</f>
        <v>1</v>
      </c>
      <c r="S208" s="10">
        <f t="shared" si="35"/>
        <v>0.34704830053667268</v>
      </c>
    </row>
    <row r="209" spans="1:19" x14ac:dyDescent="0.25">
      <c r="A209" s="9" t="s">
        <v>234</v>
      </c>
      <c r="B209" s="9" t="s">
        <v>229</v>
      </c>
      <c r="C209" s="9">
        <v>28</v>
      </c>
      <c r="D209" s="9">
        <v>32</v>
      </c>
      <c r="E209" s="9">
        <v>54</v>
      </c>
      <c r="F209" s="9">
        <v>326</v>
      </c>
      <c r="G209" s="9">
        <v>101</v>
      </c>
      <c r="H209" s="9">
        <v>101</v>
      </c>
      <c r="I209" s="7">
        <f t="shared" si="27"/>
        <v>183</v>
      </c>
      <c r="J209" s="7">
        <f t="shared" si="28"/>
        <v>459</v>
      </c>
      <c r="K209" s="10">
        <f t="shared" si="29"/>
        <v>0.55191256830601088</v>
      </c>
      <c r="L209" s="10">
        <f t="shared" si="30"/>
        <v>0.22004357298474944</v>
      </c>
      <c r="M209" s="11">
        <f t="shared" si="31"/>
        <v>155</v>
      </c>
      <c r="N209" s="11">
        <f t="shared" si="32"/>
        <v>427</v>
      </c>
      <c r="O209" s="10">
        <f t="shared" si="33"/>
        <v>0.65161290322580645</v>
      </c>
      <c r="P209" s="10">
        <f t="shared" si="34"/>
        <v>0.23653395784543327</v>
      </c>
      <c r="Q209" s="10">
        <f>'[1]Resultado (out2015)'!O217</f>
        <v>0.703196347</v>
      </c>
      <c r="S209" s="10">
        <f t="shared" si="35"/>
        <v>5.1583443774193549E-2</v>
      </c>
    </row>
    <row r="210" spans="1:19" x14ac:dyDescent="0.25">
      <c r="A210" s="9" t="s">
        <v>235</v>
      </c>
      <c r="B210" s="9" t="s">
        <v>229</v>
      </c>
      <c r="C210" s="9">
        <v>179</v>
      </c>
      <c r="D210" s="9">
        <v>219</v>
      </c>
      <c r="E210" s="9">
        <v>55</v>
      </c>
      <c r="F210" s="9">
        <v>456</v>
      </c>
      <c r="G210" s="9">
        <v>137</v>
      </c>
      <c r="H210" s="9">
        <v>137</v>
      </c>
      <c r="I210" s="7">
        <f t="shared" si="27"/>
        <v>371</v>
      </c>
      <c r="J210" s="7">
        <f t="shared" si="28"/>
        <v>812</v>
      </c>
      <c r="K210" s="10">
        <f t="shared" si="29"/>
        <v>0.3692722371967655</v>
      </c>
      <c r="L210" s="10">
        <f t="shared" si="30"/>
        <v>0.16871921182266009</v>
      </c>
      <c r="M210" s="11">
        <f t="shared" si="31"/>
        <v>192</v>
      </c>
      <c r="N210" s="11">
        <f t="shared" si="32"/>
        <v>593</v>
      </c>
      <c r="O210" s="10">
        <f t="shared" si="33"/>
        <v>0.71354166666666663</v>
      </c>
      <c r="P210" s="10">
        <f t="shared" si="34"/>
        <v>0.23102866779089376</v>
      </c>
      <c r="Q210" s="10">
        <f>'[1]Resultado (out2015)'!O218</f>
        <v>0.7209302326</v>
      </c>
      <c r="S210" s="10">
        <f t="shared" si="35"/>
        <v>7.3885659333333686E-3</v>
      </c>
    </row>
    <row r="211" spans="1:19" x14ac:dyDescent="0.25">
      <c r="A211" s="9" t="s">
        <v>236</v>
      </c>
      <c r="B211" s="9" t="s">
        <v>229</v>
      </c>
      <c r="C211" s="9">
        <v>192</v>
      </c>
      <c r="D211" s="9">
        <v>209</v>
      </c>
      <c r="E211" s="9">
        <v>156</v>
      </c>
      <c r="F211" s="9">
        <v>971</v>
      </c>
      <c r="G211" s="9">
        <v>429</v>
      </c>
      <c r="H211" s="9">
        <v>429</v>
      </c>
      <c r="I211" s="7">
        <f t="shared" si="27"/>
        <v>777</v>
      </c>
      <c r="J211" s="7">
        <f t="shared" si="28"/>
        <v>1609</v>
      </c>
      <c r="K211" s="10">
        <f t="shared" si="29"/>
        <v>0.55212355212355213</v>
      </c>
      <c r="L211" s="10">
        <f t="shared" si="30"/>
        <v>0.26662523306401492</v>
      </c>
      <c r="M211" s="11">
        <f t="shared" si="31"/>
        <v>585</v>
      </c>
      <c r="N211" s="11">
        <f t="shared" si="32"/>
        <v>1400</v>
      </c>
      <c r="O211" s="10">
        <f t="shared" si="33"/>
        <v>0.73333333333333328</v>
      </c>
      <c r="P211" s="10">
        <f t="shared" si="34"/>
        <v>0.30642857142857144</v>
      </c>
      <c r="Q211" s="10">
        <f>'[1]Resultado (out2015)'!O219</f>
        <v>0.75652173909999998</v>
      </c>
      <c r="S211" s="10">
        <f t="shared" si="35"/>
        <v>2.3188405766666698E-2</v>
      </c>
    </row>
    <row r="212" spans="1:19" x14ac:dyDescent="0.25">
      <c r="A212" s="9" t="s">
        <v>237</v>
      </c>
      <c r="B212" s="9" t="s">
        <v>229</v>
      </c>
      <c r="C212" s="9">
        <v>166</v>
      </c>
      <c r="D212" s="9">
        <v>195</v>
      </c>
      <c r="E212" s="9">
        <v>92</v>
      </c>
      <c r="F212" s="9">
        <v>1105</v>
      </c>
      <c r="G212" s="9">
        <v>208</v>
      </c>
      <c r="H212" s="9">
        <v>208</v>
      </c>
      <c r="I212" s="7">
        <f t="shared" si="27"/>
        <v>466</v>
      </c>
      <c r="J212" s="7">
        <f t="shared" si="28"/>
        <v>1508</v>
      </c>
      <c r="K212" s="10">
        <f t="shared" si="29"/>
        <v>0.44635193133047213</v>
      </c>
      <c r="L212" s="10">
        <f t="shared" si="30"/>
        <v>0.13793103448275862</v>
      </c>
      <c r="M212" s="11">
        <f t="shared" si="31"/>
        <v>300</v>
      </c>
      <c r="N212" s="11">
        <f t="shared" si="32"/>
        <v>1313</v>
      </c>
      <c r="O212" s="10">
        <f t="shared" si="33"/>
        <v>0.69333333333333336</v>
      </c>
      <c r="P212" s="10">
        <f t="shared" si="34"/>
        <v>0.15841584158415842</v>
      </c>
      <c r="Q212" s="10">
        <f>'[1]Resultado (out2015)'!O220</f>
        <v>0.84931506850000005</v>
      </c>
      <c r="S212" s="10">
        <f t="shared" si="35"/>
        <v>0.15598173516666669</v>
      </c>
    </row>
    <row r="213" spans="1:19" x14ac:dyDescent="0.25">
      <c r="A213" s="9" t="s">
        <v>238</v>
      </c>
      <c r="B213" s="9" t="s">
        <v>229</v>
      </c>
      <c r="C213" s="9">
        <v>88</v>
      </c>
      <c r="D213" s="9">
        <v>93</v>
      </c>
      <c r="E213" s="9">
        <v>106</v>
      </c>
      <c r="F213" s="9">
        <v>2882</v>
      </c>
      <c r="G213" s="9">
        <v>252</v>
      </c>
      <c r="H213" s="9">
        <v>252</v>
      </c>
      <c r="I213" s="7">
        <f t="shared" si="27"/>
        <v>446</v>
      </c>
      <c r="J213" s="7">
        <f t="shared" si="28"/>
        <v>3227</v>
      </c>
      <c r="K213" s="10">
        <f t="shared" si="29"/>
        <v>0.56502242152466364</v>
      </c>
      <c r="L213" s="10">
        <f t="shared" si="30"/>
        <v>7.8091106290672452E-2</v>
      </c>
      <c r="M213" s="11">
        <f t="shared" si="31"/>
        <v>358</v>
      </c>
      <c r="N213" s="11">
        <f t="shared" si="32"/>
        <v>3134</v>
      </c>
      <c r="O213" s="10">
        <f t="shared" si="33"/>
        <v>0.7039106145251397</v>
      </c>
      <c r="P213" s="10">
        <f t="shared" si="34"/>
        <v>8.0408423739629864E-2</v>
      </c>
      <c r="Q213" s="10">
        <f>'[1]Resultado (out2015)'!O221</f>
        <v>0.64772727269999997</v>
      </c>
      <c r="S213" s="10">
        <f t="shared" si="35"/>
        <v>-5.6183341825139732E-2</v>
      </c>
    </row>
    <row r="214" spans="1:19" x14ac:dyDescent="0.25">
      <c r="A214" s="9" t="s">
        <v>239</v>
      </c>
      <c r="B214" s="9" t="s">
        <v>229</v>
      </c>
      <c r="C214" s="9">
        <v>159</v>
      </c>
      <c r="D214" s="9">
        <v>175</v>
      </c>
      <c r="E214" s="9">
        <v>87</v>
      </c>
      <c r="F214" s="9">
        <v>453</v>
      </c>
      <c r="G214" s="9">
        <v>272</v>
      </c>
      <c r="H214" s="9">
        <v>272</v>
      </c>
      <c r="I214" s="7">
        <f t="shared" si="27"/>
        <v>518</v>
      </c>
      <c r="J214" s="7">
        <f t="shared" si="28"/>
        <v>900</v>
      </c>
      <c r="K214" s="10">
        <f t="shared" si="29"/>
        <v>0.52509652509652505</v>
      </c>
      <c r="L214" s="10">
        <f t="shared" si="30"/>
        <v>0.30222222222222223</v>
      </c>
      <c r="M214" s="11">
        <f t="shared" si="31"/>
        <v>359</v>
      </c>
      <c r="N214" s="11">
        <f t="shared" si="32"/>
        <v>725</v>
      </c>
      <c r="O214" s="10">
        <f t="shared" si="33"/>
        <v>0.75766016713091922</v>
      </c>
      <c r="P214" s="10">
        <f t="shared" si="34"/>
        <v>0.37517241379310345</v>
      </c>
      <c r="Q214" s="10">
        <f>'[1]Resultado (out2015)'!O222</f>
        <v>0.64705882349999999</v>
      </c>
      <c r="S214" s="10">
        <f t="shared" si="35"/>
        <v>-0.11060134363091922</v>
      </c>
    </row>
    <row r="215" spans="1:19" x14ac:dyDescent="0.25">
      <c r="A215" s="9" t="s">
        <v>240</v>
      </c>
      <c r="B215" s="9" t="s">
        <v>229</v>
      </c>
      <c r="C215" s="9">
        <v>60</v>
      </c>
      <c r="D215" s="9">
        <v>66</v>
      </c>
      <c r="E215" s="9">
        <v>34</v>
      </c>
      <c r="F215" s="9">
        <v>367</v>
      </c>
      <c r="G215" s="9">
        <v>114</v>
      </c>
      <c r="H215" s="9">
        <v>114</v>
      </c>
      <c r="I215" s="7">
        <f t="shared" si="27"/>
        <v>208</v>
      </c>
      <c r="J215" s="7">
        <f t="shared" si="28"/>
        <v>547</v>
      </c>
      <c r="K215" s="10">
        <f t="shared" si="29"/>
        <v>0.54807692307692313</v>
      </c>
      <c r="L215" s="10">
        <f t="shared" si="30"/>
        <v>0.20840950639853748</v>
      </c>
      <c r="M215" s="11">
        <f t="shared" si="31"/>
        <v>148</v>
      </c>
      <c r="N215" s="11">
        <f t="shared" si="32"/>
        <v>481</v>
      </c>
      <c r="O215" s="10">
        <f t="shared" si="33"/>
        <v>0.77027027027027029</v>
      </c>
      <c r="P215" s="10">
        <f t="shared" si="34"/>
        <v>0.23700623700623702</v>
      </c>
      <c r="Q215" s="10">
        <f>'[1]Resultado (out2015)'!O223</f>
        <v>0.60629921259999997</v>
      </c>
      <c r="S215" s="10">
        <f t="shared" si="35"/>
        <v>-0.16397105767027031</v>
      </c>
    </row>
    <row r="216" spans="1:19" x14ac:dyDescent="0.25">
      <c r="A216" s="9" t="s">
        <v>241</v>
      </c>
      <c r="B216" s="9" t="s">
        <v>229</v>
      </c>
      <c r="C216" s="9">
        <v>243</v>
      </c>
      <c r="D216" s="9">
        <v>296</v>
      </c>
      <c r="E216" s="9">
        <v>212</v>
      </c>
      <c r="F216" s="9">
        <v>1459</v>
      </c>
      <c r="G216" s="9">
        <v>482</v>
      </c>
      <c r="H216" s="9">
        <v>482</v>
      </c>
      <c r="I216" s="7">
        <f t="shared" si="27"/>
        <v>937</v>
      </c>
      <c r="J216" s="7">
        <f t="shared" si="28"/>
        <v>2237</v>
      </c>
      <c r="K216" s="10">
        <f t="shared" si="29"/>
        <v>0.51440768409818571</v>
      </c>
      <c r="L216" s="10">
        <f t="shared" si="30"/>
        <v>0.21546714349575324</v>
      </c>
      <c r="M216" s="11">
        <f t="shared" si="31"/>
        <v>694</v>
      </c>
      <c r="N216" s="11">
        <f t="shared" si="32"/>
        <v>1941</v>
      </c>
      <c r="O216" s="10">
        <f t="shared" si="33"/>
        <v>0.6945244956772334</v>
      </c>
      <c r="P216" s="10">
        <f t="shared" si="34"/>
        <v>0.24832560535806286</v>
      </c>
      <c r="Q216" s="10">
        <f>'[1]Resultado (out2015)'!O224</f>
        <v>0.37142857140000002</v>
      </c>
      <c r="S216" s="10">
        <f t="shared" si="35"/>
        <v>-0.32309592427723338</v>
      </c>
    </row>
    <row r="217" spans="1:19" x14ac:dyDescent="0.25">
      <c r="A217" s="9" t="s">
        <v>242</v>
      </c>
      <c r="B217" s="9" t="s">
        <v>243</v>
      </c>
      <c r="C217" s="9">
        <v>152</v>
      </c>
      <c r="D217" s="9">
        <v>168</v>
      </c>
      <c r="E217" s="9">
        <v>180</v>
      </c>
      <c r="F217" s="9">
        <v>1215</v>
      </c>
      <c r="G217" s="9">
        <v>457</v>
      </c>
      <c r="H217" s="9">
        <v>457</v>
      </c>
      <c r="I217" s="7">
        <f t="shared" si="27"/>
        <v>789</v>
      </c>
      <c r="J217" s="7">
        <f t="shared" si="28"/>
        <v>1840</v>
      </c>
      <c r="K217" s="10">
        <f t="shared" si="29"/>
        <v>0.57921419518377693</v>
      </c>
      <c r="L217" s="10">
        <f t="shared" si="30"/>
        <v>0.24836956521739131</v>
      </c>
      <c r="M217" s="11">
        <f t="shared" si="31"/>
        <v>637</v>
      </c>
      <c r="N217" s="11">
        <f t="shared" si="32"/>
        <v>1672</v>
      </c>
      <c r="O217" s="10">
        <f t="shared" si="33"/>
        <v>0.71742543171114603</v>
      </c>
      <c r="P217" s="10">
        <f t="shared" si="34"/>
        <v>0.27332535885167464</v>
      </c>
      <c r="Q217" s="10">
        <f>'[1]Resultado (out2015)'!O226</f>
        <v>0.55102040819999998</v>
      </c>
      <c r="S217" s="10">
        <f t="shared" si="35"/>
        <v>-0.16640502351114606</v>
      </c>
    </row>
    <row r="218" spans="1:19" x14ac:dyDescent="0.25">
      <c r="A218" s="9" t="s">
        <v>244</v>
      </c>
      <c r="B218" s="9" t="s">
        <v>243</v>
      </c>
      <c r="C218" s="9">
        <v>88</v>
      </c>
      <c r="D218" s="9">
        <v>99</v>
      </c>
      <c r="E218" s="9">
        <v>10</v>
      </c>
      <c r="F218" s="9">
        <v>36</v>
      </c>
      <c r="G218" s="9">
        <v>57</v>
      </c>
      <c r="H218" s="9">
        <v>57</v>
      </c>
      <c r="I218" s="7">
        <f t="shared" si="27"/>
        <v>155</v>
      </c>
      <c r="J218" s="7">
        <f t="shared" si="28"/>
        <v>192</v>
      </c>
      <c r="K218" s="10">
        <f t="shared" si="29"/>
        <v>0.36774193548387096</v>
      </c>
      <c r="L218" s="10">
        <f t="shared" si="30"/>
        <v>0.296875</v>
      </c>
      <c r="M218" s="11">
        <f t="shared" si="31"/>
        <v>67</v>
      </c>
      <c r="N218" s="11">
        <f t="shared" si="32"/>
        <v>93</v>
      </c>
      <c r="O218" s="10">
        <f t="shared" si="33"/>
        <v>0.85074626865671643</v>
      </c>
      <c r="P218" s="10">
        <f t="shared" si="34"/>
        <v>0.61290322580645162</v>
      </c>
      <c r="Q218" s="10">
        <f>'[1]Resultado (out2015)'!O227</f>
        <v>0.69714285710000001</v>
      </c>
      <c r="S218" s="10">
        <f t="shared" si="35"/>
        <v>-0.15360341155671642</v>
      </c>
    </row>
    <row r="219" spans="1:19" x14ac:dyDescent="0.25">
      <c r="A219" s="9" t="s">
        <v>245</v>
      </c>
      <c r="B219" s="9" t="s">
        <v>243</v>
      </c>
      <c r="C219" s="9">
        <v>101</v>
      </c>
      <c r="D219" s="9">
        <v>111</v>
      </c>
      <c r="E219" s="9">
        <v>74</v>
      </c>
      <c r="F219" s="9">
        <v>408</v>
      </c>
      <c r="G219" s="9">
        <v>249</v>
      </c>
      <c r="H219" s="9">
        <v>249</v>
      </c>
      <c r="I219" s="7">
        <f t="shared" si="27"/>
        <v>424</v>
      </c>
      <c r="J219" s="7">
        <f t="shared" si="28"/>
        <v>768</v>
      </c>
      <c r="K219" s="10">
        <f t="shared" si="29"/>
        <v>0.58726415094339623</v>
      </c>
      <c r="L219" s="10">
        <f t="shared" si="30"/>
        <v>0.32421875</v>
      </c>
      <c r="M219" s="11">
        <f t="shared" si="31"/>
        <v>323</v>
      </c>
      <c r="N219" s="11">
        <f t="shared" si="32"/>
        <v>657</v>
      </c>
      <c r="O219" s="10">
        <f t="shared" si="33"/>
        <v>0.77089783281733748</v>
      </c>
      <c r="P219" s="10">
        <f t="shared" si="34"/>
        <v>0.37899543378995432</v>
      </c>
      <c r="Q219" s="10">
        <f>'[1]Resultado (out2015)'!O228</f>
        <v>0.46610169489999997</v>
      </c>
      <c r="S219" s="10">
        <f t="shared" si="35"/>
        <v>-0.30479613791733751</v>
      </c>
    </row>
    <row r="220" spans="1:19" x14ac:dyDescent="0.25">
      <c r="A220" s="9" t="s">
        <v>246</v>
      </c>
      <c r="B220" s="9" t="s">
        <v>243</v>
      </c>
      <c r="C220" s="9">
        <v>116</v>
      </c>
      <c r="D220" s="9">
        <v>125</v>
      </c>
      <c r="E220" s="9">
        <v>46</v>
      </c>
      <c r="F220" s="9">
        <v>375</v>
      </c>
      <c r="G220" s="9">
        <v>207</v>
      </c>
      <c r="H220" s="9">
        <v>207</v>
      </c>
      <c r="I220" s="7">
        <f t="shared" si="27"/>
        <v>369</v>
      </c>
      <c r="J220" s="7">
        <f t="shared" si="28"/>
        <v>707</v>
      </c>
      <c r="K220" s="10">
        <f t="shared" si="29"/>
        <v>0.56097560975609762</v>
      </c>
      <c r="L220" s="10">
        <f t="shared" si="30"/>
        <v>0.29278642149929279</v>
      </c>
      <c r="M220" s="11">
        <f t="shared" si="31"/>
        <v>253</v>
      </c>
      <c r="N220" s="11">
        <f t="shared" si="32"/>
        <v>582</v>
      </c>
      <c r="O220" s="10">
        <f t="shared" si="33"/>
        <v>0.81818181818181823</v>
      </c>
      <c r="P220" s="10">
        <f t="shared" si="34"/>
        <v>0.35567010309278352</v>
      </c>
      <c r="Q220" s="10">
        <f>'[1]Resultado (out2015)'!O229</f>
        <v>0.60126582279999996</v>
      </c>
      <c r="S220" s="10">
        <f t="shared" si="35"/>
        <v>-0.21691599538181827</v>
      </c>
    </row>
    <row r="221" spans="1:19" x14ac:dyDescent="0.25">
      <c r="A221" s="9" t="s">
        <v>247</v>
      </c>
      <c r="B221" s="9" t="s">
        <v>243</v>
      </c>
      <c r="C221" s="9">
        <v>115</v>
      </c>
      <c r="D221" s="9">
        <v>127</v>
      </c>
      <c r="E221" s="9">
        <v>63</v>
      </c>
      <c r="F221" s="9">
        <v>241</v>
      </c>
      <c r="G221" s="9">
        <v>293</v>
      </c>
      <c r="H221" s="9">
        <v>293</v>
      </c>
      <c r="I221" s="7">
        <f t="shared" si="27"/>
        <v>471</v>
      </c>
      <c r="J221" s="7">
        <f t="shared" si="28"/>
        <v>661</v>
      </c>
      <c r="K221" s="10">
        <f t="shared" si="29"/>
        <v>0.62208067940552014</v>
      </c>
      <c r="L221" s="10">
        <f t="shared" si="30"/>
        <v>0.443267776096823</v>
      </c>
      <c r="M221" s="11">
        <f t="shared" si="31"/>
        <v>356</v>
      </c>
      <c r="N221" s="11">
        <f t="shared" si="32"/>
        <v>534</v>
      </c>
      <c r="O221" s="10">
        <f t="shared" si="33"/>
        <v>0.8230337078651685</v>
      </c>
      <c r="P221" s="10">
        <f t="shared" si="34"/>
        <v>0.54868913857677903</v>
      </c>
      <c r="Q221" s="10">
        <f>'[1]Resultado (out2015)'!O231</f>
        <v>0.62820512819999996</v>
      </c>
      <c r="S221" s="10">
        <f t="shared" si="35"/>
        <v>-0.19482857966516853</v>
      </c>
    </row>
    <row r="222" spans="1:19" x14ac:dyDescent="0.25">
      <c r="A222" s="9" t="s">
        <v>248</v>
      </c>
      <c r="B222" s="9" t="s">
        <v>243</v>
      </c>
      <c r="C222" s="9">
        <v>265</v>
      </c>
      <c r="D222" s="9">
        <v>279</v>
      </c>
      <c r="E222" s="9">
        <v>74</v>
      </c>
      <c r="F222" s="9">
        <v>286</v>
      </c>
      <c r="G222" s="9">
        <v>422</v>
      </c>
      <c r="H222" s="9">
        <v>422</v>
      </c>
      <c r="I222" s="7">
        <f t="shared" si="27"/>
        <v>761</v>
      </c>
      <c r="J222" s="7">
        <f t="shared" si="28"/>
        <v>987</v>
      </c>
      <c r="K222" s="10">
        <f t="shared" si="29"/>
        <v>0.55453350854139294</v>
      </c>
      <c r="L222" s="10">
        <f t="shared" si="30"/>
        <v>0.42755825734549141</v>
      </c>
      <c r="M222" s="11">
        <f t="shared" si="31"/>
        <v>496</v>
      </c>
      <c r="N222" s="11">
        <f t="shared" si="32"/>
        <v>708</v>
      </c>
      <c r="O222" s="10">
        <f t="shared" si="33"/>
        <v>0.85080645161290325</v>
      </c>
      <c r="P222" s="10">
        <f t="shared" si="34"/>
        <v>0.596045197740113</v>
      </c>
      <c r="Q222" s="10">
        <f>'[1]Resultado (out2015)'!O232</f>
        <v>0.48148148149999997</v>
      </c>
      <c r="S222" s="10">
        <f t="shared" si="35"/>
        <v>-0.36932497011290327</v>
      </c>
    </row>
    <row r="223" spans="1:19" x14ac:dyDescent="0.25">
      <c r="A223" s="9" t="s">
        <v>249</v>
      </c>
      <c r="B223" s="9" t="s">
        <v>243</v>
      </c>
      <c r="C223" s="9">
        <v>144</v>
      </c>
      <c r="D223" s="9">
        <v>177</v>
      </c>
      <c r="E223" s="9">
        <v>199</v>
      </c>
      <c r="F223" s="9">
        <v>2778</v>
      </c>
      <c r="G223" s="9">
        <v>186</v>
      </c>
      <c r="H223" s="9">
        <v>186</v>
      </c>
      <c r="I223" s="7">
        <f t="shared" si="27"/>
        <v>529</v>
      </c>
      <c r="J223" s="7">
        <f t="shared" si="28"/>
        <v>3141</v>
      </c>
      <c r="K223" s="10">
        <f t="shared" si="29"/>
        <v>0.3516068052930057</v>
      </c>
      <c r="L223" s="10">
        <f t="shared" si="30"/>
        <v>5.9216809933142309E-2</v>
      </c>
      <c r="M223" s="11">
        <f t="shared" si="31"/>
        <v>385</v>
      </c>
      <c r="N223" s="11">
        <f t="shared" si="32"/>
        <v>2964</v>
      </c>
      <c r="O223" s="10">
        <f t="shared" si="33"/>
        <v>0.48311688311688311</v>
      </c>
      <c r="P223" s="10">
        <f t="shared" si="34"/>
        <v>6.2753036437246959E-2</v>
      </c>
      <c r="Q223" s="10">
        <f>'[1]Resultado (out2015)'!O233</f>
        <v>0.82857142859999999</v>
      </c>
      <c r="S223" s="10">
        <f t="shared" si="35"/>
        <v>0.34545454548311688</v>
      </c>
    </row>
    <row r="224" spans="1:19" x14ac:dyDescent="0.25">
      <c r="A224" s="9" t="s">
        <v>250</v>
      </c>
      <c r="B224" s="9" t="s">
        <v>243</v>
      </c>
      <c r="C224" s="9">
        <v>193</v>
      </c>
      <c r="D224" s="9">
        <v>217</v>
      </c>
      <c r="E224" s="9">
        <v>298</v>
      </c>
      <c r="F224" s="9">
        <v>4019</v>
      </c>
      <c r="G224" s="9">
        <v>378</v>
      </c>
      <c r="H224" s="9">
        <v>378</v>
      </c>
      <c r="I224" s="7">
        <f t="shared" si="27"/>
        <v>869</v>
      </c>
      <c r="J224" s="7">
        <f t="shared" si="28"/>
        <v>4614</v>
      </c>
      <c r="K224" s="10">
        <f t="shared" si="29"/>
        <v>0.43498273878020716</v>
      </c>
      <c r="L224" s="10">
        <f t="shared" si="30"/>
        <v>8.192457737321196E-2</v>
      </c>
      <c r="M224" s="11">
        <f t="shared" si="31"/>
        <v>676</v>
      </c>
      <c r="N224" s="11">
        <f t="shared" si="32"/>
        <v>4397</v>
      </c>
      <c r="O224" s="10">
        <f t="shared" si="33"/>
        <v>0.55917159763313606</v>
      </c>
      <c r="P224" s="10">
        <f t="shared" si="34"/>
        <v>8.5967705253581994E-2</v>
      </c>
      <c r="Q224" s="10">
        <f>'[1]Resultado (out2015)'!O234</f>
        <v>0.47368421049999998</v>
      </c>
      <c r="S224" s="10">
        <f t="shared" si="35"/>
        <v>-8.5487387133136084E-2</v>
      </c>
    </row>
    <row r="225" spans="1:19" x14ac:dyDescent="0.25">
      <c r="A225" s="9" t="s">
        <v>251</v>
      </c>
      <c r="B225" s="9" t="s">
        <v>243</v>
      </c>
      <c r="C225" s="9">
        <v>392</v>
      </c>
      <c r="D225" s="9">
        <v>458</v>
      </c>
      <c r="E225" s="9">
        <v>1916</v>
      </c>
      <c r="F225" s="9">
        <v>31048</v>
      </c>
      <c r="G225" s="9">
        <v>2073</v>
      </c>
      <c r="H225" s="9">
        <v>2073</v>
      </c>
      <c r="I225" s="7">
        <f t="shared" si="27"/>
        <v>4381</v>
      </c>
      <c r="J225" s="7">
        <f t="shared" si="28"/>
        <v>33579</v>
      </c>
      <c r="K225" s="10">
        <f t="shared" si="29"/>
        <v>0.47317963935174617</v>
      </c>
      <c r="L225" s="10">
        <f t="shared" si="30"/>
        <v>6.1735012954525152E-2</v>
      </c>
      <c r="M225" s="11">
        <f t="shared" si="31"/>
        <v>3989</v>
      </c>
      <c r="N225" s="11">
        <f t="shared" si="32"/>
        <v>33121</v>
      </c>
      <c r="O225" s="10">
        <f t="shared" si="33"/>
        <v>0.51967911757332663</v>
      </c>
      <c r="P225" s="10">
        <f t="shared" si="34"/>
        <v>6.2588689955013432E-2</v>
      </c>
      <c r="Q225" s="10">
        <f>'[1]Resultado (out2015)'!O235</f>
        <v>0.53860640299999996</v>
      </c>
      <c r="S225" s="10">
        <f t="shared" si="35"/>
        <v>1.8927285426673324E-2</v>
      </c>
    </row>
    <row r="226" spans="1:19" x14ac:dyDescent="0.25">
      <c r="A226" s="9" t="s">
        <v>252</v>
      </c>
      <c r="B226" s="9" t="s">
        <v>243</v>
      </c>
      <c r="C226" s="9">
        <v>53</v>
      </c>
      <c r="D226" s="9">
        <v>71</v>
      </c>
      <c r="E226" s="9">
        <v>56</v>
      </c>
      <c r="F226" s="9">
        <v>719</v>
      </c>
      <c r="G226" s="9">
        <v>116</v>
      </c>
      <c r="H226" s="9">
        <v>116</v>
      </c>
      <c r="I226" s="7">
        <f t="shared" si="27"/>
        <v>225</v>
      </c>
      <c r="J226" s="7">
        <f t="shared" si="28"/>
        <v>906</v>
      </c>
      <c r="K226" s="10">
        <f t="shared" si="29"/>
        <v>0.51555555555555554</v>
      </c>
      <c r="L226" s="10">
        <f t="shared" si="30"/>
        <v>0.12803532008830021</v>
      </c>
      <c r="M226" s="11">
        <f t="shared" si="31"/>
        <v>172</v>
      </c>
      <c r="N226" s="11">
        <f t="shared" si="32"/>
        <v>835</v>
      </c>
      <c r="O226" s="10">
        <f t="shared" si="33"/>
        <v>0.67441860465116277</v>
      </c>
      <c r="P226" s="10">
        <f t="shared" si="34"/>
        <v>0.13892215568862276</v>
      </c>
      <c r="Q226" s="10">
        <f>'[1]Resultado (out2015)'!O236</f>
        <v>0.81395348840000004</v>
      </c>
      <c r="S226" s="10">
        <f t="shared" si="35"/>
        <v>0.13953488374883727</v>
      </c>
    </row>
    <row r="227" spans="1:19" x14ac:dyDescent="0.25">
      <c r="A227" s="9" t="s">
        <v>253</v>
      </c>
      <c r="B227" s="9" t="s">
        <v>243</v>
      </c>
      <c r="C227" s="9">
        <v>241</v>
      </c>
      <c r="D227" s="9">
        <v>283</v>
      </c>
      <c r="E227" s="9">
        <v>175</v>
      </c>
      <c r="F227" s="9">
        <v>1894</v>
      </c>
      <c r="G227" s="9">
        <v>586</v>
      </c>
      <c r="H227" s="9">
        <v>586</v>
      </c>
      <c r="I227" s="7">
        <f t="shared" si="27"/>
        <v>1002</v>
      </c>
      <c r="J227" s="7">
        <f t="shared" si="28"/>
        <v>2763</v>
      </c>
      <c r="K227" s="10">
        <f t="shared" si="29"/>
        <v>0.58483033932135731</v>
      </c>
      <c r="L227" s="10">
        <f t="shared" si="30"/>
        <v>0.21208830980817953</v>
      </c>
      <c r="M227" s="11">
        <f t="shared" si="31"/>
        <v>761</v>
      </c>
      <c r="N227" s="11">
        <f t="shared" si="32"/>
        <v>2480</v>
      </c>
      <c r="O227" s="10">
        <f t="shared" si="33"/>
        <v>0.77003942181340346</v>
      </c>
      <c r="P227" s="10">
        <f t="shared" si="34"/>
        <v>0.23629032258064517</v>
      </c>
      <c r="Q227" s="10">
        <f>'[1]Resultado (out2015)'!O237</f>
        <v>0.66494845359999999</v>
      </c>
      <c r="S227" s="10">
        <f t="shared" si="35"/>
        <v>-0.10509096821340347</v>
      </c>
    </row>
    <row r="228" spans="1:19" x14ac:dyDescent="0.25">
      <c r="A228" s="9" t="s">
        <v>254</v>
      </c>
      <c r="B228" s="9" t="s">
        <v>243</v>
      </c>
      <c r="C228" s="9">
        <v>256</v>
      </c>
      <c r="D228" s="9">
        <v>297</v>
      </c>
      <c r="E228" s="9">
        <v>46</v>
      </c>
      <c r="F228" s="9">
        <v>271</v>
      </c>
      <c r="G228" s="9">
        <v>162</v>
      </c>
      <c r="H228" s="9">
        <v>162</v>
      </c>
      <c r="I228" s="7">
        <f t="shared" si="27"/>
        <v>464</v>
      </c>
      <c r="J228" s="7">
        <f t="shared" si="28"/>
        <v>730</v>
      </c>
      <c r="K228" s="10">
        <f t="shared" si="29"/>
        <v>0.34913793103448276</v>
      </c>
      <c r="L228" s="10">
        <f t="shared" si="30"/>
        <v>0.22191780821917809</v>
      </c>
      <c r="M228" s="11">
        <f t="shared" si="31"/>
        <v>208</v>
      </c>
      <c r="N228" s="11">
        <f t="shared" si="32"/>
        <v>433</v>
      </c>
      <c r="O228" s="10">
        <f t="shared" si="33"/>
        <v>0.77884615384615385</v>
      </c>
      <c r="P228" s="10">
        <f t="shared" si="34"/>
        <v>0.37413394919168591</v>
      </c>
      <c r="Q228" s="10">
        <f>'[1]Resultado (out2015)'!O239</f>
        <v>0.70303030300000002</v>
      </c>
      <c r="S228" s="10">
        <f t="shared" si="35"/>
        <v>-7.5815850846153832E-2</v>
      </c>
    </row>
    <row r="229" spans="1:19" x14ac:dyDescent="0.25">
      <c r="A229" s="9" t="s">
        <v>255</v>
      </c>
      <c r="B229" s="9" t="s">
        <v>243</v>
      </c>
      <c r="C229" s="9">
        <v>154</v>
      </c>
      <c r="D229" s="9">
        <v>163</v>
      </c>
      <c r="E229" s="9">
        <v>73</v>
      </c>
      <c r="F229" s="9">
        <v>267</v>
      </c>
      <c r="G229" s="9">
        <v>290</v>
      </c>
      <c r="H229" s="9">
        <v>290</v>
      </c>
      <c r="I229" s="7">
        <f t="shared" si="27"/>
        <v>517</v>
      </c>
      <c r="J229" s="7">
        <f t="shared" si="28"/>
        <v>720</v>
      </c>
      <c r="K229" s="10">
        <f t="shared" si="29"/>
        <v>0.56092843326885877</v>
      </c>
      <c r="L229" s="10">
        <f t="shared" si="30"/>
        <v>0.40277777777777779</v>
      </c>
      <c r="M229" s="11">
        <f t="shared" si="31"/>
        <v>363</v>
      </c>
      <c r="N229" s="11">
        <f t="shared" si="32"/>
        <v>557</v>
      </c>
      <c r="O229" s="10">
        <f t="shared" si="33"/>
        <v>0.79889807162534432</v>
      </c>
      <c r="P229" s="10">
        <f t="shared" si="34"/>
        <v>0.52064631956912033</v>
      </c>
      <c r="Q229" s="10">
        <f>'[1]Resultado (out2015)'!O240</f>
        <v>0.67450980390000004</v>
      </c>
      <c r="S229" s="10">
        <f t="shared" si="35"/>
        <v>-0.12438826772534428</v>
      </c>
    </row>
    <row r="230" spans="1:19" x14ac:dyDescent="0.25">
      <c r="A230" s="9" t="s">
        <v>256</v>
      </c>
      <c r="B230" s="9" t="s">
        <v>243</v>
      </c>
      <c r="C230" s="9">
        <v>1271</v>
      </c>
      <c r="D230" s="9">
        <v>1512</v>
      </c>
      <c r="E230" s="9">
        <v>1252</v>
      </c>
      <c r="F230" s="9">
        <v>15868</v>
      </c>
      <c r="G230" s="9">
        <v>1852</v>
      </c>
      <c r="H230" s="9">
        <v>1852</v>
      </c>
      <c r="I230" s="7">
        <f t="shared" si="27"/>
        <v>4375</v>
      </c>
      <c r="J230" s="7">
        <f t="shared" si="28"/>
        <v>19232</v>
      </c>
      <c r="K230" s="10">
        <f t="shared" si="29"/>
        <v>0.4233142857142857</v>
      </c>
      <c r="L230" s="10">
        <f t="shared" si="30"/>
        <v>9.6297836938435938E-2</v>
      </c>
      <c r="M230" s="11">
        <f t="shared" si="31"/>
        <v>3104</v>
      </c>
      <c r="N230" s="11">
        <f t="shared" si="32"/>
        <v>17720</v>
      </c>
      <c r="O230" s="10">
        <f t="shared" si="33"/>
        <v>0.59664948453608246</v>
      </c>
      <c r="P230" s="10">
        <f t="shared" si="34"/>
        <v>0.10451467268623024</v>
      </c>
      <c r="Q230" s="10">
        <f>'[1]Resultado (out2015)'!O241</f>
        <v>0.75862068969999996</v>
      </c>
      <c r="S230" s="10">
        <f t="shared" si="35"/>
        <v>0.1619712051639175</v>
      </c>
    </row>
    <row r="231" spans="1:19" x14ac:dyDescent="0.25">
      <c r="A231" s="9" t="s">
        <v>257</v>
      </c>
      <c r="B231" s="9" t="s">
        <v>243</v>
      </c>
      <c r="C231" s="9">
        <v>126</v>
      </c>
      <c r="D231" s="9">
        <v>141</v>
      </c>
      <c r="E231" s="9">
        <v>82</v>
      </c>
      <c r="F231" s="9">
        <v>420</v>
      </c>
      <c r="G231" s="9">
        <v>225</v>
      </c>
      <c r="H231" s="9">
        <v>225</v>
      </c>
      <c r="I231" s="7">
        <f t="shared" si="27"/>
        <v>433</v>
      </c>
      <c r="J231" s="7">
        <f t="shared" si="28"/>
        <v>786</v>
      </c>
      <c r="K231" s="10">
        <f t="shared" si="29"/>
        <v>0.51963048498845266</v>
      </c>
      <c r="L231" s="10">
        <f t="shared" si="30"/>
        <v>0.2862595419847328</v>
      </c>
      <c r="M231" s="11">
        <f t="shared" si="31"/>
        <v>307</v>
      </c>
      <c r="N231" s="11">
        <f t="shared" si="32"/>
        <v>645</v>
      </c>
      <c r="O231" s="10">
        <f t="shared" si="33"/>
        <v>0.73289902280130292</v>
      </c>
      <c r="P231" s="10">
        <f t="shared" si="34"/>
        <v>0.34883720930232559</v>
      </c>
      <c r="Q231" s="10">
        <f>'[1]Resultado (out2015)'!O242</f>
        <v>0.70588235290000001</v>
      </c>
      <c r="S231" s="10">
        <f t="shared" si="35"/>
        <v>-2.7016669901302914E-2</v>
      </c>
    </row>
    <row r="232" spans="1:19" x14ac:dyDescent="0.25">
      <c r="A232" s="9" t="s">
        <v>258</v>
      </c>
      <c r="B232" s="9" t="s">
        <v>243</v>
      </c>
      <c r="C232" s="9">
        <v>56</v>
      </c>
      <c r="D232" s="9">
        <v>60</v>
      </c>
      <c r="E232" s="9">
        <v>70</v>
      </c>
      <c r="F232" s="9">
        <v>448</v>
      </c>
      <c r="G232" s="9">
        <v>177</v>
      </c>
      <c r="H232" s="9">
        <v>177</v>
      </c>
      <c r="I232" s="7">
        <f t="shared" si="27"/>
        <v>303</v>
      </c>
      <c r="J232" s="7">
        <f t="shared" si="28"/>
        <v>685</v>
      </c>
      <c r="K232" s="10">
        <f t="shared" si="29"/>
        <v>0.58415841584158412</v>
      </c>
      <c r="L232" s="10">
        <f t="shared" si="30"/>
        <v>0.2583941605839416</v>
      </c>
      <c r="M232" s="11">
        <f t="shared" si="31"/>
        <v>247</v>
      </c>
      <c r="N232" s="11">
        <f t="shared" si="32"/>
        <v>625</v>
      </c>
      <c r="O232" s="10">
        <f t="shared" si="33"/>
        <v>0.7165991902834008</v>
      </c>
      <c r="P232" s="10">
        <f t="shared" si="34"/>
        <v>0.28320000000000001</v>
      </c>
      <c r="Q232" s="10">
        <f>'[1]Resultado (out2015)'!O243</f>
        <v>0.75</v>
      </c>
      <c r="S232" s="10">
        <f t="shared" si="35"/>
        <v>3.34008097165992E-2</v>
      </c>
    </row>
    <row r="233" spans="1:19" x14ac:dyDescent="0.25">
      <c r="A233" s="9" t="s">
        <v>259</v>
      </c>
      <c r="B233" s="9" t="s">
        <v>243</v>
      </c>
      <c r="C233" s="9">
        <v>137</v>
      </c>
      <c r="D233" s="9">
        <v>157</v>
      </c>
      <c r="E233" s="9">
        <v>312</v>
      </c>
      <c r="F233" s="9">
        <v>4192</v>
      </c>
      <c r="G233" s="9">
        <v>417</v>
      </c>
      <c r="H233" s="9">
        <v>417</v>
      </c>
      <c r="I233" s="7">
        <f t="shared" si="27"/>
        <v>866</v>
      </c>
      <c r="J233" s="7">
        <f t="shared" si="28"/>
        <v>4766</v>
      </c>
      <c r="K233" s="10">
        <f t="shared" si="29"/>
        <v>0.48152424942263278</v>
      </c>
      <c r="L233" s="10">
        <f t="shared" si="30"/>
        <v>8.7494754511120432E-2</v>
      </c>
      <c r="M233" s="11">
        <f t="shared" si="31"/>
        <v>729</v>
      </c>
      <c r="N233" s="11">
        <f t="shared" si="32"/>
        <v>4609</v>
      </c>
      <c r="O233" s="10">
        <f t="shared" si="33"/>
        <v>0.57201646090534974</v>
      </c>
      <c r="P233" s="10">
        <f t="shared" si="34"/>
        <v>9.047515730093296E-2</v>
      </c>
      <c r="Q233" s="10">
        <f>'[1]Resultado (out2015)'!O244</f>
        <v>0.94117647059999998</v>
      </c>
      <c r="S233" s="10">
        <f t="shared" si="35"/>
        <v>0.36916000969465024</v>
      </c>
    </row>
    <row r="234" spans="1:19" x14ac:dyDescent="0.25">
      <c r="A234" s="9" t="s">
        <v>260</v>
      </c>
      <c r="B234" s="9" t="s">
        <v>261</v>
      </c>
      <c r="C234" s="9">
        <v>59</v>
      </c>
      <c r="D234" s="9">
        <v>69</v>
      </c>
      <c r="E234" s="9">
        <v>210</v>
      </c>
      <c r="F234" s="9">
        <v>5826</v>
      </c>
      <c r="G234" s="9">
        <v>294</v>
      </c>
      <c r="H234" s="9">
        <v>294</v>
      </c>
      <c r="I234" s="7">
        <f t="shared" si="27"/>
        <v>563</v>
      </c>
      <c r="J234" s="7">
        <f t="shared" si="28"/>
        <v>6189</v>
      </c>
      <c r="K234" s="10">
        <f t="shared" si="29"/>
        <v>0.52220248667850799</v>
      </c>
      <c r="L234" s="10">
        <f t="shared" si="30"/>
        <v>4.7503635482307321E-2</v>
      </c>
      <c r="M234" s="11">
        <f t="shared" si="31"/>
        <v>504</v>
      </c>
      <c r="N234" s="11">
        <f t="shared" si="32"/>
        <v>6120</v>
      </c>
      <c r="O234" s="10">
        <f t="shared" si="33"/>
        <v>0.58333333333333337</v>
      </c>
      <c r="P234" s="10">
        <f t="shared" si="34"/>
        <v>4.8039215686274513E-2</v>
      </c>
      <c r="Q234" s="10">
        <f>'[1]Resultado (out2015)'!O245</f>
        <v>0.85454545449999997</v>
      </c>
      <c r="S234" s="10">
        <f t="shared" si="35"/>
        <v>0.2712121211666666</v>
      </c>
    </row>
    <row r="235" spans="1:19" x14ac:dyDescent="0.25">
      <c r="A235" s="9" t="s">
        <v>262</v>
      </c>
      <c r="B235" s="9" t="s">
        <v>261</v>
      </c>
      <c r="C235" s="9">
        <v>9</v>
      </c>
      <c r="D235" s="9">
        <v>12</v>
      </c>
      <c r="E235" s="9">
        <v>1</v>
      </c>
      <c r="F235" s="9">
        <v>8</v>
      </c>
      <c r="G235" s="9">
        <v>10</v>
      </c>
      <c r="H235" s="9">
        <v>10</v>
      </c>
      <c r="I235" s="7">
        <f t="shared" si="27"/>
        <v>20</v>
      </c>
      <c r="J235" s="7">
        <f t="shared" si="28"/>
        <v>30</v>
      </c>
      <c r="K235" s="10">
        <f t="shared" si="29"/>
        <v>0.5</v>
      </c>
      <c r="L235" s="10">
        <f t="shared" si="30"/>
        <v>0.33333333333333331</v>
      </c>
      <c r="M235" s="11">
        <f t="shared" si="31"/>
        <v>11</v>
      </c>
      <c r="N235" s="11">
        <f t="shared" si="32"/>
        <v>18</v>
      </c>
      <c r="O235" s="10">
        <f t="shared" si="33"/>
        <v>0.90909090909090906</v>
      </c>
      <c r="P235" s="10">
        <f t="shared" si="34"/>
        <v>0.55555555555555558</v>
      </c>
      <c r="Q235" s="10">
        <f>'[1]Resultado (out2015)'!O246</f>
        <v>0.69444444439999997</v>
      </c>
      <c r="S235" s="10">
        <f t="shared" si="35"/>
        <v>-0.21464646469090909</v>
      </c>
    </row>
    <row r="236" spans="1:19" x14ac:dyDescent="0.25">
      <c r="A236" s="9" t="s">
        <v>263</v>
      </c>
      <c r="B236" s="9" t="s">
        <v>261</v>
      </c>
      <c r="C236" s="9">
        <v>53</v>
      </c>
      <c r="D236" s="9">
        <v>57</v>
      </c>
      <c r="E236" s="9">
        <v>36</v>
      </c>
      <c r="F236" s="9">
        <v>182</v>
      </c>
      <c r="G236" s="9">
        <v>115</v>
      </c>
      <c r="H236" s="9">
        <v>115</v>
      </c>
      <c r="I236" s="7">
        <f t="shared" si="27"/>
        <v>204</v>
      </c>
      <c r="J236" s="7">
        <f t="shared" si="28"/>
        <v>354</v>
      </c>
      <c r="K236" s="10">
        <f t="shared" si="29"/>
        <v>0.56372549019607843</v>
      </c>
      <c r="L236" s="10">
        <f t="shared" si="30"/>
        <v>0.3248587570621469</v>
      </c>
      <c r="M236" s="11">
        <f t="shared" si="31"/>
        <v>151</v>
      </c>
      <c r="N236" s="11">
        <f t="shared" si="32"/>
        <v>297</v>
      </c>
      <c r="O236" s="10">
        <f t="shared" si="33"/>
        <v>0.76158940397350994</v>
      </c>
      <c r="P236" s="10">
        <f t="shared" si="34"/>
        <v>0.38720538720538722</v>
      </c>
      <c r="Q236" s="10">
        <f>'[1]Resultado (out2015)'!O247</f>
        <v>0.71282051280000003</v>
      </c>
      <c r="S236" s="10">
        <f t="shared" si="35"/>
        <v>-4.876889117350991E-2</v>
      </c>
    </row>
    <row r="237" spans="1:19" x14ac:dyDescent="0.25">
      <c r="A237" s="9" t="s">
        <v>264</v>
      </c>
      <c r="B237" s="9" t="s">
        <v>261</v>
      </c>
      <c r="C237" s="9">
        <v>8</v>
      </c>
      <c r="D237" s="9">
        <v>8</v>
      </c>
      <c r="E237" s="9">
        <v>8</v>
      </c>
      <c r="F237" s="9">
        <v>38</v>
      </c>
      <c r="G237" s="9">
        <v>4</v>
      </c>
      <c r="H237" s="9">
        <v>4</v>
      </c>
      <c r="I237" s="7">
        <f t="shared" si="27"/>
        <v>20</v>
      </c>
      <c r="J237" s="7">
        <f t="shared" si="28"/>
        <v>50</v>
      </c>
      <c r="K237" s="10">
        <f t="shared" si="29"/>
        <v>0.2</v>
      </c>
      <c r="L237" s="10">
        <f t="shared" si="30"/>
        <v>0.08</v>
      </c>
      <c r="M237" s="11">
        <f t="shared" si="31"/>
        <v>12</v>
      </c>
      <c r="N237" s="11">
        <f t="shared" si="32"/>
        <v>42</v>
      </c>
      <c r="O237" s="10">
        <f t="shared" si="33"/>
        <v>0.33333333333333331</v>
      </c>
      <c r="P237" s="10">
        <f t="shared" si="34"/>
        <v>9.5238095238095233E-2</v>
      </c>
      <c r="Q237" s="10">
        <f>'[1]Resultado (out2015)'!O248</f>
        <v>0.83870967740000002</v>
      </c>
      <c r="S237" s="10">
        <f t="shared" si="35"/>
        <v>0.50537634406666676</v>
      </c>
    </row>
    <row r="238" spans="1:19" x14ac:dyDescent="0.25">
      <c r="A238" s="9" t="s">
        <v>265</v>
      </c>
      <c r="B238" s="9" t="s">
        <v>261</v>
      </c>
      <c r="C238" s="9">
        <v>33</v>
      </c>
      <c r="D238" s="9">
        <v>43</v>
      </c>
      <c r="E238" s="9">
        <v>36</v>
      </c>
      <c r="F238" s="9">
        <v>457</v>
      </c>
      <c r="G238" s="9">
        <v>71</v>
      </c>
      <c r="H238" s="9">
        <v>71</v>
      </c>
      <c r="I238" s="7">
        <f t="shared" si="27"/>
        <v>140</v>
      </c>
      <c r="J238" s="7">
        <f t="shared" si="28"/>
        <v>571</v>
      </c>
      <c r="K238" s="10">
        <f t="shared" si="29"/>
        <v>0.50714285714285712</v>
      </c>
      <c r="L238" s="10">
        <f t="shared" si="30"/>
        <v>0.12434325744308231</v>
      </c>
      <c r="M238" s="11">
        <f t="shared" si="31"/>
        <v>107</v>
      </c>
      <c r="N238" s="11">
        <f t="shared" si="32"/>
        <v>528</v>
      </c>
      <c r="O238" s="10">
        <f t="shared" si="33"/>
        <v>0.66355140186915884</v>
      </c>
      <c r="P238" s="10">
        <f t="shared" si="34"/>
        <v>0.13446969696969696</v>
      </c>
      <c r="Q238" s="10">
        <f>'[1]Resultado (out2015)'!O249</f>
        <v>0.58823529409999997</v>
      </c>
      <c r="S238" s="10">
        <f t="shared" si="35"/>
        <v>-7.5316107769158869E-2</v>
      </c>
    </row>
    <row r="239" spans="1:19" x14ac:dyDescent="0.25">
      <c r="A239" s="9" t="s">
        <v>266</v>
      </c>
      <c r="B239" s="9" t="s">
        <v>261</v>
      </c>
      <c r="C239" s="9">
        <v>26</v>
      </c>
      <c r="D239" s="9">
        <v>28</v>
      </c>
      <c r="E239" s="9">
        <v>57</v>
      </c>
      <c r="F239" s="9">
        <v>418</v>
      </c>
      <c r="G239" s="9">
        <v>73</v>
      </c>
      <c r="H239" s="9">
        <v>73</v>
      </c>
      <c r="I239" s="7">
        <f t="shared" si="27"/>
        <v>156</v>
      </c>
      <c r="J239" s="7">
        <f t="shared" si="28"/>
        <v>519</v>
      </c>
      <c r="K239" s="10">
        <f t="shared" si="29"/>
        <v>0.46794871794871795</v>
      </c>
      <c r="L239" s="10">
        <f t="shared" si="30"/>
        <v>0.14065510597302505</v>
      </c>
      <c r="M239" s="11">
        <f t="shared" si="31"/>
        <v>130</v>
      </c>
      <c r="N239" s="11">
        <f t="shared" si="32"/>
        <v>491</v>
      </c>
      <c r="O239" s="10">
        <f t="shared" si="33"/>
        <v>0.56153846153846154</v>
      </c>
      <c r="P239" s="10">
        <f t="shared" si="34"/>
        <v>0.14867617107942974</v>
      </c>
      <c r="Q239" s="10">
        <f>'[1]Resultado (out2015)'!O250</f>
        <v>0.60526315789999996</v>
      </c>
      <c r="S239" s="10">
        <f t="shared" si="35"/>
        <v>4.3724696361538418E-2</v>
      </c>
    </row>
    <row r="240" spans="1:19" x14ac:dyDescent="0.25">
      <c r="A240" s="9" t="s">
        <v>267</v>
      </c>
      <c r="B240" s="9" t="s">
        <v>261</v>
      </c>
      <c r="C240" s="9">
        <v>3</v>
      </c>
      <c r="D240" s="9">
        <v>4</v>
      </c>
      <c r="E240" s="9">
        <v>11</v>
      </c>
      <c r="F240" s="9">
        <v>58</v>
      </c>
      <c r="G240" s="9">
        <v>9</v>
      </c>
      <c r="H240" s="9">
        <v>9</v>
      </c>
      <c r="I240" s="7">
        <f t="shared" si="27"/>
        <v>23</v>
      </c>
      <c r="J240" s="7">
        <f t="shared" si="28"/>
        <v>71</v>
      </c>
      <c r="K240" s="10">
        <f t="shared" si="29"/>
        <v>0.39130434782608697</v>
      </c>
      <c r="L240" s="10">
        <f t="shared" si="30"/>
        <v>0.12676056338028169</v>
      </c>
      <c r="M240" s="11">
        <f t="shared" si="31"/>
        <v>20</v>
      </c>
      <c r="N240" s="11">
        <f t="shared" si="32"/>
        <v>67</v>
      </c>
      <c r="O240" s="10">
        <f t="shared" si="33"/>
        <v>0.45</v>
      </c>
      <c r="P240" s="10">
        <f t="shared" si="34"/>
        <v>0.13432835820895522</v>
      </c>
      <c r="Q240" s="10">
        <f>'[1]Resultado (out2015)'!O251</f>
        <v>0.82142857140000003</v>
      </c>
      <c r="S240" s="10">
        <f t="shared" si="35"/>
        <v>0.37142857140000002</v>
      </c>
    </row>
    <row r="241" spans="1:27" x14ac:dyDescent="0.25">
      <c r="A241" s="9" t="s">
        <v>268</v>
      </c>
      <c r="B241" s="9" t="s">
        <v>261</v>
      </c>
      <c r="C241" s="9">
        <v>24</v>
      </c>
      <c r="D241" s="9">
        <v>24</v>
      </c>
      <c r="E241" s="9">
        <v>41</v>
      </c>
      <c r="F241" s="9">
        <v>210</v>
      </c>
      <c r="G241" s="9">
        <v>80</v>
      </c>
      <c r="H241" s="9">
        <v>80</v>
      </c>
      <c r="I241" s="7">
        <f t="shared" si="27"/>
        <v>145</v>
      </c>
      <c r="J241" s="7">
        <f t="shared" si="28"/>
        <v>314</v>
      </c>
      <c r="K241" s="10">
        <f t="shared" si="29"/>
        <v>0.55172413793103448</v>
      </c>
      <c r="L241" s="10">
        <f t="shared" si="30"/>
        <v>0.25477707006369427</v>
      </c>
      <c r="M241" s="11">
        <f t="shared" si="31"/>
        <v>121</v>
      </c>
      <c r="N241" s="11">
        <f t="shared" si="32"/>
        <v>290</v>
      </c>
      <c r="O241" s="10">
        <f t="shared" si="33"/>
        <v>0.66115702479338845</v>
      </c>
      <c r="P241" s="10">
        <f t="shared" si="34"/>
        <v>0.27586206896551724</v>
      </c>
      <c r="Q241" s="10">
        <f>'[1]Resultado (out2015)'!O252</f>
        <v>0.61797752809999995</v>
      </c>
      <c r="S241" s="10">
        <f t="shared" si="35"/>
        <v>-4.3179496693388497E-2</v>
      </c>
    </row>
    <row r="242" spans="1:27" x14ac:dyDescent="0.25">
      <c r="A242" s="9" t="s">
        <v>269</v>
      </c>
      <c r="B242" s="9" t="s">
        <v>261</v>
      </c>
      <c r="C242" s="9">
        <v>212</v>
      </c>
      <c r="D242" s="9">
        <v>227</v>
      </c>
      <c r="E242" s="9">
        <v>294</v>
      </c>
      <c r="F242" s="9">
        <v>4123</v>
      </c>
      <c r="G242" s="9">
        <v>531</v>
      </c>
      <c r="H242" s="9">
        <v>531</v>
      </c>
      <c r="I242" s="7">
        <f t="shared" si="27"/>
        <v>1037</v>
      </c>
      <c r="J242" s="7">
        <f t="shared" si="28"/>
        <v>4881</v>
      </c>
      <c r="K242" s="10">
        <f t="shared" si="29"/>
        <v>0.51205400192864026</v>
      </c>
      <c r="L242" s="10">
        <f t="shared" si="30"/>
        <v>0.10878918254456055</v>
      </c>
      <c r="M242" s="11">
        <f t="shared" si="31"/>
        <v>825</v>
      </c>
      <c r="N242" s="11">
        <f t="shared" si="32"/>
        <v>4654</v>
      </c>
      <c r="O242" s="10">
        <f t="shared" si="33"/>
        <v>0.64363636363636367</v>
      </c>
      <c r="P242" s="10">
        <f t="shared" si="34"/>
        <v>0.11409540180489901</v>
      </c>
      <c r="Q242" s="10">
        <f>'[1]Resultado (out2015)'!O253</f>
        <v>0.56260162599999997</v>
      </c>
      <c r="S242" s="10">
        <f t="shared" si="35"/>
        <v>-8.1034737636363707E-2</v>
      </c>
    </row>
    <row r="243" spans="1:27" x14ac:dyDescent="0.25">
      <c r="A243" s="9" t="s">
        <v>270</v>
      </c>
      <c r="B243" s="9" t="s">
        <v>261</v>
      </c>
      <c r="C243" s="9">
        <v>31</v>
      </c>
      <c r="D243" s="9">
        <v>35</v>
      </c>
      <c r="E243" s="9">
        <v>69</v>
      </c>
      <c r="F243" s="9">
        <v>1199</v>
      </c>
      <c r="G243" s="9">
        <v>116</v>
      </c>
      <c r="H243" s="9">
        <v>116</v>
      </c>
      <c r="I243" s="7">
        <f t="shared" si="27"/>
        <v>216</v>
      </c>
      <c r="J243" s="7">
        <f t="shared" si="28"/>
        <v>1350</v>
      </c>
      <c r="K243" s="10">
        <f t="shared" si="29"/>
        <v>0.53703703703703709</v>
      </c>
      <c r="L243" s="10">
        <f t="shared" si="30"/>
        <v>8.5925925925925919E-2</v>
      </c>
      <c r="M243" s="11">
        <f t="shared" si="31"/>
        <v>185</v>
      </c>
      <c r="N243" s="11">
        <f t="shared" si="32"/>
        <v>1315</v>
      </c>
      <c r="O243" s="10">
        <f t="shared" si="33"/>
        <v>0.62702702702702706</v>
      </c>
      <c r="P243" s="10">
        <f t="shared" si="34"/>
        <v>8.8212927756653986E-2</v>
      </c>
      <c r="Q243" s="10">
        <f>'[1]Resultado (out2015)'!O254</f>
        <v>0.64071856289999995</v>
      </c>
      <c r="S243" s="10">
        <f t="shared" si="35"/>
        <v>1.3691535872972893E-2</v>
      </c>
    </row>
    <row r="244" spans="1:27" x14ac:dyDescent="0.25">
      <c r="A244" s="9" t="s">
        <v>271</v>
      </c>
      <c r="B244" s="9" t="s">
        <v>261</v>
      </c>
      <c r="C244" s="9">
        <v>11</v>
      </c>
      <c r="D244" s="9">
        <v>16</v>
      </c>
      <c r="E244" s="9">
        <v>28</v>
      </c>
      <c r="F244" s="9">
        <v>1460</v>
      </c>
      <c r="G244" s="9">
        <v>33</v>
      </c>
      <c r="H244" s="9">
        <v>33</v>
      </c>
      <c r="I244" s="7">
        <f t="shared" si="27"/>
        <v>72</v>
      </c>
      <c r="J244" s="7">
        <f t="shared" si="28"/>
        <v>1509</v>
      </c>
      <c r="K244" s="10">
        <f t="shared" si="29"/>
        <v>0.45833333333333331</v>
      </c>
      <c r="L244" s="10">
        <f t="shared" si="30"/>
        <v>2.186878727634195E-2</v>
      </c>
      <c r="M244" s="11">
        <f t="shared" si="31"/>
        <v>61</v>
      </c>
      <c r="N244" s="11">
        <f t="shared" si="32"/>
        <v>1493</v>
      </c>
      <c r="O244" s="10">
        <f t="shared" si="33"/>
        <v>0.54098360655737709</v>
      </c>
      <c r="P244" s="10">
        <f t="shared" si="34"/>
        <v>2.2103148024112524E-2</v>
      </c>
      <c r="Q244" s="10">
        <f>'[1]Resultado (out2015)'!O255</f>
        <v>1</v>
      </c>
      <c r="S244" s="10">
        <f t="shared" si="35"/>
        <v>0.45901639344262291</v>
      </c>
    </row>
    <row r="245" spans="1:27" x14ac:dyDescent="0.25">
      <c r="A245" s="9" t="s">
        <v>272</v>
      </c>
      <c r="B245" s="9" t="s">
        <v>261</v>
      </c>
      <c r="C245" s="9">
        <v>13</v>
      </c>
      <c r="D245" s="9">
        <v>13</v>
      </c>
      <c r="E245" s="9">
        <v>33</v>
      </c>
      <c r="F245" s="9">
        <v>256</v>
      </c>
      <c r="G245" s="9">
        <v>61</v>
      </c>
      <c r="H245" s="9">
        <v>61</v>
      </c>
      <c r="I245" s="7">
        <f t="shared" si="27"/>
        <v>107</v>
      </c>
      <c r="J245" s="7">
        <f t="shared" si="28"/>
        <v>330</v>
      </c>
      <c r="K245" s="10">
        <f t="shared" si="29"/>
        <v>0.57009345794392519</v>
      </c>
      <c r="L245" s="10">
        <f t="shared" si="30"/>
        <v>0.18484848484848485</v>
      </c>
      <c r="M245" s="11">
        <f t="shared" si="31"/>
        <v>94</v>
      </c>
      <c r="N245" s="11">
        <f t="shared" si="32"/>
        <v>317</v>
      </c>
      <c r="O245" s="10">
        <f t="shared" si="33"/>
        <v>0.64893617021276595</v>
      </c>
      <c r="P245" s="10">
        <f t="shared" si="34"/>
        <v>0.19242902208201892</v>
      </c>
      <c r="Q245" s="10" t="str">
        <f>'[1]Resultado (out2015)'!O256</f>
        <v>#DIV/0!</v>
      </c>
      <c r="S245" t="e">
        <f t="shared" si="35"/>
        <v>#VALUE!</v>
      </c>
    </row>
    <row r="246" spans="1:27" x14ac:dyDescent="0.25">
      <c r="A246" s="9" t="s">
        <v>273</v>
      </c>
      <c r="B246" s="9" t="s">
        <v>261</v>
      </c>
      <c r="C246" s="9">
        <v>15</v>
      </c>
      <c r="D246" s="9">
        <v>16</v>
      </c>
      <c r="E246" s="9">
        <v>77</v>
      </c>
      <c r="F246" s="9">
        <v>989</v>
      </c>
      <c r="G246" s="9">
        <v>92</v>
      </c>
      <c r="H246" s="9">
        <v>92</v>
      </c>
      <c r="I246" s="7">
        <f t="shared" si="27"/>
        <v>184</v>
      </c>
      <c r="J246" s="7">
        <f t="shared" si="28"/>
        <v>1097</v>
      </c>
      <c r="K246" s="10">
        <f t="shared" si="29"/>
        <v>0.5</v>
      </c>
      <c r="L246" s="10">
        <f t="shared" si="30"/>
        <v>8.3865086599817687E-2</v>
      </c>
      <c r="M246" s="11">
        <f t="shared" si="31"/>
        <v>169</v>
      </c>
      <c r="N246" s="11">
        <f t="shared" si="32"/>
        <v>1081</v>
      </c>
      <c r="O246" s="10">
        <f t="shared" si="33"/>
        <v>0.54437869822485208</v>
      </c>
      <c r="P246" s="10">
        <f t="shared" si="34"/>
        <v>8.5106382978723402E-2</v>
      </c>
      <c r="Q246" s="10">
        <f>'[1]Resultado (out2015)'!O257</f>
        <v>0.40740740739999998</v>
      </c>
      <c r="R246" s="15"/>
      <c r="S246" s="10">
        <f t="shared" si="35"/>
        <v>-0.1369712908248521</v>
      </c>
      <c r="T246" s="15"/>
      <c r="U246" s="15"/>
      <c r="V246" s="15"/>
      <c r="W246" s="15"/>
      <c r="X246" s="15"/>
      <c r="Y246" s="15"/>
      <c r="Z246" s="15"/>
      <c r="AA246" s="15"/>
    </row>
    <row r="247" spans="1:27" x14ac:dyDescent="0.25">
      <c r="A247" s="9" t="s">
        <v>274</v>
      </c>
      <c r="B247" s="9" t="s">
        <v>261</v>
      </c>
      <c r="C247" s="9">
        <v>20</v>
      </c>
      <c r="D247" s="9">
        <v>23</v>
      </c>
      <c r="E247" s="9">
        <v>80</v>
      </c>
      <c r="F247" s="9">
        <v>1058</v>
      </c>
      <c r="G247" s="9">
        <v>75</v>
      </c>
      <c r="H247" s="9">
        <v>75</v>
      </c>
      <c r="I247" s="7">
        <f t="shared" si="27"/>
        <v>175</v>
      </c>
      <c r="J247" s="7">
        <f t="shared" si="28"/>
        <v>1156</v>
      </c>
      <c r="K247" s="10">
        <f t="shared" si="29"/>
        <v>0.42857142857142855</v>
      </c>
      <c r="L247" s="10">
        <f t="shared" si="30"/>
        <v>6.4878892733564009E-2</v>
      </c>
      <c r="M247" s="11">
        <f t="shared" si="31"/>
        <v>155</v>
      </c>
      <c r="N247" s="11">
        <f t="shared" si="32"/>
        <v>1133</v>
      </c>
      <c r="O247" s="10">
        <f t="shared" si="33"/>
        <v>0.4838709677419355</v>
      </c>
      <c r="P247" s="10">
        <f t="shared" si="34"/>
        <v>6.6195939982347754E-2</v>
      </c>
      <c r="Q247" s="10">
        <f>'[1]Resultado (out2015)'!O258</f>
        <v>0.84042553190000002</v>
      </c>
      <c r="S247" s="10">
        <f t="shared" si="35"/>
        <v>0.35655456415806452</v>
      </c>
    </row>
    <row r="248" spans="1:27" x14ac:dyDescent="0.25">
      <c r="A248" s="9" t="s">
        <v>275</v>
      </c>
      <c r="B248" s="9" t="s">
        <v>261</v>
      </c>
      <c r="C248" s="9">
        <v>43</v>
      </c>
      <c r="D248" s="9">
        <v>59</v>
      </c>
      <c r="E248" s="9">
        <v>19</v>
      </c>
      <c r="F248" s="9">
        <v>180</v>
      </c>
      <c r="G248" s="9">
        <v>29</v>
      </c>
      <c r="H248" s="9">
        <v>29</v>
      </c>
      <c r="I248" s="7">
        <f t="shared" si="27"/>
        <v>91</v>
      </c>
      <c r="J248" s="7">
        <f t="shared" si="28"/>
        <v>268</v>
      </c>
      <c r="K248" s="10">
        <f t="shared" si="29"/>
        <v>0.31868131868131866</v>
      </c>
      <c r="L248" s="10">
        <f t="shared" si="30"/>
        <v>0.10820895522388059</v>
      </c>
      <c r="M248" s="11">
        <f t="shared" si="31"/>
        <v>48</v>
      </c>
      <c r="N248" s="11">
        <f t="shared" si="32"/>
        <v>209</v>
      </c>
      <c r="O248" s="10">
        <f t="shared" si="33"/>
        <v>0.60416666666666663</v>
      </c>
      <c r="P248" s="10">
        <f t="shared" si="34"/>
        <v>0.13875598086124402</v>
      </c>
      <c r="Q248" s="10">
        <f>'[1]Resultado (out2015)'!O259</f>
        <v>0.6888888889</v>
      </c>
      <c r="S248" s="10">
        <f t="shared" si="35"/>
        <v>8.4722222233333366E-2</v>
      </c>
    </row>
    <row r="249" spans="1:27" x14ac:dyDescent="0.25">
      <c r="A249" s="9" t="s">
        <v>276</v>
      </c>
      <c r="B249" s="9" t="s">
        <v>261</v>
      </c>
      <c r="C249" s="9">
        <v>56</v>
      </c>
      <c r="D249" s="9">
        <v>61</v>
      </c>
      <c r="E249" s="9">
        <v>34</v>
      </c>
      <c r="F249" s="9">
        <v>324</v>
      </c>
      <c r="G249" s="9">
        <v>59</v>
      </c>
      <c r="H249" s="9">
        <v>59</v>
      </c>
      <c r="I249" s="7">
        <f t="shared" si="27"/>
        <v>149</v>
      </c>
      <c r="J249" s="7">
        <f t="shared" si="28"/>
        <v>444</v>
      </c>
      <c r="K249" s="10">
        <f t="shared" si="29"/>
        <v>0.39597315436241609</v>
      </c>
      <c r="L249" s="10">
        <f t="shared" si="30"/>
        <v>0.13288288288288289</v>
      </c>
      <c r="M249" s="11">
        <f t="shared" si="31"/>
        <v>93</v>
      </c>
      <c r="N249" s="11">
        <f t="shared" si="32"/>
        <v>383</v>
      </c>
      <c r="O249" s="10">
        <f t="shared" si="33"/>
        <v>0.63440860215053763</v>
      </c>
      <c r="P249" s="10">
        <f t="shared" si="34"/>
        <v>0.15404699738903394</v>
      </c>
      <c r="Q249" s="10">
        <f>'[1]Resultado (out2015)'!O260</f>
        <v>0.56976744189999995</v>
      </c>
      <c r="S249" s="10">
        <f t="shared" si="35"/>
        <v>-6.4641160250537677E-2</v>
      </c>
    </row>
    <row r="250" spans="1:27" x14ac:dyDescent="0.25">
      <c r="A250" s="9" t="s">
        <v>277</v>
      </c>
      <c r="B250" s="9" t="s">
        <v>261</v>
      </c>
      <c r="C250" s="9">
        <v>5</v>
      </c>
      <c r="D250" s="9">
        <v>6</v>
      </c>
      <c r="E250" s="9">
        <v>19</v>
      </c>
      <c r="F250" s="9">
        <v>448</v>
      </c>
      <c r="G250" s="9">
        <v>13</v>
      </c>
      <c r="H250" s="9">
        <v>13</v>
      </c>
      <c r="I250" s="7">
        <f t="shared" si="27"/>
        <v>37</v>
      </c>
      <c r="J250" s="7">
        <f t="shared" si="28"/>
        <v>467</v>
      </c>
      <c r="K250" s="10">
        <f t="shared" si="29"/>
        <v>0.35135135135135137</v>
      </c>
      <c r="L250" s="10">
        <f t="shared" si="30"/>
        <v>2.7837259100642397E-2</v>
      </c>
      <c r="M250" s="11">
        <f t="shared" si="31"/>
        <v>32</v>
      </c>
      <c r="N250" s="11">
        <f t="shared" si="32"/>
        <v>461</v>
      </c>
      <c r="O250" s="10">
        <f t="shared" si="33"/>
        <v>0.40625</v>
      </c>
      <c r="P250" s="10">
        <f t="shared" si="34"/>
        <v>2.8199566160520606E-2</v>
      </c>
      <c r="Q250" s="10">
        <f>'[1]Resultado (out2015)'!O261</f>
        <v>0.69736842109999997</v>
      </c>
      <c r="S250" s="10">
        <f t="shared" si="35"/>
        <v>0.29111842109999997</v>
      </c>
    </row>
    <row r="251" spans="1:27" x14ac:dyDescent="0.25">
      <c r="A251" s="9" t="s">
        <v>278</v>
      </c>
      <c r="B251" s="9" t="s">
        <v>261</v>
      </c>
      <c r="C251" s="9">
        <v>80</v>
      </c>
      <c r="D251" s="9">
        <v>90</v>
      </c>
      <c r="E251" s="9">
        <v>62</v>
      </c>
      <c r="F251" s="9">
        <v>487</v>
      </c>
      <c r="G251" s="9">
        <v>150</v>
      </c>
      <c r="H251" s="9">
        <v>150</v>
      </c>
      <c r="I251" s="7">
        <f t="shared" si="27"/>
        <v>292</v>
      </c>
      <c r="J251" s="7">
        <f t="shared" si="28"/>
        <v>727</v>
      </c>
      <c r="K251" s="10">
        <f t="shared" si="29"/>
        <v>0.51369863013698636</v>
      </c>
      <c r="L251" s="10">
        <f t="shared" si="30"/>
        <v>0.2063273727647868</v>
      </c>
      <c r="M251" s="11">
        <f t="shared" si="31"/>
        <v>212</v>
      </c>
      <c r="N251" s="11">
        <f t="shared" si="32"/>
        <v>637</v>
      </c>
      <c r="O251" s="10">
        <f t="shared" si="33"/>
        <v>0.70754716981132071</v>
      </c>
      <c r="P251" s="10">
        <f t="shared" si="34"/>
        <v>0.23547880690737832</v>
      </c>
      <c r="Q251" s="10">
        <f>'[1]Resultado (out2015)'!O262</f>
        <v>0.88888888889999995</v>
      </c>
      <c r="S251" s="10">
        <f t="shared" si="35"/>
        <v>0.18134171908867924</v>
      </c>
    </row>
    <row r="252" spans="1:27" x14ac:dyDescent="0.25">
      <c r="A252" s="9" t="s">
        <v>279</v>
      </c>
      <c r="B252" s="9" t="s">
        <v>261</v>
      </c>
      <c r="C252" s="9">
        <v>0</v>
      </c>
      <c r="D252" s="9">
        <v>0</v>
      </c>
      <c r="E252" s="9">
        <v>1</v>
      </c>
      <c r="F252" s="9">
        <v>4</v>
      </c>
      <c r="G252" s="9">
        <v>8</v>
      </c>
      <c r="H252" s="9">
        <v>8</v>
      </c>
      <c r="I252" s="7">
        <f t="shared" si="27"/>
        <v>9</v>
      </c>
      <c r="J252" s="7">
        <f t="shared" si="28"/>
        <v>12</v>
      </c>
      <c r="K252" s="10">
        <f t="shared" si="29"/>
        <v>0.88888888888888884</v>
      </c>
      <c r="L252" s="10">
        <f t="shared" si="30"/>
        <v>0.66666666666666663</v>
      </c>
      <c r="M252" s="11">
        <f t="shared" si="31"/>
        <v>9</v>
      </c>
      <c r="N252" s="11">
        <f t="shared" si="32"/>
        <v>12</v>
      </c>
      <c r="O252" s="10">
        <f t="shared" si="33"/>
        <v>0.88888888888888884</v>
      </c>
      <c r="P252" s="10">
        <f t="shared" si="34"/>
        <v>0.66666666666666663</v>
      </c>
      <c r="Q252" s="10">
        <f>'[1]Resultado (out2015)'!O263</f>
        <v>0.56190476190000005</v>
      </c>
      <c r="S252" s="10">
        <f t="shared" si="35"/>
        <v>-0.32698412698888879</v>
      </c>
    </row>
    <row r="253" spans="1:27" x14ac:dyDescent="0.25">
      <c r="A253" s="9" t="s">
        <v>280</v>
      </c>
      <c r="B253" s="9" t="s">
        <v>281</v>
      </c>
      <c r="C253" s="9">
        <v>0</v>
      </c>
      <c r="D253" s="9">
        <v>0</v>
      </c>
      <c r="E253" s="9">
        <v>11</v>
      </c>
      <c r="F253" s="9">
        <v>90</v>
      </c>
      <c r="G253" s="9">
        <v>15</v>
      </c>
      <c r="H253" s="9">
        <v>15</v>
      </c>
      <c r="I253" s="7">
        <f t="shared" si="27"/>
        <v>26</v>
      </c>
      <c r="J253" s="7">
        <f t="shared" si="28"/>
        <v>105</v>
      </c>
      <c r="K253" s="10">
        <f t="shared" si="29"/>
        <v>0.57692307692307687</v>
      </c>
      <c r="L253" s="10">
        <f t="shared" si="30"/>
        <v>0.14285714285714285</v>
      </c>
      <c r="M253" s="11">
        <f t="shared" si="31"/>
        <v>26</v>
      </c>
      <c r="N253" s="11">
        <f t="shared" si="32"/>
        <v>105</v>
      </c>
      <c r="O253" s="10">
        <f t="shared" si="33"/>
        <v>0.57692307692307687</v>
      </c>
      <c r="P253" s="10">
        <f t="shared" si="34"/>
        <v>0.14285714285714285</v>
      </c>
      <c r="Q253" s="10">
        <f>'[1]Resultado (out2015)'!O264</f>
        <v>0.51908396950000002</v>
      </c>
      <c r="S253" s="10">
        <f t="shared" si="35"/>
        <v>-5.7839107423076852E-2</v>
      </c>
    </row>
    <row r="254" spans="1:27" x14ac:dyDescent="0.25">
      <c r="A254" s="9" t="s">
        <v>282</v>
      </c>
      <c r="B254" s="9" t="s">
        <v>281</v>
      </c>
      <c r="C254" s="9">
        <v>16</v>
      </c>
      <c r="D254" s="9">
        <v>23</v>
      </c>
      <c r="E254" s="9">
        <v>9</v>
      </c>
      <c r="F254" s="9">
        <v>40</v>
      </c>
      <c r="G254" s="9">
        <v>16</v>
      </c>
      <c r="H254" s="9">
        <v>16</v>
      </c>
      <c r="I254" s="7">
        <f t="shared" si="27"/>
        <v>41</v>
      </c>
      <c r="J254" s="7">
        <f t="shared" si="28"/>
        <v>79</v>
      </c>
      <c r="K254" s="10">
        <f t="shared" si="29"/>
        <v>0.3902439024390244</v>
      </c>
      <c r="L254" s="10">
        <f t="shared" si="30"/>
        <v>0.20253164556962025</v>
      </c>
      <c r="M254" s="11">
        <f t="shared" si="31"/>
        <v>25</v>
      </c>
      <c r="N254" s="11">
        <f t="shared" si="32"/>
        <v>56</v>
      </c>
      <c r="O254" s="10">
        <f t="shared" si="33"/>
        <v>0.64</v>
      </c>
      <c r="P254" s="10">
        <f t="shared" si="34"/>
        <v>0.2857142857142857</v>
      </c>
      <c r="Q254" s="10">
        <f>'[1]Resultado (out2015)'!O265</f>
        <v>0.71428571429999999</v>
      </c>
      <c r="S254" s="10">
        <f t="shared" si="35"/>
        <v>7.4285714299999972E-2</v>
      </c>
    </row>
    <row r="255" spans="1:27" x14ac:dyDescent="0.25">
      <c r="A255" s="9" t="s">
        <v>283</v>
      </c>
      <c r="B255" s="9" t="s">
        <v>281</v>
      </c>
      <c r="C255" s="9">
        <v>57</v>
      </c>
      <c r="D255" s="9">
        <v>61</v>
      </c>
      <c r="E255" s="9">
        <v>13</v>
      </c>
      <c r="F255" s="9">
        <v>80</v>
      </c>
      <c r="G255" s="9">
        <v>28</v>
      </c>
      <c r="H255" s="9">
        <v>28</v>
      </c>
      <c r="I255" s="7">
        <f t="shared" si="27"/>
        <v>98</v>
      </c>
      <c r="J255" s="7">
        <f t="shared" si="28"/>
        <v>169</v>
      </c>
      <c r="K255" s="10">
        <f t="shared" si="29"/>
        <v>0.2857142857142857</v>
      </c>
      <c r="L255" s="10">
        <f t="shared" si="30"/>
        <v>0.16568047337278108</v>
      </c>
      <c r="M255" s="11">
        <f t="shared" si="31"/>
        <v>41</v>
      </c>
      <c r="N255" s="11">
        <f t="shared" si="32"/>
        <v>108</v>
      </c>
      <c r="O255" s="10">
        <f t="shared" si="33"/>
        <v>0.68292682926829273</v>
      </c>
      <c r="P255" s="10">
        <f t="shared" si="34"/>
        <v>0.25925925925925924</v>
      </c>
      <c r="Q255" s="10">
        <f>'[1]Resultado (out2015)'!O266</f>
        <v>0.57066189619999996</v>
      </c>
      <c r="S255" s="10">
        <f t="shared" si="35"/>
        <v>-0.11226493306829277</v>
      </c>
    </row>
    <row r="256" spans="1:27" x14ac:dyDescent="0.25">
      <c r="A256" s="9" t="s">
        <v>284</v>
      </c>
      <c r="B256" s="9" t="s">
        <v>281</v>
      </c>
      <c r="C256" s="9">
        <v>6</v>
      </c>
      <c r="D256" s="9">
        <v>7</v>
      </c>
      <c r="E256" s="9">
        <v>1</v>
      </c>
      <c r="F256" s="9">
        <v>7</v>
      </c>
      <c r="G256" s="9">
        <v>7</v>
      </c>
      <c r="H256" s="9">
        <v>7</v>
      </c>
      <c r="I256" s="7">
        <f t="shared" si="27"/>
        <v>14</v>
      </c>
      <c r="J256" s="7">
        <f t="shared" si="28"/>
        <v>21</v>
      </c>
      <c r="K256" s="10">
        <f t="shared" si="29"/>
        <v>0.5</v>
      </c>
      <c r="L256" s="10">
        <f t="shared" si="30"/>
        <v>0.33333333333333331</v>
      </c>
      <c r="M256" s="11">
        <f t="shared" si="31"/>
        <v>8</v>
      </c>
      <c r="N256" s="11">
        <f t="shared" si="32"/>
        <v>14</v>
      </c>
      <c r="O256" s="10">
        <f t="shared" si="33"/>
        <v>0.875</v>
      </c>
      <c r="P256" s="10">
        <f t="shared" si="34"/>
        <v>0.5</v>
      </c>
      <c r="Q256" s="10">
        <f>'[1]Resultado (out2015)'!O267</f>
        <v>0.64</v>
      </c>
      <c r="S256" s="10">
        <f t="shared" si="35"/>
        <v>-0.23499999999999999</v>
      </c>
    </row>
    <row r="257" spans="1:19" x14ac:dyDescent="0.25">
      <c r="A257" s="9" t="s">
        <v>285</v>
      </c>
      <c r="B257" s="9" t="s">
        <v>281</v>
      </c>
      <c r="C257" s="9">
        <v>5</v>
      </c>
      <c r="D257" s="9">
        <v>5</v>
      </c>
      <c r="E257" s="9">
        <v>4</v>
      </c>
      <c r="F257" s="9">
        <v>10</v>
      </c>
      <c r="G257" s="9">
        <v>8</v>
      </c>
      <c r="H257" s="9">
        <v>8</v>
      </c>
      <c r="I257" s="7">
        <f t="shared" si="27"/>
        <v>17</v>
      </c>
      <c r="J257" s="7">
        <f t="shared" si="28"/>
        <v>23</v>
      </c>
      <c r="K257" s="10">
        <f t="shared" si="29"/>
        <v>0.47058823529411764</v>
      </c>
      <c r="L257" s="10">
        <f t="shared" si="30"/>
        <v>0.34782608695652173</v>
      </c>
      <c r="M257" s="11">
        <f t="shared" si="31"/>
        <v>12</v>
      </c>
      <c r="N257" s="11">
        <f t="shared" si="32"/>
        <v>18</v>
      </c>
      <c r="O257" s="10">
        <f t="shared" si="33"/>
        <v>0.66666666666666663</v>
      </c>
      <c r="P257" s="10">
        <f t="shared" si="34"/>
        <v>0.44444444444444442</v>
      </c>
      <c r="Q257" s="10">
        <f>'[1]Resultado (out2015)'!O268</f>
        <v>0.71071428569999995</v>
      </c>
      <c r="S257" s="10">
        <f t="shared" si="35"/>
        <v>4.4047619033333318E-2</v>
      </c>
    </row>
    <row r="258" spans="1:19" x14ac:dyDescent="0.25">
      <c r="A258" s="9" t="s">
        <v>286</v>
      </c>
      <c r="B258" s="9" t="s">
        <v>281</v>
      </c>
      <c r="C258" s="9">
        <v>3</v>
      </c>
      <c r="D258" s="9">
        <v>4</v>
      </c>
      <c r="E258" s="9">
        <v>3</v>
      </c>
      <c r="F258" s="9">
        <v>7</v>
      </c>
      <c r="G258" s="9">
        <v>11</v>
      </c>
      <c r="H258" s="9">
        <v>11</v>
      </c>
      <c r="I258" s="7">
        <f t="shared" si="27"/>
        <v>17</v>
      </c>
      <c r="J258" s="7">
        <f t="shared" si="28"/>
        <v>22</v>
      </c>
      <c r="K258" s="10">
        <f t="shared" si="29"/>
        <v>0.6470588235294118</v>
      </c>
      <c r="L258" s="10">
        <f t="shared" si="30"/>
        <v>0.5</v>
      </c>
      <c r="M258" s="11">
        <f t="shared" si="31"/>
        <v>14</v>
      </c>
      <c r="N258" s="11">
        <f t="shared" si="32"/>
        <v>18</v>
      </c>
      <c r="O258" s="10">
        <f t="shared" si="33"/>
        <v>0.7857142857142857</v>
      </c>
      <c r="P258" s="10">
        <f t="shared" si="34"/>
        <v>0.61111111111111116</v>
      </c>
      <c r="Q258" s="10">
        <f>'[1]Resultado (out2015)'!O269</f>
        <v>0.36222910219999999</v>
      </c>
      <c r="S258" s="10">
        <f t="shared" si="35"/>
        <v>-0.42348518351428571</v>
      </c>
    </row>
    <row r="259" spans="1:19" x14ac:dyDescent="0.25">
      <c r="A259" s="9" t="s">
        <v>287</v>
      </c>
      <c r="B259" s="9" t="s">
        <v>281</v>
      </c>
      <c r="C259" s="9">
        <v>7</v>
      </c>
      <c r="D259" s="9">
        <v>7</v>
      </c>
      <c r="E259" s="9">
        <v>11</v>
      </c>
      <c r="F259" s="9">
        <v>1563</v>
      </c>
      <c r="G259" s="9">
        <v>29</v>
      </c>
      <c r="H259" s="9">
        <v>29</v>
      </c>
      <c r="I259" s="7">
        <f t="shared" ref="I259:I265" si="36">SUM(C259,E259,G259)</f>
        <v>47</v>
      </c>
      <c r="J259" s="7">
        <f t="shared" ref="J259:J265" si="37">SUM(D259,F259,H259)</f>
        <v>1599</v>
      </c>
      <c r="K259" s="10">
        <f t="shared" ref="K259:K265" si="38">G259/I259</f>
        <v>0.61702127659574468</v>
      </c>
      <c r="L259" s="10">
        <f t="shared" ref="L259:L265" si="39">H259/J259</f>
        <v>1.813633520950594E-2</v>
      </c>
      <c r="M259" s="11">
        <f t="shared" ref="M259:M265" si="40">G259+E259</f>
        <v>40</v>
      </c>
      <c r="N259" s="11">
        <f t="shared" ref="N259:N265" si="41">H259+F259</f>
        <v>1592</v>
      </c>
      <c r="O259" s="10">
        <f t="shared" ref="O259:O265" si="42">G259/M259</f>
        <v>0.72499999999999998</v>
      </c>
      <c r="P259" s="10">
        <f t="shared" ref="P259:P265" si="43">H259/N259</f>
        <v>1.8216080402010049E-2</v>
      </c>
      <c r="Q259" s="10">
        <f>'[1]Resultado (out2015)'!O271</f>
        <v>0.64</v>
      </c>
      <c r="S259" s="10">
        <f t="shared" ref="S259:S265" si="44">Q259-O259</f>
        <v>-8.4999999999999964E-2</v>
      </c>
    </row>
    <row r="260" spans="1:19" x14ac:dyDescent="0.25">
      <c r="A260" s="9" t="s">
        <v>288</v>
      </c>
      <c r="B260" s="9" t="s">
        <v>281</v>
      </c>
      <c r="C260" s="9">
        <v>5</v>
      </c>
      <c r="D260" s="9">
        <v>5</v>
      </c>
      <c r="E260" s="9">
        <v>1</v>
      </c>
      <c r="F260" s="9">
        <v>3</v>
      </c>
      <c r="G260" s="9">
        <v>5</v>
      </c>
      <c r="H260" s="9">
        <v>5</v>
      </c>
      <c r="I260" s="7">
        <f t="shared" si="36"/>
        <v>11</v>
      </c>
      <c r="J260" s="7">
        <f t="shared" si="37"/>
        <v>13</v>
      </c>
      <c r="K260" s="10">
        <f t="shared" si="38"/>
        <v>0.45454545454545453</v>
      </c>
      <c r="L260" s="10">
        <f t="shared" si="39"/>
        <v>0.38461538461538464</v>
      </c>
      <c r="M260" s="11">
        <f t="shared" si="40"/>
        <v>6</v>
      </c>
      <c r="N260" s="11">
        <f t="shared" si="41"/>
        <v>8</v>
      </c>
      <c r="O260" s="10">
        <f t="shared" si="42"/>
        <v>0.83333333333333337</v>
      </c>
      <c r="P260" s="10">
        <f t="shared" si="43"/>
        <v>0.625</v>
      </c>
      <c r="Q260" s="10">
        <f>'[1]Resultado (out2015)'!O272</f>
        <v>0.72499999999999998</v>
      </c>
      <c r="S260" s="10">
        <f t="shared" si="44"/>
        <v>-0.10833333333333339</v>
      </c>
    </row>
    <row r="261" spans="1:19" x14ac:dyDescent="0.25">
      <c r="A261" s="9" t="s">
        <v>289</v>
      </c>
      <c r="B261" s="9" t="s">
        <v>281</v>
      </c>
      <c r="C261" s="9">
        <v>12</v>
      </c>
      <c r="D261" s="9">
        <v>13</v>
      </c>
      <c r="E261" s="9">
        <v>9</v>
      </c>
      <c r="F261" s="9">
        <v>36</v>
      </c>
      <c r="G261" s="9">
        <v>21</v>
      </c>
      <c r="H261" s="9">
        <v>21</v>
      </c>
      <c r="I261" s="7">
        <f t="shared" si="36"/>
        <v>42</v>
      </c>
      <c r="J261" s="7">
        <f t="shared" si="37"/>
        <v>70</v>
      </c>
      <c r="K261" s="10">
        <f t="shared" si="38"/>
        <v>0.5</v>
      </c>
      <c r="L261" s="10">
        <f t="shared" si="39"/>
        <v>0.3</v>
      </c>
      <c r="M261" s="11">
        <f t="shared" si="40"/>
        <v>30</v>
      </c>
      <c r="N261" s="11">
        <f t="shared" si="41"/>
        <v>57</v>
      </c>
      <c r="O261" s="10">
        <f t="shared" si="42"/>
        <v>0.7</v>
      </c>
      <c r="P261" s="10">
        <f t="shared" si="43"/>
        <v>0.36842105263157893</v>
      </c>
      <c r="Q261" s="10" t="str">
        <f>'[1]Resultado (out2015)'!O273</f>
        <v>#DIV/0!</v>
      </c>
      <c r="S261" t="e">
        <f t="shared" si="44"/>
        <v>#VALUE!</v>
      </c>
    </row>
    <row r="262" spans="1:19" x14ac:dyDescent="0.25">
      <c r="A262" s="9" t="s">
        <v>290</v>
      </c>
      <c r="B262" s="9" t="s">
        <v>281</v>
      </c>
      <c r="C262" s="9">
        <v>5</v>
      </c>
      <c r="D262" s="9">
        <v>5</v>
      </c>
      <c r="E262" s="9">
        <v>2</v>
      </c>
      <c r="F262" s="9">
        <v>4</v>
      </c>
      <c r="G262" s="9">
        <v>3</v>
      </c>
      <c r="H262" s="9">
        <v>3</v>
      </c>
      <c r="I262" s="7">
        <f t="shared" si="36"/>
        <v>10</v>
      </c>
      <c r="J262" s="7">
        <f t="shared" si="37"/>
        <v>12</v>
      </c>
      <c r="K262" s="10">
        <f t="shared" si="38"/>
        <v>0.3</v>
      </c>
      <c r="L262" s="10">
        <f t="shared" si="39"/>
        <v>0.25</v>
      </c>
      <c r="M262" s="11">
        <f t="shared" si="40"/>
        <v>5</v>
      </c>
      <c r="N262" s="11">
        <f t="shared" si="41"/>
        <v>7</v>
      </c>
      <c r="O262" s="10">
        <f t="shared" si="42"/>
        <v>0.6</v>
      </c>
      <c r="P262" s="10">
        <f t="shared" si="43"/>
        <v>0.42857142857142855</v>
      </c>
      <c r="Q262" s="10">
        <f>'[1]Resultado (out2015)'!O274</f>
        <v>0.6</v>
      </c>
      <c r="S262" s="10">
        <f t="shared" si="44"/>
        <v>0</v>
      </c>
    </row>
    <row r="263" spans="1:19" x14ac:dyDescent="0.25">
      <c r="A263" s="9" t="s">
        <v>291</v>
      </c>
      <c r="B263" s="9" t="s">
        <v>281</v>
      </c>
      <c r="C263" s="9">
        <v>135</v>
      </c>
      <c r="D263" s="9">
        <v>144</v>
      </c>
      <c r="E263" s="9">
        <v>96</v>
      </c>
      <c r="F263" s="9">
        <v>4605</v>
      </c>
      <c r="G263" s="9">
        <v>158</v>
      </c>
      <c r="H263" s="9">
        <v>158</v>
      </c>
      <c r="I263" s="7">
        <f t="shared" si="36"/>
        <v>389</v>
      </c>
      <c r="J263" s="7">
        <f t="shared" si="37"/>
        <v>4907</v>
      </c>
      <c r="K263" s="10">
        <f t="shared" si="38"/>
        <v>0.40616966580976865</v>
      </c>
      <c r="L263" s="10">
        <f t="shared" si="39"/>
        <v>3.2198899531281841E-2</v>
      </c>
      <c r="M263" s="11">
        <f t="shared" si="40"/>
        <v>254</v>
      </c>
      <c r="N263" s="11">
        <f t="shared" si="41"/>
        <v>4763</v>
      </c>
      <c r="O263" s="10">
        <f t="shared" si="42"/>
        <v>0.62204724409448819</v>
      </c>
      <c r="P263" s="10">
        <f t="shared" si="43"/>
        <v>3.317237035481839E-2</v>
      </c>
      <c r="Q263" s="10">
        <f>'[1]Resultado (out2015)'!O275</f>
        <v>0.74074074069999996</v>
      </c>
      <c r="S263" s="10">
        <f t="shared" si="44"/>
        <v>0.11869349660551176</v>
      </c>
    </row>
    <row r="264" spans="1:19" x14ac:dyDescent="0.25">
      <c r="A264" s="9" t="s">
        <v>292</v>
      </c>
      <c r="B264" s="9" t="s">
        <v>281</v>
      </c>
      <c r="C264" s="9">
        <v>2</v>
      </c>
      <c r="D264" s="9">
        <v>2</v>
      </c>
      <c r="E264" s="9">
        <v>7</v>
      </c>
      <c r="F264" s="9">
        <v>30</v>
      </c>
      <c r="G264" s="9">
        <v>16</v>
      </c>
      <c r="H264" s="9">
        <v>16</v>
      </c>
      <c r="I264" s="7">
        <f t="shared" si="36"/>
        <v>25</v>
      </c>
      <c r="J264" s="7">
        <f t="shared" si="37"/>
        <v>48</v>
      </c>
      <c r="K264" s="10">
        <f t="shared" si="38"/>
        <v>0.64</v>
      </c>
      <c r="L264" s="10">
        <f t="shared" si="39"/>
        <v>0.33333333333333331</v>
      </c>
      <c r="M264" s="11">
        <f t="shared" si="40"/>
        <v>23</v>
      </c>
      <c r="N264" s="11">
        <f t="shared" si="41"/>
        <v>46</v>
      </c>
      <c r="O264" s="10">
        <f t="shared" si="42"/>
        <v>0.69565217391304346</v>
      </c>
      <c r="P264" s="10">
        <f t="shared" si="43"/>
        <v>0.34782608695652173</v>
      </c>
      <c r="Q264" s="10">
        <f>'[1]Resultado (out2015)'!O276</f>
        <v>1</v>
      </c>
      <c r="S264" s="10">
        <f t="shared" si="44"/>
        <v>0.30434782608695654</v>
      </c>
    </row>
    <row r="265" spans="1:19" x14ac:dyDescent="0.25">
      <c r="A265" s="9" t="s">
        <v>293</v>
      </c>
      <c r="B265" s="9" t="s">
        <v>281</v>
      </c>
      <c r="C265" s="9">
        <v>14</v>
      </c>
      <c r="D265" s="9">
        <v>17</v>
      </c>
      <c r="E265" s="9">
        <v>14</v>
      </c>
      <c r="F265" s="9">
        <v>62</v>
      </c>
      <c r="G265" s="9">
        <v>26</v>
      </c>
      <c r="H265" s="9">
        <v>26</v>
      </c>
      <c r="I265" s="7">
        <f t="shared" si="36"/>
        <v>54</v>
      </c>
      <c r="J265" s="7">
        <f t="shared" si="37"/>
        <v>105</v>
      </c>
      <c r="K265" s="10">
        <f t="shared" si="38"/>
        <v>0.48148148148148145</v>
      </c>
      <c r="L265" s="10">
        <f t="shared" si="39"/>
        <v>0.24761904761904763</v>
      </c>
      <c r="M265" s="11">
        <f t="shared" si="40"/>
        <v>40</v>
      </c>
      <c r="N265" s="11">
        <f t="shared" si="41"/>
        <v>88</v>
      </c>
      <c r="O265" s="10">
        <f t="shared" si="42"/>
        <v>0.65</v>
      </c>
      <c r="P265" s="10">
        <f t="shared" si="43"/>
        <v>0.29545454545454547</v>
      </c>
      <c r="Q265" s="10">
        <f>'[1]Resultado (out2015)'!O277</f>
        <v>0.48314606739999999</v>
      </c>
      <c r="S265" s="10">
        <f t="shared" si="44"/>
        <v>-0.16685393260000003</v>
      </c>
    </row>
    <row r="266" spans="1:19" x14ac:dyDescent="0.25">
      <c r="M266" s="16"/>
      <c r="N266" s="16"/>
      <c r="O266" s="10"/>
      <c r="P266" s="10"/>
    </row>
    <row r="267" spans="1:19" x14ac:dyDescent="0.25">
      <c r="C267" s="2"/>
      <c r="D267" s="2"/>
    </row>
    <row r="268" spans="1:19" x14ac:dyDescent="0.25">
      <c r="C268" s="2"/>
      <c r="D268" s="2"/>
    </row>
    <row r="269" spans="1:19" x14ac:dyDescent="0.25">
      <c r="C269" s="2"/>
      <c r="D269" s="2"/>
    </row>
    <row r="270" spans="1:19" x14ac:dyDescent="0.25">
      <c r="C270" s="2"/>
      <c r="D270" s="2"/>
    </row>
    <row r="271" spans="1:19" x14ac:dyDescent="0.25">
      <c r="C271" s="2"/>
      <c r="D271" s="2"/>
    </row>
    <row r="272" spans="1:19" x14ac:dyDescent="0.25">
      <c r="C272" s="2"/>
      <c r="D272" s="2"/>
    </row>
    <row r="273" spans="3:4" x14ac:dyDescent="0.25">
      <c r="C273" s="2"/>
      <c r="D273" s="2"/>
    </row>
    <row r="274" spans="3:4" x14ac:dyDescent="0.25">
      <c r="C274" s="2"/>
      <c r="D274" s="2"/>
    </row>
    <row r="275" spans="3:4" x14ac:dyDescent="0.25">
      <c r="C275" s="2"/>
      <c r="D275" s="2"/>
    </row>
    <row r="276" spans="3:4" x14ac:dyDescent="0.25">
      <c r="C276" s="2"/>
      <c r="D276" s="2"/>
    </row>
    <row r="277" spans="3:4" x14ac:dyDescent="0.25">
      <c r="C277" s="2"/>
      <c r="D277" s="2"/>
    </row>
    <row r="278" spans="3:4" x14ac:dyDescent="0.25">
      <c r="C278" s="2"/>
      <c r="D278" s="2"/>
    </row>
    <row r="279" spans="3:4" x14ac:dyDescent="0.25">
      <c r="C279" s="2"/>
      <c r="D279" s="2"/>
    </row>
    <row r="280" spans="3:4" x14ac:dyDescent="0.25">
      <c r="C280" s="2"/>
      <c r="D280" s="2"/>
    </row>
    <row r="281" spans="3:4" x14ac:dyDescent="0.25">
      <c r="C281" s="2"/>
      <c r="D281" s="2"/>
    </row>
    <row r="282" spans="3:4" x14ac:dyDescent="0.25">
      <c r="C282" s="2"/>
      <c r="D282" s="2"/>
    </row>
    <row r="283" spans="3:4" x14ac:dyDescent="0.25">
      <c r="C283" s="2"/>
      <c r="D283" s="2"/>
    </row>
    <row r="284" spans="3:4" x14ac:dyDescent="0.25">
      <c r="C284" s="2"/>
      <c r="D284" s="2"/>
    </row>
    <row r="285" spans="3:4" x14ac:dyDescent="0.25">
      <c r="C285" s="2"/>
      <c r="D285" s="2"/>
    </row>
    <row r="286" spans="3:4" x14ac:dyDescent="0.25">
      <c r="C286" s="2"/>
      <c r="D286" s="2"/>
    </row>
    <row r="287" spans="3:4" x14ac:dyDescent="0.25">
      <c r="C287" s="2"/>
      <c r="D287" s="2"/>
    </row>
    <row r="288" spans="3:4" x14ac:dyDescent="0.25">
      <c r="C288" s="2"/>
      <c r="D288" s="2"/>
    </row>
    <row r="289" spans="3:4" x14ac:dyDescent="0.25">
      <c r="C289" s="2"/>
      <c r="D289" s="2"/>
    </row>
    <row r="290" spans="3:4" x14ac:dyDescent="0.25">
      <c r="C290" s="2"/>
      <c r="D290" s="2"/>
    </row>
    <row r="291" spans="3:4" x14ac:dyDescent="0.25">
      <c r="C291" s="2"/>
      <c r="D291" s="2"/>
    </row>
    <row r="292" spans="3:4" x14ac:dyDescent="0.25">
      <c r="C292" s="2"/>
      <c r="D292" s="2"/>
    </row>
    <row r="293" spans="3:4" x14ac:dyDescent="0.25">
      <c r="C293" s="2"/>
      <c r="D293" s="2"/>
    </row>
    <row r="294" spans="3:4" x14ac:dyDescent="0.25">
      <c r="C294" s="2"/>
      <c r="D294" s="2"/>
    </row>
    <row r="295" spans="3:4" x14ac:dyDescent="0.25">
      <c r="C295" s="2"/>
      <c r="D295" s="2"/>
    </row>
    <row r="296" spans="3:4" x14ac:dyDescent="0.25">
      <c r="C296" s="2"/>
      <c r="D296" s="2"/>
    </row>
    <row r="297" spans="3:4" x14ac:dyDescent="0.25">
      <c r="C297" s="2"/>
      <c r="D297" s="2"/>
    </row>
    <row r="298" spans="3:4" x14ac:dyDescent="0.25">
      <c r="C298" s="2"/>
      <c r="D298" s="2"/>
    </row>
    <row r="299" spans="3:4" x14ac:dyDescent="0.25">
      <c r="C299" s="2"/>
      <c r="D299" s="2"/>
    </row>
    <row r="300" spans="3:4" x14ac:dyDescent="0.25">
      <c r="C300" s="2"/>
      <c r="D300" s="2"/>
    </row>
    <row r="301" spans="3:4" x14ac:dyDescent="0.25">
      <c r="C301" s="2"/>
      <c r="D301" s="2"/>
    </row>
    <row r="302" spans="3:4" x14ac:dyDescent="0.25">
      <c r="C302" s="2"/>
      <c r="D302" s="2"/>
    </row>
    <row r="303" spans="3:4" x14ac:dyDescent="0.25">
      <c r="C303" s="2"/>
      <c r="D303" s="2"/>
    </row>
    <row r="304" spans="3:4" x14ac:dyDescent="0.25">
      <c r="C304" s="2"/>
      <c r="D304" s="2"/>
    </row>
    <row r="305" spans="3:4" x14ac:dyDescent="0.25">
      <c r="C305" s="2"/>
      <c r="D305" s="2"/>
    </row>
    <row r="306" spans="3:4" x14ac:dyDescent="0.25">
      <c r="C306" s="2"/>
      <c r="D306" s="2"/>
    </row>
    <row r="307" spans="3:4" x14ac:dyDescent="0.25">
      <c r="C307" s="2"/>
      <c r="D307" s="2"/>
    </row>
    <row r="308" spans="3:4" x14ac:dyDescent="0.25">
      <c r="C308" s="2"/>
      <c r="D308" s="2"/>
    </row>
    <row r="309" spans="3:4" x14ac:dyDescent="0.25">
      <c r="C309" s="2"/>
      <c r="D309" s="2"/>
    </row>
    <row r="310" spans="3:4" x14ac:dyDescent="0.25">
      <c r="C310" s="2"/>
      <c r="D310" s="2"/>
    </row>
    <row r="311" spans="3:4" x14ac:dyDescent="0.25">
      <c r="C311" s="2"/>
      <c r="D311" s="2"/>
    </row>
    <row r="312" spans="3:4" x14ac:dyDescent="0.25">
      <c r="C312" s="2"/>
      <c r="D312" s="2"/>
    </row>
    <row r="313" spans="3:4" x14ac:dyDescent="0.25">
      <c r="C313" s="2"/>
      <c r="D313" s="2"/>
    </row>
    <row r="314" spans="3:4" x14ac:dyDescent="0.25">
      <c r="C314" s="2"/>
      <c r="D314" s="2"/>
    </row>
    <row r="315" spans="3:4" x14ac:dyDescent="0.25">
      <c r="C315" s="2"/>
      <c r="D315" s="2"/>
    </row>
    <row r="316" spans="3:4" x14ac:dyDescent="0.25">
      <c r="C316" s="2"/>
      <c r="D316" s="2"/>
    </row>
    <row r="317" spans="3:4" x14ac:dyDescent="0.25">
      <c r="C317" s="2"/>
      <c r="D317" s="2"/>
    </row>
    <row r="318" spans="3:4" x14ac:dyDescent="0.25">
      <c r="C318" s="2"/>
      <c r="D318" s="2"/>
    </row>
    <row r="319" spans="3:4" x14ac:dyDescent="0.25">
      <c r="C319" s="2"/>
      <c r="D319" s="2"/>
    </row>
    <row r="320" spans="3:4" x14ac:dyDescent="0.25">
      <c r="C320" s="2"/>
      <c r="D320" s="2"/>
    </row>
    <row r="321" spans="3:4" x14ac:dyDescent="0.25">
      <c r="C321" s="2"/>
      <c r="D321" s="2"/>
    </row>
    <row r="322" spans="3:4" x14ac:dyDescent="0.25">
      <c r="C322" s="2"/>
      <c r="D322" s="2"/>
    </row>
    <row r="323" spans="3:4" x14ac:dyDescent="0.25">
      <c r="C323" s="2"/>
      <c r="D323" s="2"/>
    </row>
    <row r="324" spans="3:4" x14ac:dyDescent="0.25">
      <c r="C324" s="2"/>
      <c r="D324" s="2"/>
    </row>
    <row r="325" spans="3:4" x14ac:dyDescent="0.25">
      <c r="C325" s="2"/>
      <c r="D325" s="2"/>
    </row>
    <row r="326" spans="3:4" x14ac:dyDescent="0.25">
      <c r="C326" s="2"/>
      <c r="D326" s="2"/>
    </row>
    <row r="327" spans="3:4" x14ac:dyDescent="0.25">
      <c r="C327" s="2"/>
      <c r="D327" s="2"/>
    </row>
    <row r="328" spans="3:4" x14ac:dyDescent="0.25">
      <c r="C328" s="2"/>
      <c r="D328" s="2"/>
    </row>
    <row r="329" spans="3:4" x14ac:dyDescent="0.25">
      <c r="C329" s="2"/>
      <c r="D329" s="2"/>
    </row>
    <row r="330" spans="3:4" x14ac:dyDescent="0.25">
      <c r="C330" s="2"/>
      <c r="D330" s="2"/>
    </row>
    <row r="331" spans="3:4" x14ac:dyDescent="0.25">
      <c r="C331" s="2"/>
      <c r="D331" s="2"/>
    </row>
    <row r="332" spans="3:4" x14ac:dyDescent="0.25">
      <c r="C332" s="2"/>
      <c r="D332" s="2"/>
    </row>
    <row r="333" spans="3:4" x14ac:dyDescent="0.25">
      <c r="C333" s="2"/>
      <c r="D333" s="2"/>
    </row>
    <row r="334" spans="3:4" x14ac:dyDescent="0.25">
      <c r="C334" s="2"/>
      <c r="D334" s="2"/>
    </row>
    <row r="335" spans="3:4" x14ac:dyDescent="0.25">
      <c r="C335" s="2"/>
      <c r="D335" s="2"/>
    </row>
    <row r="336" spans="3:4" x14ac:dyDescent="0.25">
      <c r="C336" s="2"/>
      <c r="D336" s="2"/>
    </row>
    <row r="337" spans="3:4" x14ac:dyDescent="0.25">
      <c r="C337" s="2"/>
      <c r="D337" s="2"/>
    </row>
    <row r="338" spans="3:4" x14ac:dyDescent="0.25">
      <c r="C338" s="2"/>
      <c r="D338" s="2"/>
    </row>
    <row r="339" spans="3:4" x14ac:dyDescent="0.25">
      <c r="C339" s="2"/>
      <c r="D339" s="2"/>
    </row>
    <row r="340" spans="3:4" x14ac:dyDescent="0.25">
      <c r="C340" s="2"/>
      <c r="D340" s="2"/>
    </row>
    <row r="341" spans="3:4" x14ac:dyDescent="0.25">
      <c r="C341" s="2"/>
      <c r="D341" s="2"/>
    </row>
    <row r="342" spans="3:4" x14ac:dyDescent="0.25">
      <c r="C342" s="2"/>
      <c r="D342" s="2"/>
    </row>
    <row r="343" spans="3:4" x14ac:dyDescent="0.25">
      <c r="C343" s="2"/>
      <c r="D343" s="2"/>
    </row>
    <row r="344" spans="3:4" x14ac:dyDescent="0.25">
      <c r="C344" s="2"/>
      <c r="D344" s="2"/>
    </row>
    <row r="345" spans="3:4" x14ac:dyDescent="0.25">
      <c r="C345" s="2"/>
      <c r="D345" s="2"/>
    </row>
    <row r="346" spans="3:4" x14ac:dyDescent="0.25">
      <c r="C346" s="2"/>
      <c r="D346" s="2"/>
    </row>
    <row r="347" spans="3:4" x14ac:dyDescent="0.25">
      <c r="C347" s="2"/>
      <c r="D347" s="2"/>
    </row>
    <row r="348" spans="3:4" x14ac:dyDescent="0.25">
      <c r="C348" s="2"/>
      <c r="D348" s="2"/>
    </row>
    <row r="349" spans="3:4" x14ac:dyDescent="0.25">
      <c r="C349" s="2"/>
      <c r="D349" s="2"/>
    </row>
    <row r="350" spans="3:4" x14ac:dyDescent="0.25">
      <c r="C350" s="2"/>
      <c r="D350" s="2"/>
    </row>
    <row r="351" spans="3:4" x14ac:dyDescent="0.25">
      <c r="C351" s="2"/>
      <c r="D351" s="2"/>
    </row>
    <row r="352" spans="3:4" x14ac:dyDescent="0.25">
      <c r="C352" s="2"/>
      <c r="D352" s="2"/>
    </row>
    <row r="353" spans="3:4" x14ac:dyDescent="0.25">
      <c r="C353" s="2"/>
      <c r="D353" s="2"/>
    </row>
    <row r="354" spans="3:4" x14ac:dyDescent="0.25">
      <c r="C354" s="2"/>
      <c r="D354" s="2"/>
    </row>
    <row r="355" spans="3:4" x14ac:dyDescent="0.25">
      <c r="C355" s="2"/>
      <c r="D355" s="2"/>
    </row>
    <row r="356" spans="3:4" x14ac:dyDescent="0.25">
      <c r="C356" s="2"/>
      <c r="D356" s="2"/>
    </row>
    <row r="357" spans="3:4" x14ac:dyDescent="0.25">
      <c r="C357" s="2"/>
      <c r="D357" s="2"/>
    </row>
    <row r="358" spans="3:4" x14ac:dyDescent="0.25">
      <c r="C358" s="2"/>
      <c r="D358" s="2"/>
    </row>
    <row r="359" spans="3:4" x14ac:dyDescent="0.25">
      <c r="C359" s="2"/>
      <c r="D359" s="2"/>
    </row>
    <row r="360" spans="3:4" x14ac:dyDescent="0.25">
      <c r="C360" s="2"/>
      <c r="D360" s="2"/>
    </row>
    <row r="361" spans="3:4" x14ac:dyDescent="0.25">
      <c r="C361" s="2"/>
      <c r="D361" s="2"/>
    </row>
    <row r="362" spans="3:4" x14ac:dyDescent="0.25">
      <c r="C362" s="2"/>
      <c r="D362" s="2"/>
    </row>
    <row r="363" spans="3:4" x14ac:dyDescent="0.25">
      <c r="C363" s="2"/>
      <c r="D363" s="2"/>
    </row>
    <row r="364" spans="3:4" x14ac:dyDescent="0.25">
      <c r="C364" s="2"/>
      <c r="D364" s="2"/>
    </row>
    <row r="365" spans="3:4" x14ac:dyDescent="0.25">
      <c r="C365" s="2"/>
      <c r="D365" s="2"/>
    </row>
    <row r="366" spans="3:4" x14ac:dyDescent="0.25">
      <c r="C366" s="2"/>
      <c r="D366" s="2"/>
    </row>
    <row r="367" spans="3:4" x14ac:dyDescent="0.25">
      <c r="C367" s="2"/>
      <c r="D367" s="2"/>
    </row>
    <row r="368" spans="3:4" x14ac:dyDescent="0.25">
      <c r="C368" s="2"/>
      <c r="D368" s="2"/>
    </row>
    <row r="369" spans="3:4" x14ac:dyDescent="0.25">
      <c r="C369" s="2"/>
      <c r="D369" s="2"/>
    </row>
    <row r="370" spans="3:4" x14ac:dyDescent="0.25">
      <c r="C370" s="2"/>
      <c r="D370" s="2"/>
    </row>
    <row r="371" spans="3:4" x14ac:dyDescent="0.25">
      <c r="C371" s="2"/>
      <c r="D371" s="2"/>
    </row>
    <row r="372" spans="3:4" x14ac:dyDescent="0.25">
      <c r="C372" s="2"/>
      <c r="D372" s="2"/>
    </row>
    <row r="373" spans="3:4" x14ac:dyDescent="0.25">
      <c r="C373" s="2"/>
      <c r="D373" s="2"/>
    </row>
    <row r="374" spans="3:4" x14ac:dyDescent="0.25">
      <c r="C374" s="2"/>
      <c r="D374" s="2"/>
    </row>
    <row r="375" spans="3:4" x14ac:dyDescent="0.25">
      <c r="C375" s="2"/>
      <c r="D375" s="2"/>
    </row>
    <row r="376" spans="3:4" x14ac:dyDescent="0.25">
      <c r="C376" s="2"/>
      <c r="D376" s="2"/>
    </row>
    <row r="377" spans="3:4" x14ac:dyDescent="0.25">
      <c r="C377" s="2"/>
      <c r="D377" s="2"/>
    </row>
    <row r="378" spans="3:4" x14ac:dyDescent="0.25">
      <c r="C378" s="2"/>
      <c r="D378" s="2"/>
    </row>
    <row r="379" spans="3:4" x14ac:dyDescent="0.25">
      <c r="C379" s="2"/>
      <c r="D379" s="2"/>
    </row>
    <row r="380" spans="3:4" x14ac:dyDescent="0.25">
      <c r="C380" s="2"/>
      <c r="D380" s="2"/>
    </row>
    <row r="381" spans="3:4" x14ac:dyDescent="0.25">
      <c r="C381" s="2"/>
      <c r="D381" s="2"/>
    </row>
    <row r="382" spans="3:4" x14ac:dyDescent="0.25">
      <c r="C382" s="2"/>
      <c r="D382" s="2"/>
    </row>
    <row r="383" spans="3:4" x14ac:dyDescent="0.25">
      <c r="C383" s="2"/>
      <c r="D383" s="2"/>
    </row>
    <row r="384" spans="3:4" x14ac:dyDescent="0.25">
      <c r="C384" s="2"/>
      <c r="D384" s="2"/>
    </row>
    <row r="385" spans="3:4" x14ac:dyDescent="0.25">
      <c r="C385" s="2"/>
      <c r="D385" s="2"/>
    </row>
    <row r="386" spans="3:4" x14ac:dyDescent="0.25">
      <c r="C386" s="2"/>
      <c r="D386" s="2"/>
    </row>
    <row r="387" spans="3:4" x14ac:dyDescent="0.25">
      <c r="C387" s="2"/>
      <c r="D387" s="2"/>
    </row>
    <row r="388" spans="3:4" x14ac:dyDescent="0.25">
      <c r="C388" s="2"/>
      <c r="D388" s="2"/>
    </row>
    <row r="389" spans="3:4" x14ac:dyDescent="0.25">
      <c r="C389" s="2"/>
      <c r="D389" s="2"/>
    </row>
    <row r="390" spans="3:4" x14ac:dyDescent="0.25">
      <c r="C390" s="2"/>
      <c r="D390" s="2"/>
    </row>
    <row r="391" spans="3:4" x14ac:dyDescent="0.25">
      <c r="C391" s="2"/>
      <c r="D391" s="2"/>
    </row>
    <row r="392" spans="3:4" x14ac:dyDescent="0.25">
      <c r="C392" s="2"/>
      <c r="D392" s="2"/>
    </row>
    <row r="393" spans="3:4" x14ac:dyDescent="0.25">
      <c r="C393" s="2"/>
      <c r="D393" s="2"/>
    </row>
    <row r="394" spans="3:4" x14ac:dyDescent="0.25">
      <c r="C394" s="2"/>
      <c r="D394" s="2"/>
    </row>
    <row r="395" spans="3:4" x14ac:dyDescent="0.25">
      <c r="C395" s="2"/>
      <c r="D395" s="2"/>
    </row>
    <row r="396" spans="3:4" x14ac:dyDescent="0.25">
      <c r="C396" s="2"/>
      <c r="D396" s="2"/>
    </row>
    <row r="397" spans="3:4" x14ac:dyDescent="0.25">
      <c r="C397" s="2"/>
      <c r="D397" s="2"/>
    </row>
    <row r="398" spans="3:4" x14ac:dyDescent="0.25">
      <c r="C398" s="2"/>
      <c r="D398" s="2"/>
    </row>
    <row r="399" spans="3:4" x14ac:dyDescent="0.25">
      <c r="C399" s="2"/>
      <c r="D399" s="2"/>
    </row>
    <row r="400" spans="3:4" x14ac:dyDescent="0.25">
      <c r="C400" s="2"/>
      <c r="D400" s="2"/>
    </row>
    <row r="401" spans="3:4" x14ac:dyDescent="0.25">
      <c r="C401" s="2"/>
      <c r="D401" s="2"/>
    </row>
    <row r="402" spans="3:4" x14ac:dyDescent="0.25">
      <c r="C402" s="2"/>
      <c r="D402" s="2"/>
    </row>
    <row r="403" spans="3:4" x14ac:dyDescent="0.25">
      <c r="C403" s="2"/>
      <c r="D403" s="2"/>
    </row>
    <row r="404" spans="3:4" x14ac:dyDescent="0.25">
      <c r="C404" s="2"/>
      <c r="D404" s="2"/>
    </row>
    <row r="405" spans="3:4" x14ac:dyDescent="0.25">
      <c r="C405" s="2"/>
      <c r="D405" s="2"/>
    </row>
    <row r="406" spans="3:4" x14ac:dyDescent="0.25">
      <c r="C406" s="2"/>
      <c r="D406" s="2"/>
    </row>
    <row r="407" spans="3:4" x14ac:dyDescent="0.25">
      <c r="C407" s="2"/>
      <c r="D407" s="2"/>
    </row>
    <row r="408" spans="3:4" x14ac:dyDescent="0.25">
      <c r="C408" s="2"/>
      <c r="D408" s="2"/>
    </row>
    <row r="409" spans="3:4" x14ac:dyDescent="0.25">
      <c r="C409" s="2"/>
      <c r="D409" s="2"/>
    </row>
    <row r="410" spans="3:4" x14ac:dyDescent="0.25">
      <c r="C410" s="2"/>
      <c r="D410" s="2"/>
    </row>
    <row r="411" spans="3:4" x14ac:dyDescent="0.25">
      <c r="C411" s="2"/>
      <c r="D411" s="2"/>
    </row>
    <row r="412" spans="3:4" x14ac:dyDescent="0.25">
      <c r="C412" s="2"/>
      <c r="D412" s="2"/>
    </row>
    <row r="413" spans="3:4" x14ac:dyDescent="0.25">
      <c r="C413" s="2"/>
      <c r="D413" s="2"/>
    </row>
    <row r="414" spans="3:4" x14ac:dyDescent="0.25">
      <c r="C414" s="2"/>
      <c r="D414" s="2"/>
    </row>
    <row r="415" spans="3:4" x14ac:dyDescent="0.25">
      <c r="C415" s="2"/>
      <c r="D415" s="2"/>
    </row>
    <row r="416" spans="3:4" x14ac:dyDescent="0.25">
      <c r="C416" s="2"/>
      <c r="D416" s="2"/>
    </row>
    <row r="417" spans="3:4" x14ac:dyDescent="0.25">
      <c r="C417" s="2"/>
      <c r="D417" s="2"/>
    </row>
    <row r="418" spans="3:4" x14ac:dyDescent="0.25">
      <c r="C418" s="2"/>
      <c r="D418" s="2"/>
    </row>
    <row r="419" spans="3:4" x14ac:dyDescent="0.25">
      <c r="C419" s="2"/>
      <c r="D419" s="2"/>
    </row>
    <row r="420" spans="3:4" x14ac:dyDescent="0.25">
      <c r="C420" s="2"/>
      <c r="D420" s="2"/>
    </row>
    <row r="421" spans="3:4" x14ac:dyDescent="0.25">
      <c r="C421" s="2"/>
      <c r="D421" s="2"/>
    </row>
    <row r="422" spans="3:4" x14ac:dyDescent="0.25">
      <c r="C422" s="2"/>
      <c r="D422" s="2"/>
    </row>
    <row r="423" spans="3:4" x14ac:dyDescent="0.25">
      <c r="C423" s="2"/>
      <c r="D423" s="2"/>
    </row>
    <row r="424" spans="3:4" x14ac:dyDescent="0.25">
      <c r="C424" s="2"/>
      <c r="D424" s="2"/>
    </row>
    <row r="425" spans="3:4" x14ac:dyDescent="0.25">
      <c r="C425" s="2"/>
      <c r="D425" s="2"/>
    </row>
    <row r="426" spans="3:4" x14ac:dyDescent="0.25">
      <c r="C426" s="2"/>
      <c r="D426" s="2"/>
    </row>
    <row r="427" spans="3:4" x14ac:dyDescent="0.25">
      <c r="C427" s="2"/>
      <c r="D427" s="2"/>
    </row>
    <row r="428" spans="3:4" x14ac:dyDescent="0.25">
      <c r="C428" s="2"/>
      <c r="D428" s="2"/>
    </row>
    <row r="429" spans="3:4" x14ac:dyDescent="0.25">
      <c r="C429" s="2"/>
      <c r="D429" s="2"/>
    </row>
    <row r="430" spans="3:4" x14ac:dyDescent="0.25">
      <c r="C430" s="2"/>
      <c r="D430" s="2"/>
    </row>
    <row r="431" spans="3:4" x14ac:dyDescent="0.25">
      <c r="C431" s="2"/>
      <c r="D431" s="2"/>
    </row>
    <row r="432" spans="3:4" x14ac:dyDescent="0.25">
      <c r="C432" s="2"/>
      <c r="D432" s="2"/>
    </row>
    <row r="433" spans="3:4" x14ac:dyDescent="0.25">
      <c r="C433" s="2"/>
      <c r="D433" s="2"/>
    </row>
    <row r="434" spans="3:4" x14ac:dyDescent="0.25">
      <c r="C434" s="2"/>
      <c r="D434" s="2"/>
    </row>
    <row r="435" spans="3:4" x14ac:dyDescent="0.25">
      <c r="C435" s="2"/>
      <c r="D435" s="2"/>
    </row>
    <row r="436" spans="3:4" x14ac:dyDescent="0.25">
      <c r="C436" s="2"/>
      <c r="D436" s="2"/>
    </row>
    <row r="437" spans="3:4" x14ac:dyDescent="0.25">
      <c r="C437" s="2"/>
      <c r="D437" s="2"/>
    </row>
    <row r="438" spans="3:4" x14ac:dyDescent="0.25">
      <c r="C438" s="2"/>
      <c r="D438" s="2"/>
    </row>
    <row r="439" spans="3:4" x14ac:dyDescent="0.25">
      <c r="C439" s="2"/>
      <c r="D439" s="2"/>
    </row>
    <row r="440" spans="3:4" x14ac:dyDescent="0.25">
      <c r="C440" s="2"/>
      <c r="D440" s="2"/>
    </row>
    <row r="441" spans="3:4" x14ac:dyDescent="0.25">
      <c r="C441" s="2"/>
      <c r="D441" s="2"/>
    </row>
    <row r="442" spans="3:4" x14ac:dyDescent="0.25">
      <c r="C442" s="2"/>
      <c r="D442" s="2"/>
    </row>
    <row r="443" spans="3:4" x14ac:dyDescent="0.25">
      <c r="C443" s="2"/>
      <c r="D443" s="2"/>
    </row>
    <row r="444" spans="3:4" x14ac:dyDescent="0.25">
      <c r="C444" s="2"/>
      <c r="D444" s="2"/>
    </row>
    <row r="445" spans="3:4" x14ac:dyDescent="0.25">
      <c r="C445" s="2"/>
      <c r="D445" s="2"/>
    </row>
    <row r="446" spans="3:4" x14ac:dyDescent="0.25">
      <c r="C446" s="2"/>
      <c r="D446" s="2"/>
    </row>
    <row r="447" spans="3:4" x14ac:dyDescent="0.25">
      <c r="C447" s="2"/>
      <c r="D447" s="2"/>
    </row>
    <row r="448" spans="3:4" x14ac:dyDescent="0.25">
      <c r="C448" s="2"/>
      <c r="D448" s="2"/>
    </row>
    <row r="449" spans="3:4" x14ac:dyDescent="0.25">
      <c r="C449" s="2"/>
      <c r="D449" s="2"/>
    </row>
    <row r="450" spans="3:4" x14ac:dyDescent="0.25">
      <c r="C450" s="2"/>
      <c r="D450" s="2"/>
    </row>
    <row r="451" spans="3:4" x14ac:dyDescent="0.25">
      <c r="C451" s="2"/>
      <c r="D451" s="2"/>
    </row>
    <row r="452" spans="3:4" x14ac:dyDescent="0.25">
      <c r="C452" s="2"/>
      <c r="D452" s="2"/>
    </row>
    <row r="453" spans="3:4" x14ac:dyDescent="0.25">
      <c r="C453" s="2"/>
      <c r="D453" s="2"/>
    </row>
    <row r="454" spans="3:4" x14ac:dyDescent="0.25">
      <c r="C454" s="2"/>
      <c r="D454" s="2"/>
    </row>
    <row r="455" spans="3:4" x14ac:dyDescent="0.25">
      <c r="C455" s="2"/>
      <c r="D455" s="2"/>
    </row>
    <row r="456" spans="3:4" x14ac:dyDescent="0.25">
      <c r="C456" s="2"/>
      <c r="D456" s="2"/>
    </row>
    <row r="457" spans="3:4" x14ac:dyDescent="0.25">
      <c r="C457" s="2"/>
      <c r="D457" s="2"/>
    </row>
    <row r="458" spans="3:4" x14ac:dyDescent="0.25">
      <c r="C458" s="2"/>
      <c r="D458" s="2"/>
    </row>
    <row r="459" spans="3:4" x14ac:dyDescent="0.25">
      <c r="C459" s="2"/>
      <c r="D459" s="2"/>
    </row>
    <row r="460" spans="3:4" x14ac:dyDescent="0.25">
      <c r="C460" s="2"/>
      <c r="D460" s="2"/>
    </row>
    <row r="461" spans="3:4" x14ac:dyDescent="0.25">
      <c r="C461" s="2"/>
      <c r="D461" s="2"/>
    </row>
    <row r="462" spans="3:4" x14ac:dyDescent="0.25">
      <c r="C462" s="2"/>
      <c r="D462" s="2"/>
    </row>
    <row r="463" spans="3:4" x14ac:dyDescent="0.25">
      <c r="C463" s="2"/>
      <c r="D463" s="2"/>
    </row>
    <row r="464" spans="3:4" x14ac:dyDescent="0.25">
      <c r="C464" s="2"/>
      <c r="D464" s="2"/>
    </row>
    <row r="465" spans="3:4" x14ac:dyDescent="0.25">
      <c r="C465" s="2"/>
      <c r="D465" s="2"/>
    </row>
    <row r="466" spans="3:4" x14ac:dyDescent="0.25">
      <c r="C466" s="2"/>
      <c r="D466" s="2"/>
    </row>
    <row r="467" spans="3:4" x14ac:dyDescent="0.25">
      <c r="C467" s="2"/>
      <c r="D467" s="2"/>
    </row>
    <row r="468" spans="3:4" x14ac:dyDescent="0.25">
      <c r="C468" s="2"/>
      <c r="D468" s="2"/>
    </row>
    <row r="469" spans="3:4" x14ac:dyDescent="0.25">
      <c r="C469" s="2"/>
      <c r="D469" s="2"/>
    </row>
    <row r="470" spans="3:4" x14ac:dyDescent="0.25">
      <c r="C470" s="2"/>
      <c r="D470" s="2"/>
    </row>
    <row r="471" spans="3:4" x14ac:dyDescent="0.25">
      <c r="C471" s="2"/>
      <c r="D471" s="2"/>
    </row>
    <row r="472" spans="3:4" x14ac:dyDescent="0.25">
      <c r="C472" s="2"/>
      <c r="D472" s="2"/>
    </row>
    <row r="473" spans="3:4" x14ac:dyDescent="0.25">
      <c r="C473" s="2"/>
      <c r="D473" s="2"/>
    </row>
    <row r="474" spans="3:4" x14ac:dyDescent="0.25">
      <c r="C474" s="2"/>
      <c r="D474" s="2"/>
    </row>
    <row r="475" spans="3:4" x14ac:dyDescent="0.25">
      <c r="C475" s="2"/>
      <c r="D475" s="2"/>
    </row>
    <row r="476" spans="3:4" x14ac:dyDescent="0.25">
      <c r="C476" s="2"/>
      <c r="D476" s="2"/>
    </row>
    <row r="477" spans="3:4" x14ac:dyDescent="0.25">
      <c r="C477" s="2"/>
      <c r="D477" s="2"/>
    </row>
    <row r="478" spans="3:4" x14ac:dyDescent="0.25">
      <c r="C478" s="2"/>
      <c r="D478" s="2"/>
    </row>
    <row r="479" spans="3:4" x14ac:dyDescent="0.25">
      <c r="C479" s="2"/>
      <c r="D479" s="2"/>
    </row>
    <row r="480" spans="3:4" x14ac:dyDescent="0.25">
      <c r="C480" s="2"/>
      <c r="D480" s="2"/>
    </row>
    <row r="481" spans="3:4" x14ac:dyDescent="0.25">
      <c r="C481" s="2"/>
      <c r="D481" s="2"/>
    </row>
    <row r="482" spans="3:4" x14ac:dyDescent="0.25">
      <c r="C482" s="2"/>
      <c r="D482" s="2"/>
    </row>
    <row r="483" spans="3:4" x14ac:dyDescent="0.25">
      <c r="C483" s="2"/>
      <c r="D483" s="2"/>
    </row>
    <row r="484" spans="3:4" x14ac:dyDescent="0.25">
      <c r="C484" s="2"/>
      <c r="D484" s="2"/>
    </row>
    <row r="485" spans="3:4" x14ac:dyDescent="0.25">
      <c r="C485" s="2"/>
      <c r="D485" s="2"/>
    </row>
    <row r="486" spans="3:4" x14ac:dyDescent="0.25">
      <c r="C486" s="2"/>
      <c r="D486" s="2"/>
    </row>
    <row r="487" spans="3:4" x14ac:dyDescent="0.25">
      <c r="C487" s="2"/>
      <c r="D487" s="2"/>
    </row>
    <row r="488" spans="3:4" x14ac:dyDescent="0.25">
      <c r="C488" s="2"/>
      <c r="D488" s="2"/>
    </row>
    <row r="489" spans="3:4" x14ac:dyDescent="0.25">
      <c r="C489" s="2"/>
      <c r="D489" s="2"/>
    </row>
    <row r="490" spans="3:4" x14ac:dyDescent="0.25">
      <c r="C490" s="2"/>
      <c r="D490" s="2"/>
    </row>
    <row r="491" spans="3:4" x14ac:dyDescent="0.25">
      <c r="C491" s="2"/>
      <c r="D491" s="2"/>
    </row>
    <row r="492" spans="3:4" x14ac:dyDescent="0.25">
      <c r="C492" s="2"/>
      <c r="D492" s="2"/>
    </row>
    <row r="493" spans="3:4" x14ac:dyDescent="0.25">
      <c r="C493" s="2"/>
      <c r="D493" s="2"/>
    </row>
    <row r="494" spans="3:4" x14ac:dyDescent="0.25">
      <c r="C494" s="2"/>
      <c r="D494" s="2"/>
    </row>
    <row r="495" spans="3:4" x14ac:dyDescent="0.25">
      <c r="C495" s="2"/>
      <c r="D495" s="2"/>
    </row>
    <row r="496" spans="3:4" x14ac:dyDescent="0.25">
      <c r="C496" s="2"/>
      <c r="D496" s="2"/>
    </row>
    <row r="497" spans="3:4" x14ac:dyDescent="0.25">
      <c r="C497" s="2"/>
      <c r="D497" s="2"/>
    </row>
    <row r="498" spans="3:4" x14ac:dyDescent="0.25">
      <c r="C498" s="2"/>
      <c r="D498" s="2"/>
    </row>
    <row r="499" spans="3:4" x14ac:dyDescent="0.25">
      <c r="C499" s="2"/>
      <c r="D499" s="2"/>
    </row>
    <row r="500" spans="3:4" x14ac:dyDescent="0.25">
      <c r="C500" s="2"/>
      <c r="D500" s="2"/>
    </row>
    <row r="501" spans="3:4" x14ac:dyDescent="0.25">
      <c r="C501" s="2"/>
      <c r="D501" s="2"/>
    </row>
    <row r="502" spans="3:4" x14ac:dyDescent="0.25">
      <c r="C502" s="2"/>
      <c r="D502" s="2"/>
    </row>
    <row r="503" spans="3:4" x14ac:dyDescent="0.25">
      <c r="C503" s="2"/>
      <c r="D503" s="2"/>
    </row>
    <row r="504" spans="3:4" x14ac:dyDescent="0.25">
      <c r="C504" s="2"/>
      <c r="D504" s="2"/>
    </row>
    <row r="505" spans="3:4" x14ac:dyDescent="0.25">
      <c r="C505" s="2"/>
      <c r="D505" s="2"/>
    </row>
    <row r="506" spans="3:4" x14ac:dyDescent="0.25">
      <c r="C506" s="2"/>
      <c r="D506" s="2"/>
    </row>
    <row r="507" spans="3:4" x14ac:dyDescent="0.25">
      <c r="C507" s="2"/>
      <c r="D507" s="2"/>
    </row>
    <row r="508" spans="3:4" x14ac:dyDescent="0.25">
      <c r="C508" s="2"/>
      <c r="D508" s="2"/>
    </row>
    <row r="509" spans="3:4" x14ac:dyDescent="0.25">
      <c r="C509" s="2"/>
      <c r="D509" s="2"/>
    </row>
    <row r="510" spans="3:4" x14ac:dyDescent="0.25">
      <c r="C510" s="2"/>
      <c r="D510" s="2"/>
    </row>
    <row r="511" spans="3:4" x14ac:dyDescent="0.25">
      <c r="C511" s="2"/>
      <c r="D511" s="2"/>
    </row>
    <row r="512" spans="3:4" x14ac:dyDescent="0.25">
      <c r="C512" s="2"/>
      <c r="D512" s="2"/>
    </row>
    <row r="513" spans="3:4" x14ac:dyDescent="0.25">
      <c r="C513" s="2"/>
      <c r="D513" s="2"/>
    </row>
    <row r="514" spans="3:4" x14ac:dyDescent="0.25">
      <c r="C514" s="2"/>
      <c r="D514" s="2"/>
    </row>
    <row r="515" spans="3:4" x14ac:dyDescent="0.25">
      <c r="C515" s="2"/>
      <c r="D515" s="2"/>
    </row>
    <row r="516" spans="3:4" x14ac:dyDescent="0.25">
      <c r="C516" s="2"/>
      <c r="D516" s="2"/>
    </row>
    <row r="517" spans="3:4" x14ac:dyDescent="0.25">
      <c r="C517" s="2"/>
      <c r="D517" s="2"/>
    </row>
    <row r="518" spans="3:4" x14ac:dyDescent="0.25">
      <c r="C518" s="2"/>
      <c r="D518" s="2"/>
    </row>
    <row r="519" spans="3:4" x14ac:dyDescent="0.25">
      <c r="C519" s="2"/>
      <c r="D519" s="2"/>
    </row>
    <row r="520" spans="3:4" x14ac:dyDescent="0.25">
      <c r="C520" s="2"/>
      <c r="D520" s="2"/>
    </row>
    <row r="521" spans="3:4" x14ac:dyDescent="0.25">
      <c r="C521" s="2"/>
      <c r="D521" s="2"/>
    </row>
    <row r="522" spans="3:4" x14ac:dyDescent="0.25">
      <c r="C522" s="2"/>
      <c r="D522" s="2"/>
    </row>
    <row r="523" spans="3:4" x14ac:dyDescent="0.25">
      <c r="C523" s="2"/>
      <c r="D523" s="2"/>
    </row>
    <row r="524" spans="3:4" x14ac:dyDescent="0.25">
      <c r="C524" s="2"/>
      <c r="D524" s="2"/>
    </row>
    <row r="525" spans="3:4" x14ac:dyDescent="0.25">
      <c r="C525" s="2"/>
      <c r="D525" s="2"/>
    </row>
    <row r="526" spans="3:4" x14ac:dyDescent="0.25">
      <c r="C526" s="2"/>
      <c r="D526" s="2"/>
    </row>
    <row r="527" spans="3:4" x14ac:dyDescent="0.25">
      <c r="C527" s="2"/>
      <c r="D527" s="2"/>
    </row>
    <row r="528" spans="3:4" x14ac:dyDescent="0.25">
      <c r="C528" s="2"/>
      <c r="D528" s="2"/>
    </row>
    <row r="529" spans="3:4" x14ac:dyDescent="0.25">
      <c r="C529" s="2"/>
      <c r="D529" s="2"/>
    </row>
    <row r="530" spans="3:4" x14ac:dyDescent="0.25">
      <c r="C530" s="2"/>
      <c r="D530" s="2"/>
    </row>
    <row r="531" spans="3:4" x14ac:dyDescent="0.25">
      <c r="C531" s="2"/>
      <c r="D531" s="2"/>
    </row>
    <row r="532" spans="3:4" x14ac:dyDescent="0.25">
      <c r="C532" s="2"/>
      <c r="D532" s="2"/>
    </row>
    <row r="533" spans="3:4" x14ac:dyDescent="0.25">
      <c r="C533" s="2"/>
      <c r="D533" s="2"/>
    </row>
    <row r="534" spans="3:4" x14ac:dyDescent="0.25">
      <c r="C534" s="2"/>
      <c r="D534" s="2"/>
    </row>
    <row r="535" spans="3:4" x14ac:dyDescent="0.25">
      <c r="C535" s="2"/>
      <c r="D535" s="2"/>
    </row>
    <row r="536" spans="3:4" x14ac:dyDescent="0.25">
      <c r="C536" s="2"/>
      <c r="D536" s="2"/>
    </row>
    <row r="537" spans="3:4" x14ac:dyDescent="0.25">
      <c r="C537" s="2"/>
      <c r="D537" s="2"/>
    </row>
    <row r="538" spans="3:4" x14ac:dyDescent="0.25">
      <c r="C538" s="2"/>
      <c r="D538" s="2"/>
    </row>
    <row r="539" spans="3:4" x14ac:dyDescent="0.25">
      <c r="C539" s="2"/>
      <c r="D539" s="2"/>
    </row>
    <row r="540" spans="3:4" x14ac:dyDescent="0.25">
      <c r="C540" s="2"/>
      <c r="D540" s="2"/>
    </row>
    <row r="541" spans="3:4" x14ac:dyDescent="0.25">
      <c r="C541" s="2"/>
      <c r="D541" s="2"/>
    </row>
    <row r="542" spans="3:4" x14ac:dyDescent="0.25">
      <c r="C542" s="2"/>
      <c r="D542" s="2"/>
    </row>
    <row r="543" spans="3:4" x14ac:dyDescent="0.25">
      <c r="C543" s="2"/>
      <c r="D543" s="2"/>
    </row>
    <row r="544" spans="3:4" x14ac:dyDescent="0.25">
      <c r="C544" s="2"/>
      <c r="D544" s="2"/>
    </row>
    <row r="545" spans="3:4" x14ac:dyDescent="0.25">
      <c r="C545" s="2"/>
      <c r="D545" s="2"/>
    </row>
    <row r="546" spans="3:4" x14ac:dyDescent="0.25">
      <c r="C546" s="2"/>
      <c r="D546" s="2"/>
    </row>
    <row r="547" spans="3:4" x14ac:dyDescent="0.25">
      <c r="C547" s="2"/>
      <c r="D547" s="2"/>
    </row>
    <row r="548" spans="3:4" x14ac:dyDescent="0.25">
      <c r="C548" s="2"/>
      <c r="D548" s="2"/>
    </row>
    <row r="549" spans="3:4" x14ac:dyDescent="0.25">
      <c r="C549" s="2"/>
      <c r="D549" s="2"/>
    </row>
    <row r="1048534" ht="12.75" customHeight="1" x14ac:dyDescent="0.25"/>
    <row r="1048535" ht="12.75" customHeight="1" x14ac:dyDescent="0.25"/>
    <row r="1048536" ht="12.75" customHeight="1" x14ac:dyDescent="0.25"/>
    <row r="1048537" ht="12.75" customHeight="1" x14ac:dyDescent="0.25"/>
    <row r="1048538" ht="12.75" customHeight="1" x14ac:dyDescent="0.25"/>
    <row r="1048539" ht="12.75" customHeight="1" x14ac:dyDescent="0.25"/>
    <row r="1048540" ht="12.75" customHeight="1" x14ac:dyDescent="0.25"/>
    <row r="1048541" ht="12.75" customHeight="1" x14ac:dyDescent="0.25"/>
    <row r="1048542" ht="12.75" customHeight="1" x14ac:dyDescent="0.25"/>
    <row r="1048543" ht="12.75" customHeight="1" x14ac:dyDescent="0.25"/>
    <row r="1048544" ht="12.75" customHeight="1" x14ac:dyDescent="0.25"/>
    <row r="1048545" ht="12.75" customHeight="1" x14ac:dyDescent="0.25"/>
    <row r="1048546" ht="12.75" customHeight="1" x14ac:dyDescent="0.25"/>
    <row r="1048547" ht="12.75" customHeight="1" x14ac:dyDescent="0.25"/>
    <row r="1048548" ht="12.75" customHeight="1" x14ac:dyDescent="0.25"/>
    <row r="1048549" ht="12.75" customHeight="1" x14ac:dyDescent="0.25"/>
    <row r="1048550" ht="12.75" customHeight="1" x14ac:dyDescent="0.25"/>
    <row r="1048551" ht="12.75" customHeight="1" x14ac:dyDescent="0.25"/>
    <row r="1048552" ht="12.75" customHeight="1" x14ac:dyDescent="0.25"/>
    <row r="1048553" ht="12.75" customHeight="1" x14ac:dyDescent="0.25"/>
    <row r="1048554" ht="12.75" customHeight="1" x14ac:dyDescent="0.25"/>
    <row r="1048555" ht="12.75" customHeight="1" x14ac:dyDescent="0.25"/>
    <row r="1048556" ht="12.75" customHeight="1" x14ac:dyDescent="0.25"/>
    <row r="1048557" ht="12.75" customHeight="1" x14ac:dyDescent="0.25"/>
    <row r="1048558" ht="12.75" customHeight="1" x14ac:dyDescent="0.25"/>
    <row r="1048559" ht="12.75" customHeight="1" x14ac:dyDescent="0.25"/>
  </sheetData>
  <autoFilter ref="A2:P265" xr:uid="{00000000-0009-0000-0000-000000000000}"/>
  <mergeCells count="5">
    <mergeCell ref="C1:D1"/>
    <mergeCell ref="E1:F1"/>
    <mergeCell ref="G1:H1"/>
    <mergeCell ref="I1:J1"/>
    <mergeCell ref="O1:P1"/>
  </mergeCells>
  <conditionalFormatting sqref="S3:S265">
    <cfRule type="colorScale" priority="53">
      <colorScale>
        <cfvo type="min"/>
        <cfvo type="percentile" val="50"/>
        <cfvo type="max"/>
        <color rgb="FF57BB8A"/>
        <color rgb="FFFFD666"/>
        <color rgb="FFE67C73"/>
      </colorScale>
    </cfRule>
  </conditionalFormatting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35"/>
  <sheetViews>
    <sheetView topLeftCell="A22" zoomScaleNormal="100" workbookViewId="0">
      <selection activeCell="D18" sqref="D2:D18"/>
    </sheetView>
  </sheetViews>
  <sheetFormatPr defaultRowHeight="15" x14ac:dyDescent="0.25"/>
  <cols>
    <col min="1" max="1" width="20.28515625" customWidth="1"/>
    <col min="2" max="1025" width="14.42578125" customWidth="1"/>
  </cols>
  <sheetData>
    <row r="1" spans="1:4" x14ac:dyDescent="0.25">
      <c r="A1" t="s">
        <v>295</v>
      </c>
      <c r="B1" t="s">
        <v>296</v>
      </c>
      <c r="C1" t="s">
        <v>294</v>
      </c>
      <c r="D1" t="s">
        <v>297</v>
      </c>
    </row>
    <row r="2" spans="1:4" x14ac:dyDescent="0.25">
      <c r="A2" s="9" t="s">
        <v>135</v>
      </c>
      <c r="B2" s="10">
        <v>0.68604651162790697</v>
      </c>
      <c r="C2">
        <f t="shared" ref="C2:C18" si="0">B2*100</f>
        <v>68.604651162790702</v>
      </c>
      <c r="D2" t="s">
        <v>301</v>
      </c>
    </row>
    <row r="3" spans="1:4" x14ac:dyDescent="0.25">
      <c r="A3" s="9" t="s">
        <v>137</v>
      </c>
      <c r="B3" s="10">
        <v>0.82399999999999995</v>
      </c>
      <c r="C3">
        <f t="shared" si="0"/>
        <v>82.399999999999991</v>
      </c>
      <c r="D3" t="s">
        <v>301</v>
      </c>
    </row>
    <row r="4" spans="1:4" x14ac:dyDescent="0.25">
      <c r="A4" s="9" t="s">
        <v>138</v>
      </c>
      <c r="B4" s="10">
        <v>0.79069767441860495</v>
      </c>
      <c r="C4">
        <f t="shared" si="0"/>
        <v>79.069767441860492</v>
      </c>
      <c r="D4" t="s">
        <v>301</v>
      </c>
    </row>
    <row r="5" spans="1:4" ht="30" x14ac:dyDescent="0.25">
      <c r="A5" s="9" t="s">
        <v>139</v>
      </c>
      <c r="B5" s="10">
        <v>0.73076923076923095</v>
      </c>
      <c r="C5">
        <f t="shared" si="0"/>
        <v>73.076923076923094</v>
      </c>
      <c r="D5" t="s">
        <v>301</v>
      </c>
    </row>
    <row r="6" spans="1:4" x14ac:dyDescent="0.25">
      <c r="A6" s="9" t="s">
        <v>140</v>
      </c>
      <c r="B6" s="10">
        <v>0.55882352941176505</v>
      </c>
      <c r="C6">
        <f t="shared" si="0"/>
        <v>55.882352941176507</v>
      </c>
      <c r="D6" t="s">
        <v>301</v>
      </c>
    </row>
    <row r="7" spans="1:4" x14ac:dyDescent="0.25">
      <c r="A7" s="9" t="s">
        <v>141</v>
      </c>
      <c r="B7" s="10">
        <v>0.67947516401124697</v>
      </c>
      <c r="C7">
        <f t="shared" si="0"/>
        <v>67.947516401124702</v>
      </c>
      <c r="D7" t="s">
        <v>301</v>
      </c>
    </row>
    <row r="8" spans="1:4" x14ac:dyDescent="0.25">
      <c r="A8" s="9" t="s">
        <v>142</v>
      </c>
      <c r="B8" s="10">
        <v>0.76923076923076905</v>
      </c>
      <c r="C8">
        <f t="shared" si="0"/>
        <v>76.923076923076906</v>
      </c>
      <c r="D8" t="s">
        <v>301</v>
      </c>
    </row>
    <row r="9" spans="1:4" x14ac:dyDescent="0.25">
      <c r="A9" s="9" t="s">
        <v>143</v>
      </c>
      <c r="B9" s="10">
        <v>0.644283121597096</v>
      </c>
      <c r="C9">
        <f t="shared" si="0"/>
        <v>64.428312159709606</v>
      </c>
      <c r="D9" t="s">
        <v>301</v>
      </c>
    </row>
    <row r="10" spans="1:4" x14ac:dyDescent="0.25">
      <c r="A10" s="9" t="s">
        <v>144</v>
      </c>
      <c r="B10" s="10">
        <v>0.57112526539278097</v>
      </c>
      <c r="C10">
        <f t="shared" si="0"/>
        <v>57.112526539278093</v>
      </c>
      <c r="D10" t="s">
        <v>301</v>
      </c>
    </row>
    <row r="11" spans="1:4" x14ac:dyDescent="0.25">
      <c r="A11" s="9" t="s">
        <v>145</v>
      </c>
      <c r="B11" s="10">
        <v>0.62711864406779705</v>
      </c>
      <c r="C11">
        <f t="shared" si="0"/>
        <v>62.711864406779704</v>
      </c>
      <c r="D11" t="s">
        <v>301</v>
      </c>
    </row>
    <row r="12" spans="1:4" x14ac:dyDescent="0.25">
      <c r="A12" s="9" t="s">
        <v>146</v>
      </c>
      <c r="B12" s="10">
        <v>0.65065502183406099</v>
      </c>
      <c r="C12">
        <f t="shared" si="0"/>
        <v>65.065502183406096</v>
      </c>
      <c r="D12" t="s">
        <v>301</v>
      </c>
    </row>
    <row r="13" spans="1:4" x14ac:dyDescent="0.25">
      <c r="A13" s="9" t="s">
        <v>147</v>
      </c>
      <c r="B13" s="10">
        <v>0.70588235294117596</v>
      </c>
      <c r="C13">
        <f t="shared" si="0"/>
        <v>70.588235294117595</v>
      </c>
      <c r="D13" t="s">
        <v>301</v>
      </c>
    </row>
    <row r="14" spans="1:4" x14ac:dyDescent="0.25">
      <c r="A14" s="9" t="s">
        <v>148</v>
      </c>
      <c r="B14" s="10">
        <v>0.70542635658914699</v>
      </c>
      <c r="C14">
        <f t="shared" si="0"/>
        <v>70.542635658914705</v>
      </c>
      <c r="D14" t="s">
        <v>301</v>
      </c>
    </row>
    <row r="15" spans="1:4" x14ac:dyDescent="0.25">
      <c r="A15" s="9" t="s">
        <v>149</v>
      </c>
      <c r="B15" s="10">
        <v>0.61389961389961401</v>
      </c>
      <c r="C15">
        <f t="shared" si="0"/>
        <v>61.3899613899614</v>
      </c>
      <c r="D15" t="s">
        <v>301</v>
      </c>
    </row>
    <row r="16" spans="1:4" x14ac:dyDescent="0.25">
      <c r="A16" s="9" t="s">
        <v>150</v>
      </c>
      <c r="B16" s="10">
        <v>0.8125</v>
      </c>
      <c r="C16">
        <f t="shared" si="0"/>
        <v>81.25</v>
      </c>
      <c r="D16" t="s">
        <v>301</v>
      </c>
    </row>
    <row r="17" spans="1:4" x14ac:dyDescent="0.25">
      <c r="A17" s="9" t="s">
        <v>151</v>
      </c>
      <c r="B17" s="10">
        <v>0.70106761565836295</v>
      </c>
      <c r="C17">
        <f t="shared" si="0"/>
        <v>70.106761565836294</v>
      </c>
      <c r="D17" t="s">
        <v>301</v>
      </c>
    </row>
    <row r="18" spans="1:4" x14ac:dyDescent="0.25">
      <c r="A18" s="9" t="s">
        <v>152</v>
      </c>
      <c r="B18" s="10">
        <v>0.81395348837209303</v>
      </c>
      <c r="C18">
        <f t="shared" si="0"/>
        <v>81.395348837209298</v>
      </c>
      <c r="D18" t="s">
        <v>301</v>
      </c>
    </row>
    <row r="19" spans="1:4" x14ac:dyDescent="0.25">
      <c r="A19" s="23" t="s">
        <v>135</v>
      </c>
      <c r="C19" s="24">
        <v>59.259259259259252</v>
      </c>
      <c r="D19" t="s">
        <v>298</v>
      </c>
    </row>
    <row r="20" spans="1:4" x14ac:dyDescent="0.25">
      <c r="A20" s="23" t="s">
        <v>137</v>
      </c>
      <c r="C20" s="24">
        <v>57.894736842105267</v>
      </c>
      <c r="D20" t="s">
        <v>298</v>
      </c>
    </row>
    <row r="21" spans="1:4" x14ac:dyDescent="0.25">
      <c r="A21" s="23" t="s">
        <v>299</v>
      </c>
      <c r="C21" s="24">
        <v>64.705882352941174</v>
      </c>
      <c r="D21" t="s">
        <v>298</v>
      </c>
    </row>
    <row r="22" spans="1:4" ht="30" x14ac:dyDescent="0.25">
      <c r="A22" s="23" t="s">
        <v>139</v>
      </c>
      <c r="C22" s="24">
        <v>60</v>
      </c>
      <c r="D22" t="s">
        <v>298</v>
      </c>
    </row>
    <row r="23" spans="1:4" x14ac:dyDescent="0.25">
      <c r="A23" s="23" t="s">
        <v>140</v>
      </c>
      <c r="C23" s="24">
        <v>37.931034482758619</v>
      </c>
      <c r="D23" t="s">
        <v>298</v>
      </c>
    </row>
    <row r="24" spans="1:4" x14ac:dyDescent="0.25">
      <c r="A24" s="23" t="s">
        <v>141</v>
      </c>
      <c r="C24" s="24">
        <v>62.542182227221602</v>
      </c>
      <c r="D24" t="s">
        <v>298</v>
      </c>
    </row>
    <row r="25" spans="1:4" x14ac:dyDescent="0.25">
      <c r="A25" s="23" t="s">
        <v>142</v>
      </c>
      <c r="C25" s="24">
        <v>38.095238095238095</v>
      </c>
      <c r="D25" t="s">
        <v>298</v>
      </c>
    </row>
    <row r="26" spans="1:4" x14ac:dyDescent="0.25">
      <c r="A26" s="23" t="s">
        <v>143</v>
      </c>
      <c r="C26" s="24">
        <v>49.023861171366597</v>
      </c>
      <c r="D26" t="s">
        <v>298</v>
      </c>
    </row>
    <row r="27" spans="1:4" x14ac:dyDescent="0.25">
      <c r="A27" s="23" t="s">
        <v>144</v>
      </c>
      <c r="C27" s="24">
        <v>42.118863049095609</v>
      </c>
      <c r="D27" t="s">
        <v>298</v>
      </c>
    </row>
    <row r="28" spans="1:4" x14ac:dyDescent="0.25">
      <c r="A28" s="23" t="s">
        <v>145</v>
      </c>
      <c r="C28" s="24">
        <v>57.04225352112676</v>
      </c>
      <c r="D28" t="s">
        <v>298</v>
      </c>
    </row>
    <row r="29" spans="1:4" x14ac:dyDescent="0.25">
      <c r="A29" s="23" t="s">
        <v>146</v>
      </c>
      <c r="C29" s="24">
        <v>45.989304812834227</v>
      </c>
      <c r="D29" t="s">
        <v>298</v>
      </c>
    </row>
    <row r="30" spans="1:4" x14ac:dyDescent="0.25">
      <c r="A30" s="23" t="s">
        <v>147</v>
      </c>
      <c r="C30" s="24">
        <v>50</v>
      </c>
      <c r="D30" t="s">
        <v>298</v>
      </c>
    </row>
    <row r="31" spans="1:4" x14ac:dyDescent="0.25">
      <c r="A31" s="23" t="s">
        <v>148</v>
      </c>
      <c r="C31" s="24">
        <v>57.407407407407405</v>
      </c>
      <c r="D31" t="s">
        <v>298</v>
      </c>
    </row>
    <row r="32" spans="1:4" x14ac:dyDescent="0.25">
      <c r="A32" s="23" t="s">
        <v>149</v>
      </c>
      <c r="C32" s="24">
        <v>50.877192982456144</v>
      </c>
      <c r="D32" t="s">
        <v>298</v>
      </c>
    </row>
    <row r="33" spans="1:4" x14ac:dyDescent="0.25">
      <c r="A33" s="23" t="s">
        <v>150</v>
      </c>
      <c r="C33" s="24">
        <v>54.54545454545454</v>
      </c>
      <c r="D33" t="s">
        <v>298</v>
      </c>
    </row>
    <row r="34" spans="1:4" x14ac:dyDescent="0.25">
      <c r="A34" s="23" t="s">
        <v>151</v>
      </c>
      <c r="C34" s="24">
        <v>61.818181818181813</v>
      </c>
      <c r="D34" t="s">
        <v>298</v>
      </c>
    </row>
    <row r="35" spans="1:4" x14ac:dyDescent="0.25">
      <c r="A35" s="23" t="s">
        <v>152</v>
      </c>
      <c r="C35" s="24">
        <v>68.115942028985515</v>
      </c>
      <c r="D35" t="s">
        <v>298</v>
      </c>
    </row>
  </sheetData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39"/>
  <sheetViews>
    <sheetView zoomScaleNormal="100" workbookViewId="0">
      <selection activeCell="D2" sqref="D2:D20"/>
    </sheetView>
  </sheetViews>
  <sheetFormatPr defaultRowHeight="15" x14ac:dyDescent="0.25"/>
  <cols>
    <col min="1" max="1025" width="14.42578125" customWidth="1"/>
  </cols>
  <sheetData>
    <row r="1" spans="1:4" x14ac:dyDescent="0.25">
      <c r="A1" t="s">
        <v>295</v>
      </c>
      <c r="B1" t="s">
        <v>296</v>
      </c>
      <c r="C1" t="s">
        <v>294</v>
      </c>
      <c r="D1" t="s">
        <v>297</v>
      </c>
    </row>
    <row r="2" spans="1:4" x14ac:dyDescent="0.25">
      <c r="A2" s="9" t="s">
        <v>153</v>
      </c>
      <c r="B2" s="10">
        <v>0.78349120433017605</v>
      </c>
      <c r="C2" s="19">
        <f t="shared" ref="C2:C20" si="0">B2*100</f>
        <v>78.349120433017603</v>
      </c>
      <c r="D2" t="s">
        <v>301</v>
      </c>
    </row>
    <row r="3" spans="1:4" x14ac:dyDescent="0.25">
      <c r="A3" s="9" t="s">
        <v>155</v>
      </c>
      <c r="B3" s="10">
        <v>0.78837209302325595</v>
      </c>
      <c r="C3" s="19">
        <f t="shared" si="0"/>
        <v>78.83720930232559</v>
      </c>
      <c r="D3" t="s">
        <v>301</v>
      </c>
    </row>
    <row r="4" spans="1:4" x14ac:dyDescent="0.25">
      <c r="A4" s="9" t="s">
        <v>156</v>
      </c>
      <c r="B4" s="10">
        <v>0.59313725490196101</v>
      </c>
      <c r="C4" s="19">
        <f t="shared" si="0"/>
        <v>59.313725490196099</v>
      </c>
      <c r="D4" t="s">
        <v>301</v>
      </c>
    </row>
    <row r="5" spans="1:4" x14ac:dyDescent="0.25">
      <c r="A5" s="9" t="s">
        <v>157</v>
      </c>
      <c r="B5" s="10">
        <v>0.75094339622641504</v>
      </c>
      <c r="C5" s="19">
        <f t="shared" si="0"/>
        <v>75.094339622641499</v>
      </c>
      <c r="D5" t="s">
        <v>301</v>
      </c>
    </row>
    <row r="6" spans="1:4" x14ac:dyDescent="0.25">
      <c r="A6" s="9" t="s">
        <v>158</v>
      </c>
      <c r="B6" s="10">
        <v>0.85624999999999996</v>
      </c>
      <c r="C6" s="19">
        <f t="shared" si="0"/>
        <v>85.625</v>
      </c>
      <c r="D6" t="s">
        <v>301</v>
      </c>
    </row>
    <row r="7" spans="1:4" ht="30" x14ac:dyDescent="0.25">
      <c r="A7" s="9" t="s">
        <v>159</v>
      </c>
      <c r="B7" s="10">
        <v>0.76119402985074602</v>
      </c>
      <c r="C7" s="19">
        <f t="shared" si="0"/>
        <v>76.119402985074601</v>
      </c>
      <c r="D7" t="s">
        <v>301</v>
      </c>
    </row>
    <row r="8" spans="1:4" x14ac:dyDescent="0.25">
      <c r="A8" s="9" t="s">
        <v>160</v>
      </c>
      <c r="B8" s="10">
        <v>0.90243902439024404</v>
      </c>
      <c r="C8" s="19">
        <f t="shared" si="0"/>
        <v>90.24390243902441</v>
      </c>
      <c r="D8" t="s">
        <v>301</v>
      </c>
    </row>
    <row r="9" spans="1:4" x14ac:dyDescent="0.25">
      <c r="A9" s="9" t="s">
        <v>161</v>
      </c>
      <c r="B9" s="10">
        <v>0.74937965260545902</v>
      </c>
      <c r="C9" s="19">
        <f t="shared" si="0"/>
        <v>74.937965260545909</v>
      </c>
      <c r="D9" t="s">
        <v>301</v>
      </c>
    </row>
    <row r="10" spans="1:4" ht="30" x14ac:dyDescent="0.25">
      <c r="A10" s="9" t="s">
        <v>162</v>
      </c>
      <c r="B10" s="10">
        <v>0.88524590163934402</v>
      </c>
      <c r="C10" s="19">
        <f t="shared" si="0"/>
        <v>88.524590163934405</v>
      </c>
      <c r="D10" t="s">
        <v>301</v>
      </c>
    </row>
    <row r="11" spans="1:4" x14ac:dyDescent="0.25">
      <c r="A11" s="9" t="s">
        <v>163</v>
      </c>
      <c r="B11" s="10">
        <v>0.65476190476190499</v>
      </c>
      <c r="C11" s="19">
        <f t="shared" si="0"/>
        <v>65.476190476190496</v>
      </c>
      <c r="D11" t="s">
        <v>301</v>
      </c>
    </row>
    <row r="12" spans="1:4" x14ac:dyDescent="0.25">
      <c r="A12" s="9" t="s">
        <v>164</v>
      </c>
      <c r="B12" s="10">
        <v>0.75367647058823495</v>
      </c>
      <c r="C12" s="19">
        <f t="shared" si="0"/>
        <v>75.367647058823493</v>
      </c>
      <c r="D12" t="s">
        <v>301</v>
      </c>
    </row>
    <row r="13" spans="1:4" x14ac:dyDescent="0.25">
      <c r="A13" s="9" t="s">
        <v>165</v>
      </c>
      <c r="B13" s="10">
        <v>0.82086614173228301</v>
      </c>
      <c r="C13" s="19">
        <f t="shared" si="0"/>
        <v>82.086614173228298</v>
      </c>
      <c r="D13" t="s">
        <v>301</v>
      </c>
    </row>
    <row r="14" spans="1:4" x14ac:dyDescent="0.25">
      <c r="A14" s="9" t="s">
        <v>166</v>
      </c>
      <c r="B14" s="10">
        <v>0.62338779019776402</v>
      </c>
      <c r="C14" s="19">
        <f t="shared" si="0"/>
        <v>62.338779019776403</v>
      </c>
      <c r="D14" t="s">
        <v>301</v>
      </c>
    </row>
    <row r="15" spans="1:4" x14ac:dyDescent="0.25">
      <c r="A15" s="9" t="s">
        <v>167</v>
      </c>
      <c r="B15" s="10">
        <v>0.75843558282208601</v>
      </c>
      <c r="C15" s="19">
        <f t="shared" si="0"/>
        <v>75.843558282208605</v>
      </c>
      <c r="D15" t="s">
        <v>301</v>
      </c>
    </row>
    <row r="16" spans="1:4" x14ac:dyDescent="0.25">
      <c r="A16" s="9" t="s">
        <v>168</v>
      </c>
      <c r="B16" s="10">
        <v>0.82931354359925802</v>
      </c>
      <c r="C16" s="19">
        <f t="shared" si="0"/>
        <v>82.931354359925805</v>
      </c>
      <c r="D16" t="s">
        <v>301</v>
      </c>
    </row>
    <row r="17" spans="1:4" x14ac:dyDescent="0.25">
      <c r="A17" s="9" t="s">
        <v>169</v>
      </c>
      <c r="B17" s="10">
        <v>0.74590163934426201</v>
      </c>
      <c r="C17" s="19">
        <f t="shared" si="0"/>
        <v>74.590163934426201</v>
      </c>
      <c r="D17" t="s">
        <v>301</v>
      </c>
    </row>
    <row r="18" spans="1:4" x14ac:dyDescent="0.25">
      <c r="A18" s="9" t="s">
        <v>170</v>
      </c>
      <c r="B18" s="10">
        <v>0.83870967741935498</v>
      </c>
      <c r="C18" s="19">
        <f t="shared" si="0"/>
        <v>83.870967741935502</v>
      </c>
      <c r="D18" t="s">
        <v>301</v>
      </c>
    </row>
    <row r="19" spans="1:4" x14ac:dyDescent="0.25">
      <c r="A19" s="9" t="s">
        <v>171</v>
      </c>
      <c r="B19" s="10">
        <v>0.61727078891258003</v>
      </c>
      <c r="C19" s="19">
        <f t="shared" si="0"/>
        <v>61.727078891258003</v>
      </c>
      <c r="D19" t="s">
        <v>301</v>
      </c>
    </row>
    <row r="20" spans="1:4" x14ac:dyDescent="0.25">
      <c r="A20" s="9" t="s">
        <v>172</v>
      </c>
      <c r="B20" s="10">
        <v>0.80434782608695599</v>
      </c>
      <c r="C20" s="19">
        <f t="shared" si="0"/>
        <v>80.434782608695599</v>
      </c>
      <c r="D20" t="s">
        <v>301</v>
      </c>
    </row>
    <row r="21" spans="1:4" x14ac:dyDescent="0.25">
      <c r="A21" s="23" t="s">
        <v>153</v>
      </c>
      <c r="C21" s="24">
        <v>77.339274347549335</v>
      </c>
      <c r="D21" t="s">
        <v>298</v>
      </c>
    </row>
    <row r="22" spans="1:4" x14ac:dyDescent="0.25">
      <c r="A22" s="23" t="s">
        <v>155</v>
      </c>
      <c r="C22" s="24">
        <v>58.762886597938149</v>
      </c>
      <c r="D22" t="s">
        <v>298</v>
      </c>
    </row>
    <row r="23" spans="1:4" x14ac:dyDescent="0.25">
      <c r="A23" s="23" t="s">
        <v>156</v>
      </c>
      <c r="C23" s="24">
        <v>37.243401759530791</v>
      </c>
      <c r="D23" t="s">
        <v>298</v>
      </c>
    </row>
    <row r="24" spans="1:4" x14ac:dyDescent="0.25">
      <c r="A24" s="23" t="s">
        <v>157</v>
      </c>
      <c r="C24" s="24">
        <v>60.633484162895925</v>
      </c>
      <c r="D24" t="s">
        <v>298</v>
      </c>
    </row>
    <row r="25" spans="1:4" x14ac:dyDescent="0.25">
      <c r="A25" s="23" t="s">
        <v>158</v>
      </c>
      <c r="C25" s="24">
        <v>51.666666666666671</v>
      </c>
      <c r="D25" t="s">
        <v>298</v>
      </c>
    </row>
    <row r="26" spans="1:4" ht="30" x14ac:dyDescent="0.25">
      <c r="A26" s="23" t="s">
        <v>159</v>
      </c>
      <c r="C26" s="24">
        <v>66.820276497695858</v>
      </c>
      <c r="D26" t="s">
        <v>298</v>
      </c>
    </row>
    <row r="27" spans="1:4" x14ac:dyDescent="0.25">
      <c r="A27" s="23" t="s">
        <v>160</v>
      </c>
      <c r="C27" s="24">
        <v>78.431372549019613</v>
      </c>
      <c r="D27" t="s">
        <v>298</v>
      </c>
    </row>
    <row r="28" spans="1:4" x14ac:dyDescent="0.25">
      <c r="A28" s="23" t="s">
        <v>161</v>
      </c>
      <c r="C28" s="24">
        <v>63.28125</v>
      </c>
      <c r="D28" t="s">
        <v>298</v>
      </c>
    </row>
    <row r="29" spans="1:4" ht="30" x14ac:dyDescent="0.25">
      <c r="A29" s="23" t="s">
        <v>162</v>
      </c>
      <c r="C29" s="24">
        <v>76</v>
      </c>
      <c r="D29" t="s">
        <v>298</v>
      </c>
    </row>
    <row r="30" spans="1:4" x14ac:dyDescent="0.25">
      <c r="A30" s="23" t="s">
        <v>163</v>
      </c>
      <c r="C30" s="24">
        <v>47.04225352112676</v>
      </c>
      <c r="D30" t="s">
        <v>298</v>
      </c>
    </row>
    <row r="31" spans="1:4" x14ac:dyDescent="0.25">
      <c r="A31" s="23" t="s">
        <v>164</v>
      </c>
      <c r="C31" s="24">
        <v>62.272727272727266</v>
      </c>
      <c r="D31" t="s">
        <v>298</v>
      </c>
    </row>
    <row r="32" spans="1:4" x14ac:dyDescent="0.25">
      <c r="A32" s="23" t="s">
        <v>165</v>
      </c>
      <c r="C32" s="24">
        <v>52.183908045977013</v>
      </c>
      <c r="D32" t="s">
        <v>298</v>
      </c>
    </row>
    <row r="33" spans="1:4" x14ac:dyDescent="0.25">
      <c r="A33" s="23" t="s">
        <v>166</v>
      </c>
      <c r="C33" s="24">
        <v>61.010101010101017</v>
      </c>
      <c r="D33" t="s">
        <v>298</v>
      </c>
    </row>
    <row r="34" spans="1:4" x14ac:dyDescent="0.25">
      <c r="A34" s="23" t="s">
        <v>167</v>
      </c>
      <c r="C34" s="24">
        <v>67.822736030828509</v>
      </c>
      <c r="D34" t="s">
        <v>298</v>
      </c>
    </row>
    <row r="35" spans="1:4" x14ac:dyDescent="0.25">
      <c r="A35" s="23" t="s">
        <v>168</v>
      </c>
      <c r="C35" s="24">
        <v>70.634920634920633</v>
      </c>
      <c r="D35" t="s">
        <v>298</v>
      </c>
    </row>
    <row r="36" spans="1:4" x14ac:dyDescent="0.25">
      <c r="A36" s="23" t="s">
        <v>169</v>
      </c>
      <c r="C36" s="24">
        <v>60.344827586206897</v>
      </c>
      <c r="D36" t="s">
        <v>298</v>
      </c>
    </row>
    <row r="37" spans="1:4" x14ac:dyDescent="0.25">
      <c r="A37" s="23" t="s">
        <v>170</v>
      </c>
      <c r="C37" s="24">
        <v>72.027972027972027</v>
      </c>
      <c r="D37" t="s">
        <v>298</v>
      </c>
    </row>
    <row r="38" spans="1:4" x14ac:dyDescent="0.25">
      <c r="A38" s="23" t="s">
        <v>171</v>
      </c>
      <c r="C38" s="24">
        <v>48.561151079136685</v>
      </c>
      <c r="D38" t="s">
        <v>298</v>
      </c>
    </row>
    <row r="39" spans="1:4" x14ac:dyDescent="0.25">
      <c r="A39" s="23" t="s">
        <v>172</v>
      </c>
      <c r="C39" s="24">
        <v>60.728744939271252</v>
      </c>
      <c r="D39" t="s">
        <v>298</v>
      </c>
    </row>
  </sheetData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39"/>
  <sheetViews>
    <sheetView topLeftCell="A28" zoomScaleNormal="100" workbookViewId="0">
      <selection activeCell="D20" sqref="D2:D20"/>
    </sheetView>
  </sheetViews>
  <sheetFormatPr defaultRowHeight="15" x14ac:dyDescent="0.25"/>
  <cols>
    <col min="1" max="1" width="16.42578125" customWidth="1"/>
    <col min="2" max="1025" width="14.42578125" customWidth="1"/>
  </cols>
  <sheetData>
    <row r="1" spans="1:4" x14ac:dyDescent="0.25">
      <c r="A1" t="s">
        <v>295</v>
      </c>
      <c r="B1" t="s">
        <v>296</v>
      </c>
      <c r="C1" t="s">
        <v>294</v>
      </c>
      <c r="D1" t="s">
        <v>297</v>
      </c>
    </row>
    <row r="2" spans="1:4" x14ac:dyDescent="0.25">
      <c r="A2" s="9" t="s">
        <v>173</v>
      </c>
      <c r="B2" s="10">
        <v>0.79405034324942803</v>
      </c>
      <c r="C2" s="19">
        <f t="shared" ref="C2:C20" si="0">B2*100</f>
        <v>79.405034324942804</v>
      </c>
      <c r="D2" t="s">
        <v>301</v>
      </c>
    </row>
    <row r="3" spans="1:4" x14ac:dyDescent="0.25">
      <c r="A3" s="9" t="s">
        <v>175</v>
      </c>
      <c r="B3" s="10">
        <v>0.81818181818181801</v>
      </c>
      <c r="C3" s="19">
        <f t="shared" si="0"/>
        <v>81.818181818181799</v>
      </c>
      <c r="D3" t="s">
        <v>301</v>
      </c>
    </row>
    <row r="4" spans="1:4" x14ac:dyDescent="0.25">
      <c r="A4" s="9" t="s">
        <v>176</v>
      </c>
      <c r="B4" s="10">
        <v>0.86666666666666703</v>
      </c>
      <c r="C4" s="19">
        <f t="shared" si="0"/>
        <v>86.6666666666667</v>
      </c>
      <c r="D4" t="s">
        <v>301</v>
      </c>
    </row>
    <row r="5" spans="1:4" x14ac:dyDescent="0.25">
      <c r="A5" s="9" t="s">
        <v>177</v>
      </c>
      <c r="B5" s="10">
        <v>0.53846153846153799</v>
      </c>
      <c r="C5" s="19">
        <f t="shared" si="0"/>
        <v>53.846153846153797</v>
      </c>
      <c r="D5" t="s">
        <v>301</v>
      </c>
    </row>
    <row r="6" spans="1:4" ht="30" x14ac:dyDescent="0.25">
      <c r="A6" s="9" t="s">
        <v>178</v>
      </c>
      <c r="B6" s="10">
        <v>0.77575757575757598</v>
      </c>
      <c r="C6" s="19">
        <f t="shared" si="0"/>
        <v>77.575757575757592</v>
      </c>
      <c r="D6" t="s">
        <v>301</v>
      </c>
    </row>
    <row r="7" spans="1:4" x14ac:dyDescent="0.25">
      <c r="A7" s="9" t="s">
        <v>179</v>
      </c>
      <c r="B7" s="10">
        <v>0.77049180327868805</v>
      </c>
      <c r="C7" s="19">
        <f t="shared" si="0"/>
        <v>77.049180327868811</v>
      </c>
      <c r="D7" t="s">
        <v>301</v>
      </c>
    </row>
    <row r="8" spans="1:4" x14ac:dyDescent="0.25">
      <c r="A8" s="9" t="s">
        <v>180</v>
      </c>
      <c r="B8" s="13">
        <v>0.76433121019108297</v>
      </c>
      <c r="C8" s="19">
        <f t="shared" si="0"/>
        <v>76.433121019108299</v>
      </c>
      <c r="D8" t="s">
        <v>301</v>
      </c>
    </row>
    <row r="9" spans="1:4" x14ac:dyDescent="0.25">
      <c r="A9" s="9" t="s">
        <v>181</v>
      </c>
      <c r="B9" s="10">
        <v>0.75886524822695001</v>
      </c>
      <c r="C9" s="19">
        <f t="shared" si="0"/>
        <v>75.886524822694994</v>
      </c>
      <c r="D9" t="s">
        <v>301</v>
      </c>
    </row>
    <row r="10" spans="1:4" x14ac:dyDescent="0.25">
      <c r="A10" s="9" t="s">
        <v>182</v>
      </c>
      <c r="B10" s="10">
        <v>0.75641025641025605</v>
      </c>
      <c r="C10" s="19">
        <f t="shared" si="0"/>
        <v>75.641025641025607</v>
      </c>
      <c r="D10" t="s">
        <v>301</v>
      </c>
    </row>
    <row r="11" spans="1:4" x14ac:dyDescent="0.25">
      <c r="A11" s="9" t="s">
        <v>183</v>
      </c>
      <c r="B11" s="10">
        <v>0.93902439024390205</v>
      </c>
      <c r="C11" s="19">
        <f t="shared" si="0"/>
        <v>93.902439024390205</v>
      </c>
      <c r="D11" t="s">
        <v>301</v>
      </c>
    </row>
    <row r="12" spans="1:4" x14ac:dyDescent="0.25">
      <c r="A12" s="9" t="s">
        <v>184</v>
      </c>
      <c r="B12" s="10">
        <v>0.67256637168141598</v>
      </c>
      <c r="C12" s="19">
        <f t="shared" si="0"/>
        <v>67.256637168141594</v>
      </c>
      <c r="D12" t="s">
        <v>301</v>
      </c>
    </row>
    <row r="13" spans="1:4" x14ac:dyDescent="0.25">
      <c r="A13" s="9" t="s">
        <v>185</v>
      </c>
      <c r="B13" s="10">
        <v>0.53947368421052599</v>
      </c>
      <c r="C13" s="19">
        <f t="shared" si="0"/>
        <v>53.947368421052602</v>
      </c>
      <c r="D13" t="s">
        <v>301</v>
      </c>
    </row>
    <row r="14" spans="1:4" x14ac:dyDescent="0.25">
      <c r="A14" s="9" t="s">
        <v>186</v>
      </c>
      <c r="B14" s="10">
        <v>0.63033175355450199</v>
      </c>
      <c r="C14" s="19">
        <f t="shared" si="0"/>
        <v>63.033175355450197</v>
      </c>
      <c r="D14" t="s">
        <v>301</v>
      </c>
    </row>
    <row r="15" spans="1:4" x14ac:dyDescent="0.25">
      <c r="A15" s="9" t="s">
        <v>187</v>
      </c>
      <c r="B15" s="10">
        <v>0.73387096774193605</v>
      </c>
      <c r="C15" s="19">
        <f t="shared" si="0"/>
        <v>73.387096774193608</v>
      </c>
      <c r="D15" t="s">
        <v>301</v>
      </c>
    </row>
    <row r="16" spans="1:4" x14ac:dyDescent="0.25">
      <c r="A16" s="9" t="s">
        <v>188</v>
      </c>
      <c r="B16" s="10">
        <v>0.952380952380952</v>
      </c>
      <c r="C16" s="19">
        <f t="shared" si="0"/>
        <v>95.238095238095198</v>
      </c>
      <c r="D16" t="s">
        <v>301</v>
      </c>
    </row>
    <row r="17" spans="1:4" x14ac:dyDescent="0.25">
      <c r="A17" s="9" t="s">
        <v>189</v>
      </c>
      <c r="B17" s="10">
        <v>0.87878787878787901</v>
      </c>
      <c r="C17" s="19">
        <f t="shared" si="0"/>
        <v>87.878787878787904</v>
      </c>
      <c r="D17" t="s">
        <v>301</v>
      </c>
    </row>
    <row r="18" spans="1:4" x14ac:dyDescent="0.25">
      <c r="A18" s="9" t="s">
        <v>190</v>
      </c>
      <c r="B18" s="10">
        <v>0.64705882352941202</v>
      </c>
      <c r="C18" s="19">
        <f t="shared" si="0"/>
        <v>64.705882352941202</v>
      </c>
      <c r="D18" t="s">
        <v>301</v>
      </c>
    </row>
    <row r="19" spans="1:4" x14ac:dyDescent="0.25">
      <c r="A19" s="9" t="s">
        <v>191</v>
      </c>
      <c r="B19" s="10">
        <v>0.84415584415584399</v>
      </c>
      <c r="C19" s="19">
        <f t="shared" si="0"/>
        <v>84.415584415584405</v>
      </c>
      <c r="D19" t="s">
        <v>301</v>
      </c>
    </row>
    <row r="20" spans="1:4" x14ac:dyDescent="0.25">
      <c r="A20" s="9" t="s">
        <v>192</v>
      </c>
      <c r="B20" s="10">
        <v>0.70212765957446799</v>
      </c>
      <c r="C20" s="19">
        <f t="shared" si="0"/>
        <v>70.212765957446805</v>
      </c>
      <c r="D20" t="s">
        <v>301</v>
      </c>
    </row>
    <row r="21" spans="1:4" x14ac:dyDescent="0.25">
      <c r="A21" s="25" t="s">
        <v>173</v>
      </c>
      <c r="C21" s="24">
        <v>66.909090909090907</v>
      </c>
      <c r="D21" t="s">
        <v>298</v>
      </c>
    </row>
    <row r="22" spans="1:4" x14ac:dyDescent="0.25">
      <c r="A22" s="23" t="s">
        <v>175</v>
      </c>
      <c r="C22" s="24">
        <v>64.583333333333343</v>
      </c>
      <c r="D22" t="s">
        <v>298</v>
      </c>
    </row>
    <row r="23" spans="1:4" x14ac:dyDescent="0.25">
      <c r="A23" s="23" t="s">
        <v>176</v>
      </c>
      <c r="C23" s="24">
        <v>63.265306122448983</v>
      </c>
      <c r="D23" t="s">
        <v>298</v>
      </c>
    </row>
    <row r="24" spans="1:4" x14ac:dyDescent="0.25">
      <c r="A24" s="23" t="s">
        <v>177</v>
      </c>
      <c r="C24" s="24">
        <v>46.92307692307692</v>
      </c>
      <c r="D24" t="s">
        <v>298</v>
      </c>
    </row>
    <row r="25" spans="1:4" ht="30" x14ac:dyDescent="0.25">
      <c r="A25" s="23" t="s">
        <v>178</v>
      </c>
      <c r="C25" s="24">
        <v>57.664233576642332</v>
      </c>
      <c r="D25" t="s">
        <v>298</v>
      </c>
    </row>
    <row r="26" spans="1:4" x14ac:dyDescent="0.25">
      <c r="A26" s="23" t="s">
        <v>179</v>
      </c>
      <c r="C26" s="24">
        <v>55.769230769230774</v>
      </c>
      <c r="D26" t="s">
        <v>298</v>
      </c>
    </row>
    <row r="27" spans="1:4" x14ac:dyDescent="0.25">
      <c r="A27" s="23" t="s">
        <v>180</v>
      </c>
      <c r="C27" s="24">
        <v>53.658536585365859</v>
      </c>
      <c r="D27" t="s">
        <v>298</v>
      </c>
    </row>
    <row r="28" spans="1:4" x14ac:dyDescent="0.25">
      <c r="A28" s="23" t="s">
        <v>181</v>
      </c>
      <c r="C28" s="24">
        <v>53.846153846153847</v>
      </c>
      <c r="D28" t="s">
        <v>298</v>
      </c>
    </row>
    <row r="29" spans="1:4" x14ac:dyDescent="0.25">
      <c r="A29" s="23" t="s">
        <v>182</v>
      </c>
      <c r="C29" s="24">
        <v>40.983606557377051</v>
      </c>
      <c r="D29" t="s">
        <v>298</v>
      </c>
    </row>
    <row r="30" spans="1:4" x14ac:dyDescent="0.25">
      <c r="A30" s="23" t="s">
        <v>183</v>
      </c>
      <c r="C30" s="24">
        <v>62.666666666666671</v>
      </c>
      <c r="D30" t="s">
        <v>298</v>
      </c>
    </row>
    <row r="31" spans="1:4" x14ac:dyDescent="0.25">
      <c r="A31" s="23" t="s">
        <v>184</v>
      </c>
      <c r="C31" s="24">
        <v>43.529411764705884</v>
      </c>
      <c r="D31" t="s">
        <v>298</v>
      </c>
    </row>
    <row r="32" spans="1:4" x14ac:dyDescent="0.25">
      <c r="A32" s="23" t="s">
        <v>185</v>
      </c>
      <c r="C32" s="24">
        <v>36</v>
      </c>
      <c r="D32" t="s">
        <v>298</v>
      </c>
    </row>
    <row r="33" spans="1:4" x14ac:dyDescent="0.25">
      <c r="A33" s="23" t="s">
        <v>186</v>
      </c>
      <c r="C33" s="24">
        <v>35.233160621761655</v>
      </c>
      <c r="D33" t="s">
        <v>298</v>
      </c>
    </row>
    <row r="34" spans="1:4" x14ac:dyDescent="0.25">
      <c r="A34" s="23" t="s">
        <v>187</v>
      </c>
      <c r="C34" s="24">
        <v>53.75</v>
      </c>
      <c r="D34" t="s">
        <v>298</v>
      </c>
    </row>
    <row r="35" spans="1:4" x14ac:dyDescent="0.25">
      <c r="A35" s="23" t="s">
        <v>188</v>
      </c>
      <c r="C35" s="24">
        <v>72.222222222222214</v>
      </c>
      <c r="D35" t="s">
        <v>298</v>
      </c>
    </row>
    <row r="36" spans="1:4" x14ac:dyDescent="0.25">
      <c r="A36" s="23" t="s">
        <v>189</v>
      </c>
      <c r="C36" s="24">
        <v>63.095238095238095</v>
      </c>
      <c r="D36" t="s">
        <v>298</v>
      </c>
    </row>
    <row r="37" spans="1:4" x14ac:dyDescent="0.25">
      <c r="A37" s="23" t="s">
        <v>190</v>
      </c>
      <c r="C37" s="24">
        <v>46.666666666666664</v>
      </c>
      <c r="D37" t="s">
        <v>298</v>
      </c>
    </row>
    <row r="38" spans="1:4" x14ac:dyDescent="0.25">
      <c r="A38" s="23" t="s">
        <v>191</v>
      </c>
      <c r="C38" s="24">
        <v>69.354838709677423</v>
      </c>
      <c r="D38" t="s">
        <v>298</v>
      </c>
    </row>
    <row r="39" spans="1:4" x14ac:dyDescent="0.25">
      <c r="A39" s="23" t="s">
        <v>192</v>
      </c>
      <c r="C39" s="24">
        <v>50.704225352112672</v>
      </c>
      <c r="D39" t="s">
        <v>298</v>
      </c>
    </row>
  </sheetData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N27"/>
  <sheetViews>
    <sheetView zoomScaleNormal="100" workbookViewId="0">
      <selection activeCell="D14" sqref="D2:D14"/>
    </sheetView>
  </sheetViews>
  <sheetFormatPr defaultRowHeight="15" x14ac:dyDescent="0.25"/>
  <cols>
    <col min="1" max="1025" width="14.42578125" customWidth="1"/>
  </cols>
  <sheetData>
    <row r="1" spans="1:14" x14ac:dyDescent="0.25">
      <c r="A1" t="s">
        <v>295</v>
      </c>
      <c r="B1" t="s">
        <v>296</v>
      </c>
      <c r="C1" t="s">
        <v>294</v>
      </c>
      <c r="D1" t="s">
        <v>297</v>
      </c>
    </row>
    <row r="2" spans="1:14" x14ac:dyDescent="0.25">
      <c r="A2" s="9" t="s">
        <v>193</v>
      </c>
      <c r="B2" s="10">
        <v>0.65384615384615397</v>
      </c>
      <c r="C2" s="19">
        <f t="shared" ref="C2:C14" si="0">B2*100</f>
        <v>65.384615384615401</v>
      </c>
      <c r="D2" t="s">
        <v>301</v>
      </c>
      <c r="M2" s="2"/>
      <c r="N2" s="10"/>
    </row>
    <row r="3" spans="1:14" x14ac:dyDescent="0.25">
      <c r="A3" s="9" t="s">
        <v>195</v>
      </c>
      <c r="B3" s="10">
        <v>0.65875370919881304</v>
      </c>
      <c r="C3" s="19">
        <f t="shared" si="0"/>
        <v>65.875370919881306</v>
      </c>
      <c r="D3" t="s">
        <v>301</v>
      </c>
      <c r="M3" s="2"/>
      <c r="N3" s="10"/>
    </row>
    <row r="4" spans="1:14" x14ac:dyDescent="0.25">
      <c r="A4" s="9" t="s">
        <v>196</v>
      </c>
      <c r="B4" s="10">
        <v>0.57142857142857095</v>
      </c>
      <c r="C4" s="19">
        <f t="shared" si="0"/>
        <v>57.142857142857096</v>
      </c>
      <c r="D4" t="s">
        <v>301</v>
      </c>
      <c r="M4" s="2"/>
      <c r="N4" s="10"/>
    </row>
    <row r="5" spans="1:14" x14ac:dyDescent="0.25">
      <c r="A5" s="9" t="s">
        <v>197</v>
      </c>
      <c r="B5" s="10">
        <v>0.64285714285714302</v>
      </c>
      <c r="C5" s="19">
        <f t="shared" si="0"/>
        <v>64.285714285714306</v>
      </c>
      <c r="D5" t="s">
        <v>301</v>
      </c>
      <c r="M5" s="2"/>
      <c r="N5" s="10"/>
    </row>
    <row r="6" spans="1:14" x14ac:dyDescent="0.25">
      <c r="A6" s="9" t="s">
        <v>198</v>
      </c>
      <c r="B6" s="10">
        <v>0.78723404255319196</v>
      </c>
      <c r="C6" s="19">
        <f t="shared" si="0"/>
        <v>78.723404255319195</v>
      </c>
      <c r="D6" t="s">
        <v>301</v>
      </c>
      <c r="M6" s="2"/>
      <c r="N6" s="10"/>
    </row>
    <row r="7" spans="1:14" x14ac:dyDescent="0.25">
      <c r="A7" s="9" t="s">
        <v>199</v>
      </c>
      <c r="B7" s="10">
        <v>0.81818181818181801</v>
      </c>
      <c r="C7" s="19">
        <f t="shared" si="0"/>
        <v>81.818181818181799</v>
      </c>
      <c r="D7" t="s">
        <v>301</v>
      </c>
      <c r="M7" s="2"/>
      <c r="N7" s="10"/>
    </row>
    <row r="8" spans="1:14" ht="30" x14ac:dyDescent="0.25">
      <c r="A8" s="9" t="s">
        <v>200</v>
      </c>
      <c r="B8" s="10">
        <v>0.7</v>
      </c>
      <c r="C8" s="19">
        <f t="shared" si="0"/>
        <v>70</v>
      </c>
      <c r="D8" t="s">
        <v>301</v>
      </c>
      <c r="M8" s="2"/>
      <c r="N8" s="10"/>
    </row>
    <row r="9" spans="1:14" x14ac:dyDescent="0.25">
      <c r="A9" s="9" t="s">
        <v>201</v>
      </c>
      <c r="B9" s="10">
        <v>0.64028776978417301</v>
      </c>
      <c r="C9" s="19">
        <f t="shared" si="0"/>
        <v>64.028776978417298</v>
      </c>
      <c r="D9" t="s">
        <v>301</v>
      </c>
      <c r="M9" s="2"/>
      <c r="N9" s="10"/>
    </row>
    <row r="10" spans="1:14" ht="30" x14ac:dyDescent="0.25">
      <c r="A10" s="9" t="s">
        <v>202</v>
      </c>
      <c r="B10" s="10">
        <v>0.73684210526315796</v>
      </c>
      <c r="C10" s="19">
        <f t="shared" si="0"/>
        <v>73.684210526315795</v>
      </c>
      <c r="D10" t="s">
        <v>301</v>
      </c>
      <c r="M10" s="2"/>
      <c r="N10" s="10"/>
    </row>
    <row r="11" spans="1:14" ht="30" x14ac:dyDescent="0.25">
      <c r="A11" s="9" t="s">
        <v>203</v>
      </c>
      <c r="B11" s="10">
        <v>0.625</v>
      </c>
      <c r="C11" s="19">
        <f t="shared" si="0"/>
        <v>62.5</v>
      </c>
      <c r="D11" t="s">
        <v>301</v>
      </c>
      <c r="M11" s="2"/>
      <c r="N11" s="10"/>
    </row>
    <row r="12" spans="1:14" x14ac:dyDescent="0.25">
      <c r="A12" s="9" t="s">
        <v>204</v>
      </c>
      <c r="B12" s="10">
        <v>1</v>
      </c>
      <c r="C12" s="19">
        <f t="shared" si="0"/>
        <v>100</v>
      </c>
      <c r="D12" t="s">
        <v>301</v>
      </c>
      <c r="M12" s="2"/>
      <c r="N12" s="10"/>
    </row>
    <row r="13" spans="1:14" x14ac:dyDescent="0.25">
      <c r="A13" s="9" t="s">
        <v>205</v>
      </c>
      <c r="B13" s="10">
        <v>0.55555555555555602</v>
      </c>
      <c r="C13" s="19">
        <f t="shared" si="0"/>
        <v>55.5555555555556</v>
      </c>
      <c r="D13" t="s">
        <v>301</v>
      </c>
      <c r="M13" s="2"/>
      <c r="N13" s="10"/>
    </row>
    <row r="14" spans="1:14" x14ac:dyDescent="0.25">
      <c r="A14" s="9" t="s">
        <v>206</v>
      </c>
      <c r="B14" s="10">
        <v>0.88888888888888895</v>
      </c>
      <c r="C14" s="19">
        <f t="shared" si="0"/>
        <v>88.8888888888889</v>
      </c>
      <c r="D14" t="s">
        <v>301</v>
      </c>
    </row>
    <row r="15" spans="1:14" x14ac:dyDescent="0.25">
      <c r="A15" s="23" t="s">
        <v>193</v>
      </c>
      <c r="B15" s="24">
        <v>54</v>
      </c>
      <c r="C15" s="24">
        <v>54</v>
      </c>
      <c r="D15" t="s">
        <v>298</v>
      </c>
      <c r="M15" s="2"/>
      <c r="N15" s="10"/>
    </row>
    <row r="16" spans="1:14" x14ac:dyDescent="0.25">
      <c r="A16" s="23" t="s">
        <v>195</v>
      </c>
      <c r="B16" s="24">
        <v>44.020356234096688</v>
      </c>
      <c r="C16" s="24">
        <v>44.020356234096688</v>
      </c>
      <c r="D16" t="s">
        <v>298</v>
      </c>
      <c r="M16" s="2"/>
      <c r="N16" s="10"/>
    </row>
    <row r="17" spans="1:14" x14ac:dyDescent="0.25">
      <c r="A17" s="23" t="s">
        <v>196</v>
      </c>
      <c r="B17" s="24">
        <v>36.764705882352942</v>
      </c>
      <c r="C17" s="24">
        <v>36.764705882352942</v>
      </c>
      <c r="D17" t="s">
        <v>298</v>
      </c>
      <c r="M17" s="2"/>
      <c r="N17" s="10"/>
    </row>
    <row r="18" spans="1:14" x14ac:dyDescent="0.25">
      <c r="A18" s="23" t="s">
        <v>197</v>
      </c>
      <c r="B18" s="24">
        <v>35.135135135135137</v>
      </c>
      <c r="C18" s="24">
        <v>35.135135135135137</v>
      </c>
      <c r="D18" t="s">
        <v>298</v>
      </c>
      <c r="M18" s="2"/>
      <c r="N18" s="10"/>
    </row>
    <row r="19" spans="1:14" x14ac:dyDescent="0.25">
      <c r="A19" s="23" t="s">
        <v>198</v>
      </c>
      <c r="B19" s="24">
        <v>54.761904761904766</v>
      </c>
      <c r="C19" s="24">
        <v>54.761904761904766</v>
      </c>
      <c r="D19" t="s">
        <v>298</v>
      </c>
    </row>
    <row r="20" spans="1:14" x14ac:dyDescent="0.25">
      <c r="A20" s="23" t="s">
        <v>199</v>
      </c>
      <c r="B20" s="24">
        <v>66.666666666666657</v>
      </c>
      <c r="C20" s="24">
        <v>66.666666666666657</v>
      </c>
      <c r="D20" t="s">
        <v>298</v>
      </c>
    </row>
    <row r="21" spans="1:14" ht="30" x14ac:dyDescent="0.25">
      <c r="A21" s="23" t="s">
        <v>200</v>
      </c>
      <c r="B21" s="24">
        <v>57.142857142857139</v>
      </c>
      <c r="C21" s="24">
        <v>57.142857142857139</v>
      </c>
      <c r="D21" t="s">
        <v>298</v>
      </c>
    </row>
    <row r="22" spans="1:14" x14ac:dyDescent="0.25">
      <c r="A22" s="23" t="s">
        <v>201</v>
      </c>
      <c r="B22" s="24">
        <v>53.535353535353536</v>
      </c>
      <c r="C22" s="24">
        <v>53.535353535353536</v>
      </c>
      <c r="D22" t="s">
        <v>298</v>
      </c>
    </row>
    <row r="23" spans="1:14" ht="30" x14ac:dyDescent="0.25">
      <c r="A23" s="23" t="s">
        <v>202</v>
      </c>
      <c r="B23" s="24">
        <v>63.235294117647058</v>
      </c>
      <c r="C23" s="24">
        <v>63.235294117647058</v>
      </c>
      <c r="D23" t="s">
        <v>298</v>
      </c>
    </row>
    <row r="24" spans="1:14" ht="30" x14ac:dyDescent="0.25">
      <c r="A24" s="23" t="s">
        <v>203</v>
      </c>
      <c r="B24" s="24">
        <v>30.76923076923077</v>
      </c>
      <c r="C24" s="24">
        <v>30.76923076923077</v>
      </c>
      <c r="D24" t="s">
        <v>298</v>
      </c>
    </row>
    <row r="25" spans="1:14" x14ac:dyDescent="0.25">
      <c r="A25" s="23" t="s">
        <v>204</v>
      </c>
      <c r="B25" s="24">
        <v>81.818181818181827</v>
      </c>
      <c r="C25" s="24">
        <v>81.818181818181827</v>
      </c>
      <c r="D25" t="s">
        <v>298</v>
      </c>
    </row>
    <row r="26" spans="1:14" x14ac:dyDescent="0.25">
      <c r="A26" s="23" t="s">
        <v>205</v>
      </c>
      <c r="B26" s="24">
        <v>60</v>
      </c>
      <c r="C26" s="24">
        <v>60</v>
      </c>
      <c r="D26" t="s">
        <v>298</v>
      </c>
    </row>
    <row r="27" spans="1:14" x14ac:dyDescent="0.25">
      <c r="A27" s="23" t="s">
        <v>206</v>
      </c>
      <c r="B27" s="24">
        <v>69.047619047619051</v>
      </c>
      <c r="C27" s="24">
        <v>69.047619047619051</v>
      </c>
      <c r="D27" t="s">
        <v>298</v>
      </c>
    </row>
  </sheetData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37"/>
  <sheetViews>
    <sheetView topLeftCell="A13" zoomScaleNormal="100" workbookViewId="0">
      <selection activeCell="D20" sqref="D20"/>
    </sheetView>
  </sheetViews>
  <sheetFormatPr defaultRowHeight="15" x14ac:dyDescent="0.25"/>
  <cols>
    <col min="1" max="1025" width="14.42578125" customWidth="1"/>
  </cols>
  <sheetData>
    <row r="1" spans="1:4" x14ac:dyDescent="0.25">
      <c r="A1" t="s">
        <v>295</v>
      </c>
      <c r="B1" t="s">
        <v>296</v>
      </c>
      <c r="C1" t="s">
        <v>294</v>
      </c>
      <c r="D1" t="s">
        <v>297</v>
      </c>
    </row>
    <row r="2" spans="1:4" x14ac:dyDescent="0.25">
      <c r="A2" s="9" t="s">
        <v>208</v>
      </c>
      <c r="B2" s="10">
        <v>0.64497041420118295</v>
      </c>
      <c r="C2">
        <f t="shared" ref="C2:C19" si="0">B2*100</f>
        <v>64.497041420118293</v>
      </c>
      <c r="D2" t="s">
        <v>301</v>
      </c>
    </row>
    <row r="3" spans="1:4" x14ac:dyDescent="0.25">
      <c r="A3" s="9" t="s">
        <v>210</v>
      </c>
      <c r="B3" s="10">
        <v>0.515479876160991</v>
      </c>
      <c r="C3">
        <f t="shared" si="0"/>
        <v>51.5479876160991</v>
      </c>
      <c r="D3" t="s">
        <v>301</v>
      </c>
    </row>
    <row r="4" spans="1:4" x14ac:dyDescent="0.25">
      <c r="A4" s="9" t="s">
        <v>211</v>
      </c>
      <c r="B4" s="10">
        <v>0.69499999999999995</v>
      </c>
      <c r="C4">
        <f t="shared" si="0"/>
        <v>69.5</v>
      </c>
      <c r="D4" t="s">
        <v>301</v>
      </c>
    </row>
    <row r="5" spans="1:4" x14ac:dyDescent="0.25">
      <c r="A5" s="9" t="s">
        <v>212</v>
      </c>
      <c r="B5" s="10">
        <v>0.70972037283621803</v>
      </c>
      <c r="C5">
        <f t="shared" si="0"/>
        <v>70.972037283621802</v>
      </c>
      <c r="D5" t="s">
        <v>301</v>
      </c>
    </row>
    <row r="6" spans="1:4" ht="30" x14ac:dyDescent="0.25">
      <c r="A6" s="9" t="s">
        <v>213</v>
      </c>
      <c r="B6" s="10">
        <v>0.79069767441860495</v>
      </c>
      <c r="C6">
        <f t="shared" si="0"/>
        <v>79.069767441860492</v>
      </c>
      <c r="D6" t="s">
        <v>301</v>
      </c>
    </row>
    <row r="7" spans="1:4" ht="30" x14ac:dyDescent="0.25">
      <c r="A7" s="9" t="s">
        <v>214</v>
      </c>
      <c r="B7" s="10">
        <v>0.85714285714285698</v>
      </c>
      <c r="C7">
        <f t="shared" si="0"/>
        <v>85.714285714285694</v>
      </c>
      <c r="D7" t="s">
        <v>301</v>
      </c>
    </row>
    <row r="8" spans="1:4" x14ac:dyDescent="0.25">
      <c r="A8" s="9" t="s">
        <v>215</v>
      </c>
      <c r="B8" s="10">
        <v>0.75543478260869601</v>
      </c>
      <c r="C8">
        <f t="shared" si="0"/>
        <v>75.543478260869605</v>
      </c>
      <c r="D8" t="s">
        <v>301</v>
      </c>
    </row>
    <row r="9" spans="1:4" x14ac:dyDescent="0.25">
      <c r="A9" s="9" t="s">
        <v>216</v>
      </c>
      <c r="B9" s="10">
        <v>0.76699029126213603</v>
      </c>
      <c r="C9">
        <f t="shared" si="0"/>
        <v>76.699029126213603</v>
      </c>
      <c r="D9" t="s">
        <v>301</v>
      </c>
    </row>
    <row r="10" spans="1:4" x14ac:dyDescent="0.25">
      <c r="A10" s="9" t="s">
        <v>217</v>
      </c>
      <c r="B10" s="10">
        <v>0.74429223744292194</v>
      </c>
      <c r="C10">
        <f t="shared" si="0"/>
        <v>74.429223744292187</v>
      </c>
      <c r="D10" t="s">
        <v>301</v>
      </c>
    </row>
    <row r="11" spans="1:4" x14ac:dyDescent="0.25">
      <c r="A11" s="9" t="s">
        <v>218</v>
      </c>
      <c r="B11" s="10">
        <v>0.79381443298969101</v>
      </c>
      <c r="C11">
        <f t="shared" si="0"/>
        <v>79.381443298969103</v>
      </c>
      <c r="D11" t="s">
        <v>301</v>
      </c>
    </row>
    <row r="12" spans="1:4" x14ac:dyDescent="0.25">
      <c r="A12" s="9" t="s">
        <v>219</v>
      </c>
      <c r="B12" s="10">
        <v>0.85</v>
      </c>
      <c r="C12">
        <f t="shared" si="0"/>
        <v>85</v>
      </c>
      <c r="D12" t="s">
        <v>301</v>
      </c>
    </row>
    <row r="13" spans="1:4" x14ac:dyDescent="0.25">
      <c r="A13" s="9" t="s">
        <v>220</v>
      </c>
      <c r="B13" s="10">
        <v>0.85714285714285698</v>
      </c>
      <c r="C13">
        <f t="shared" si="0"/>
        <v>85.714285714285694</v>
      </c>
      <c r="D13" t="s">
        <v>301</v>
      </c>
    </row>
    <row r="14" spans="1:4" x14ac:dyDescent="0.25">
      <c r="A14" s="9" t="s">
        <v>221</v>
      </c>
      <c r="B14" s="10">
        <v>0.62962962962962998</v>
      </c>
      <c r="C14">
        <f t="shared" si="0"/>
        <v>62.962962962962997</v>
      </c>
      <c r="D14" t="s">
        <v>301</v>
      </c>
    </row>
    <row r="15" spans="1:4" x14ac:dyDescent="0.25">
      <c r="A15" s="9" t="s">
        <v>222</v>
      </c>
      <c r="B15" s="10">
        <v>0.66228070175438603</v>
      </c>
      <c r="C15">
        <f t="shared" si="0"/>
        <v>66.228070175438603</v>
      </c>
      <c r="D15" t="s">
        <v>301</v>
      </c>
    </row>
    <row r="16" spans="1:4" x14ac:dyDescent="0.25">
      <c r="A16" s="9" t="s">
        <v>223</v>
      </c>
      <c r="B16" s="10">
        <v>0.659574468085106</v>
      </c>
      <c r="C16">
        <f t="shared" si="0"/>
        <v>65.957446808510596</v>
      </c>
      <c r="D16" t="s">
        <v>301</v>
      </c>
    </row>
    <row r="17" spans="1:4" x14ac:dyDescent="0.25">
      <c r="A17" s="9" t="s">
        <v>225</v>
      </c>
      <c r="B17" s="10">
        <v>0.54495614035087703</v>
      </c>
      <c r="C17">
        <f t="shared" si="0"/>
        <v>54.495614035087705</v>
      </c>
      <c r="D17" t="s">
        <v>301</v>
      </c>
    </row>
    <row r="18" spans="1:4" ht="30" x14ac:dyDescent="0.25">
      <c r="A18" s="9" t="s">
        <v>226</v>
      </c>
      <c r="B18" s="10">
        <v>0.58759124087591197</v>
      </c>
      <c r="C18">
        <f t="shared" si="0"/>
        <v>58.759124087591196</v>
      </c>
      <c r="D18" t="s">
        <v>301</v>
      </c>
    </row>
    <row r="19" spans="1:4" x14ac:dyDescent="0.25">
      <c r="A19" s="9" t="s">
        <v>227</v>
      </c>
      <c r="B19" s="10">
        <v>0.48484848484848497</v>
      </c>
      <c r="C19">
        <f t="shared" si="0"/>
        <v>48.484848484848499</v>
      </c>
      <c r="D19" t="s">
        <v>301</v>
      </c>
    </row>
    <row r="20" spans="1:4" x14ac:dyDescent="0.25">
      <c r="A20" s="23" t="s">
        <v>208</v>
      </c>
      <c r="C20" s="24">
        <v>41.984732824427482</v>
      </c>
      <c r="D20" t="s">
        <v>298</v>
      </c>
    </row>
    <row r="21" spans="1:4" x14ac:dyDescent="0.25">
      <c r="A21" s="23" t="s">
        <v>210</v>
      </c>
      <c r="C21" s="24">
        <v>31.30252100840336</v>
      </c>
      <c r="D21" t="s">
        <v>298</v>
      </c>
    </row>
    <row r="22" spans="1:4" x14ac:dyDescent="0.25">
      <c r="A22" s="23" t="s">
        <v>211</v>
      </c>
      <c r="C22" s="24">
        <v>38.647342995169083</v>
      </c>
      <c r="D22" t="s">
        <v>298</v>
      </c>
    </row>
    <row r="23" spans="1:4" x14ac:dyDescent="0.25">
      <c r="A23" s="23" t="s">
        <v>212</v>
      </c>
      <c r="C23" s="24">
        <v>51.82250396196514</v>
      </c>
      <c r="D23" t="s">
        <v>298</v>
      </c>
    </row>
    <row r="24" spans="1:4" ht="30" x14ac:dyDescent="0.25">
      <c r="A24" s="23" t="s">
        <v>213</v>
      </c>
      <c r="C24" s="24">
        <v>60.169491525423723</v>
      </c>
      <c r="D24" t="s">
        <v>298</v>
      </c>
    </row>
    <row r="25" spans="1:4" ht="30" x14ac:dyDescent="0.25">
      <c r="A25" s="23" t="s">
        <v>214</v>
      </c>
      <c r="C25" s="24">
        <v>48.648648648648653</v>
      </c>
      <c r="D25" t="s">
        <v>298</v>
      </c>
    </row>
    <row r="26" spans="1:4" x14ac:dyDescent="0.25">
      <c r="A26" s="23" t="s">
        <v>215</v>
      </c>
      <c r="C26" s="24">
        <v>42.452830188679243</v>
      </c>
      <c r="D26" t="s">
        <v>298</v>
      </c>
    </row>
    <row r="27" spans="1:4" x14ac:dyDescent="0.25">
      <c r="A27" s="23" t="s">
        <v>216</v>
      </c>
      <c r="C27" s="24">
        <v>63.84615384615384</v>
      </c>
      <c r="D27" t="s">
        <v>298</v>
      </c>
    </row>
    <row r="28" spans="1:4" x14ac:dyDescent="0.25">
      <c r="A28" s="23" t="s">
        <v>217</v>
      </c>
      <c r="C28" s="24">
        <v>61.259079903147693</v>
      </c>
      <c r="D28" t="s">
        <v>298</v>
      </c>
    </row>
    <row r="29" spans="1:4" x14ac:dyDescent="0.25">
      <c r="A29" s="23" t="s">
        <v>218</v>
      </c>
      <c r="C29" s="24">
        <v>55.128205128205131</v>
      </c>
      <c r="D29" t="s">
        <v>298</v>
      </c>
    </row>
    <row r="30" spans="1:4" x14ac:dyDescent="0.25">
      <c r="A30" s="23" t="s">
        <v>219</v>
      </c>
      <c r="C30" s="24">
        <v>73.239436619718319</v>
      </c>
      <c r="D30" t="s">
        <v>298</v>
      </c>
    </row>
    <row r="31" spans="1:4" x14ac:dyDescent="0.25">
      <c r="A31" s="23" t="s">
        <v>220</v>
      </c>
      <c r="C31" s="24">
        <v>0</v>
      </c>
      <c r="D31" t="s">
        <v>298</v>
      </c>
    </row>
    <row r="32" spans="1:4" x14ac:dyDescent="0.25">
      <c r="A32" s="23" t="s">
        <v>221</v>
      </c>
      <c r="C32" s="24">
        <v>46.590909090909086</v>
      </c>
      <c r="D32" t="s">
        <v>298</v>
      </c>
    </row>
    <row r="33" spans="1:4" x14ac:dyDescent="0.25">
      <c r="A33" s="23" t="s">
        <v>300</v>
      </c>
      <c r="C33" s="24">
        <v>43.902439024390247</v>
      </c>
      <c r="D33" t="s">
        <v>298</v>
      </c>
    </row>
    <row r="34" spans="1:4" x14ac:dyDescent="0.25">
      <c r="A34" s="23" t="s">
        <v>223</v>
      </c>
      <c r="C34" s="24">
        <v>5.0847457627118651</v>
      </c>
      <c r="D34" t="s">
        <v>298</v>
      </c>
    </row>
    <row r="35" spans="1:4" x14ac:dyDescent="0.25">
      <c r="A35" s="23" t="s">
        <v>225</v>
      </c>
      <c r="C35" s="24">
        <v>47.509578544061306</v>
      </c>
      <c r="D35" t="s">
        <v>298</v>
      </c>
    </row>
    <row r="36" spans="1:4" ht="30" x14ac:dyDescent="0.25">
      <c r="A36" s="23" t="s">
        <v>226</v>
      </c>
      <c r="C36" s="24">
        <v>34.866468842729972</v>
      </c>
      <c r="D36" t="s">
        <v>298</v>
      </c>
    </row>
    <row r="37" spans="1:4" x14ac:dyDescent="0.25">
      <c r="A37" s="23" t="s">
        <v>227</v>
      </c>
      <c r="C37" s="24">
        <v>40.298507462686565</v>
      </c>
      <c r="D37" t="s">
        <v>298</v>
      </c>
    </row>
  </sheetData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D27"/>
  <sheetViews>
    <sheetView zoomScaleNormal="100" workbookViewId="0">
      <selection activeCell="D14" sqref="D2:D14"/>
    </sheetView>
  </sheetViews>
  <sheetFormatPr defaultRowHeight="15" x14ac:dyDescent="0.25"/>
  <cols>
    <col min="1" max="1" width="18.28515625" customWidth="1"/>
    <col min="2" max="1025" width="14.42578125" customWidth="1"/>
  </cols>
  <sheetData>
    <row r="1" spans="1:4" x14ac:dyDescent="0.25">
      <c r="A1" t="s">
        <v>295</v>
      </c>
      <c r="B1" t="s">
        <v>296</v>
      </c>
      <c r="C1" t="s">
        <v>294</v>
      </c>
      <c r="D1" t="s">
        <v>297</v>
      </c>
    </row>
    <row r="2" spans="1:4" x14ac:dyDescent="0.25">
      <c r="A2" s="9" t="s">
        <v>228</v>
      </c>
      <c r="B2" s="10">
        <v>0.805755395683453</v>
      </c>
      <c r="C2" s="20">
        <f t="shared" ref="C2:C14" si="0">B2*100</f>
        <v>80.575539568345306</v>
      </c>
      <c r="D2" t="s">
        <v>301</v>
      </c>
    </row>
    <row r="3" spans="1:4" x14ac:dyDescent="0.25">
      <c r="A3" s="9" t="s">
        <v>230</v>
      </c>
      <c r="B3" s="10">
        <v>0.62620192307692302</v>
      </c>
      <c r="C3" s="20">
        <f t="shared" si="0"/>
        <v>62.620192307692299</v>
      </c>
      <c r="D3" t="s">
        <v>301</v>
      </c>
    </row>
    <row r="4" spans="1:4" x14ac:dyDescent="0.25">
      <c r="A4" s="9" t="s">
        <v>231</v>
      </c>
      <c r="B4" s="10">
        <v>0.78613861386138595</v>
      </c>
      <c r="C4" s="20">
        <f t="shared" si="0"/>
        <v>78.613861386138595</v>
      </c>
      <c r="D4" t="s">
        <v>301</v>
      </c>
    </row>
    <row r="5" spans="1:4" x14ac:dyDescent="0.25">
      <c r="A5" s="9" t="s">
        <v>232</v>
      </c>
      <c r="B5" s="10">
        <v>0.86250000000000004</v>
      </c>
      <c r="C5" s="20">
        <f t="shared" si="0"/>
        <v>86.25</v>
      </c>
      <c r="D5" t="s">
        <v>301</v>
      </c>
    </row>
    <row r="6" spans="1:4" x14ac:dyDescent="0.25">
      <c r="A6" s="9" t="s">
        <v>233</v>
      </c>
      <c r="B6" s="10">
        <v>0.65295169946332698</v>
      </c>
      <c r="C6" s="20">
        <f t="shared" si="0"/>
        <v>65.295169946332692</v>
      </c>
      <c r="D6" t="s">
        <v>301</v>
      </c>
    </row>
    <row r="7" spans="1:4" x14ac:dyDescent="0.25">
      <c r="A7" s="9" t="s">
        <v>234</v>
      </c>
      <c r="B7" s="10">
        <v>0.65161290322580601</v>
      </c>
      <c r="C7" s="20">
        <f t="shared" si="0"/>
        <v>65.161290322580598</v>
      </c>
      <c r="D7" t="s">
        <v>301</v>
      </c>
    </row>
    <row r="8" spans="1:4" x14ac:dyDescent="0.25">
      <c r="A8" s="9" t="s">
        <v>235</v>
      </c>
      <c r="B8" s="10">
        <v>0.71354166666666696</v>
      </c>
      <c r="C8" s="20">
        <f t="shared" si="0"/>
        <v>71.3541666666667</v>
      </c>
      <c r="D8" t="s">
        <v>301</v>
      </c>
    </row>
    <row r="9" spans="1:4" x14ac:dyDescent="0.25">
      <c r="A9" s="9" t="s">
        <v>236</v>
      </c>
      <c r="B9" s="10">
        <v>0.73333333333333295</v>
      </c>
      <c r="C9" s="20">
        <f t="shared" si="0"/>
        <v>73.3333333333333</v>
      </c>
      <c r="D9" t="s">
        <v>301</v>
      </c>
    </row>
    <row r="10" spans="1:4" x14ac:dyDescent="0.25">
      <c r="A10" s="9" t="s">
        <v>237</v>
      </c>
      <c r="B10" s="10">
        <v>0.69333333333333302</v>
      </c>
      <c r="C10" s="20">
        <f t="shared" si="0"/>
        <v>69.3333333333333</v>
      </c>
      <c r="D10" t="s">
        <v>301</v>
      </c>
    </row>
    <row r="11" spans="1:4" x14ac:dyDescent="0.25">
      <c r="A11" s="9" t="s">
        <v>238</v>
      </c>
      <c r="B11" s="10">
        <v>0.70391061452514003</v>
      </c>
      <c r="C11" s="20">
        <f t="shared" si="0"/>
        <v>70.391061452514009</v>
      </c>
      <c r="D11" t="s">
        <v>301</v>
      </c>
    </row>
    <row r="12" spans="1:4" x14ac:dyDescent="0.25">
      <c r="A12" s="9" t="s">
        <v>239</v>
      </c>
      <c r="B12" s="10">
        <v>0.75766016713091899</v>
      </c>
      <c r="C12" s="20">
        <f t="shared" si="0"/>
        <v>75.766016713091901</v>
      </c>
      <c r="D12" t="s">
        <v>301</v>
      </c>
    </row>
    <row r="13" spans="1:4" x14ac:dyDescent="0.25">
      <c r="A13" s="9" t="s">
        <v>240</v>
      </c>
      <c r="B13" s="10">
        <v>0.77027027027026995</v>
      </c>
      <c r="C13" s="20">
        <f t="shared" si="0"/>
        <v>77.027027027026989</v>
      </c>
      <c r="D13" t="s">
        <v>301</v>
      </c>
    </row>
    <row r="14" spans="1:4" x14ac:dyDescent="0.25">
      <c r="A14" s="9" t="s">
        <v>241</v>
      </c>
      <c r="B14" s="10">
        <v>0.69452449567723296</v>
      </c>
      <c r="C14" s="20">
        <f t="shared" si="0"/>
        <v>69.452449567723292</v>
      </c>
      <c r="D14" t="s">
        <v>301</v>
      </c>
    </row>
    <row r="15" spans="1:4" x14ac:dyDescent="0.25">
      <c r="A15" s="23" t="s">
        <v>228</v>
      </c>
      <c r="C15" s="24">
        <v>61.389961389961393</v>
      </c>
      <c r="D15" t="s">
        <v>298</v>
      </c>
    </row>
    <row r="16" spans="1:4" x14ac:dyDescent="0.25">
      <c r="A16" s="23" t="s">
        <v>230</v>
      </c>
      <c r="C16" s="24">
        <v>60.736622654621264</v>
      </c>
      <c r="D16" t="s">
        <v>298</v>
      </c>
    </row>
    <row r="17" spans="1:4" x14ac:dyDescent="0.25">
      <c r="A17" s="23" t="s">
        <v>231</v>
      </c>
      <c r="C17" s="24">
        <v>66.513761467889907</v>
      </c>
      <c r="D17" t="s">
        <v>298</v>
      </c>
    </row>
    <row r="18" spans="1:4" x14ac:dyDescent="0.25">
      <c r="A18" s="23" t="s">
        <v>232</v>
      </c>
      <c r="C18" s="24">
        <v>71.875</v>
      </c>
      <c r="D18" t="s">
        <v>298</v>
      </c>
    </row>
    <row r="19" spans="1:4" x14ac:dyDescent="0.25">
      <c r="A19" s="23" t="s">
        <v>233</v>
      </c>
      <c r="C19" s="24">
        <v>42.003853564547207</v>
      </c>
      <c r="D19" t="s">
        <v>298</v>
      </c>
    </row>
    <row r="20" spans="1:4" x14ac:dyDescent="0.25">
      <c r="A20" s="23" t="s">
        <v>234</v>
      </c>
      <c r="C20" s="24">
        <v>43.902439024390247</v>
      </c>
      <c r="D20" t="s">
        <v>298</v>
      </c>
    </row>
    <row r="21" spans="1:4" x14ac:dyDescent="0.25">
      <c r="A21" s="23" t="s">
        <v>235</v>
      </c>
      <c r="C21" s="24">
        <v>56.906077348066297</v>
      </c>
      <c r="D21" t="s">
        <v>298</v>
      </c>
    </row>
    <row r="22" spans="1:4" x14ac:dyDescent="0.25">
      <c r="A22" s="23" t="s">
        <v>236</v>
      </c>
      <c r="C22" s="24">
        <v>51.659751037344407</v>
      </c>
      <c r="D22" t="s">
        <v>298</v>
      </c>
    </row>
    <row r="23" spans="1:4" x14ac:dyDescent="0.25">
      <c r="A23" s="23" t="s">
        <v>237</v>
      </c>
      <c r="C23" s="24">
        <v>47.65625</v>
      </c>
      <c r="D23" t="s">
        <v>298</v>
      </c>
    </row>
    <row r="24" spans="1:4" x14ac:dyDescent="0.25">
      <c r="A24" s="23" t="s">
        <v>238</v>
      </c>
      <c r="C24" s="24">
        <v>59.554140127388536</v>
      </c>
      <c r="D24" t="s">
        <v>298</v>
      </c>
    </row>
    <row r="25" spans="1:4" x14ac:dyDescent="0.25">
      <c r="A25" s="23" t="s">
        <v>239</v>
      </c>
      <c r="C25" s="24">
        <v>56.17977528089888</v>
      </c>
      <c r="D25" t="s">
        <v>298</v>
      </c>
    </row>
    <row r="26" spans="1:4" x14ac:dyDescent="0.25">
      <c r="A26" s="23" t="s">
        <v>240</v>
      </c>
      <c r="C26" s="24">
        <v>52</v>
      </c>
      <c r="D26" t="s">
        <v>298</v>
      </c>
    </row>
    <row r="27" spans="1:4" x14ac:dyDescent="0.25">
      <c r="A27" s="23" t="s">
        <v>241</v>
      </c>
      <c r="C27" s="24">
        <v>53.747714808043881</v>
      </c>
      <c r="D27" t="s">
        <v>298</v>
      </c>
    </row>
  </sheetData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D35"/>
  <sheetViews>
    <sheetView zoomScaleNormal="100" workbookViewId="0">
      <selection activeCell="D18" sqref="D2:D18"/>
    </sheetView>
  </sheetViews>
  <sheetFormatPr defaultRowHeight="15" x14ac:dyDescent="0.25"/>
  <cols>
    <col min="1" max="1025" width="14.42578125" customWidth="1"/>
  </cols>
  <sheetData>
    <row r="1" spans="1:4" x14ac:dyDescent="0.25">
      <c r="A1" s="21" t="s">
        <v>295</v>
      </c>
      <c r="B1" s="18" t="s">
        <v>296</v>
      </c>
      <c r="C1" t="s">
        <v>294</v>
      </c>
      <c r="D1" t="s">
        <v>297</v>
      </c>
    </row>
    <row r="2" spans="1:4" x14ac:dyDescent="0.25">
      <c r="A2" s="9" t="s">
        <v>242</v>
      </c>
      <c r="B2" s="10">
        <v>0.71742543171114603</v>
      </c>
      <c r="C2">
        <f t="shared" ref="C2:C18" si="0">B2*100</f>
        <v>71.742543171114605</v>
      </c>
      <c r="D2" t="s">
        <v>301</v>
      </c>
    </row>
    <row r="3" spans="1:4" x14ac:dyDescent="0.25">
      <c r="A3" s="9" t="s">
        <v>244</v>
      </c>
      <c r="B3" s="10">
        <v>0.85074626865671599</v>
      </c>
      <c r="C3">
        <f t="shared" si="0"/>
        <v>85.074626865671604</v>
      </c>
      <c r="D3" t="s">
        <v>301</v>
      </c>
    </row>
    <row r="4" spans="1:4" x14ac:dyDescent="0.25">
      <c r="A4" s="9" t="s">
        <v>245</v>
      </c>
      <c r="B4" s="10">
        <v>0.77089783281733804</v>
      </c>
      <c r="C4">
        <f t="shared" si="0"/>
        <v>77.089783281733801</v>
      </c>
      <c r="D4" t="s">
        <v>301</v>
      </c>
    </row>
    <row r="5" spans="1:4" x14ac:dyDescent="0.25">
      <c r="A5" s="9" t="s">
        <v>246</v>
      </c>
      <c r="B5" s="10">
        <v>0.81818181818181801</v>
      </c>
      <c r="C5">
        <f t="shared" si="0"/>
        <v>81.818181818181799</v>
      </c>
      <c r="D5" t="s">
        <v>301</v>
      </c>
    </row>
    <row r="6" spans="1:4" x14ac:dyDescent="0.25">
      <c r="A6" s="9" t="s">
        <v>247</v>
      </c>
      <c r="B6" s="10">
        <v>0.82303370786516905</v>
      </c>
      <c r="C6">
        <f t="shared" si="0"/>
        <v>82.303370786516908</v>
      </c>
      <c r="D6" t="s">
        <v>301</v>
      </c>
    </row>
    <row r="7" spans="1:4" x14ac:dyDescent="0.25">
      <c r="A7" s="9" t="s">
        <v>248</v>
      </c>
      <c r="B7" s="10">
        <v>0.85080645161290303</v>
      </c>
      <c r="C7">
        <f t="shared" si="0"/>
        <v>85.080645161290306</v>
      </c>
      <c r="D7" t="s">
        <v>301</v>
      </c>
    </row>
    <row r="8" spans="1:4" x14ac:dyDescent="0.25">
      <c r="A8" s="9" t="s">
        <v>249</v>
      </c>
      <c r="B8" s="10">
        <v>0.483116883116883</v>
      </c>
      <c r="C8">
        <f t="shared" si="0"/>
        <v>48.3116883116883</v>
      </c>
      <c r="D8" t="s">
        <v>301</v>
      </c>
    </row>
    <row r="9" spans="1:4" x14ac:dyDescent="0.25">
      <c r="A9" s="9" t="s">
        <v>250</v>
      </c>
      <c r="B9" s="10">
        <v>0.55917159763313595</v>
      </c>
      <c r="C9">
        <f t="shared" si="0"/>
        <v>55.917159763313592</v>
      </c>
      <c r="D9" t="s">
        <v>301</v>
      </c>
    </row>
    <row r="10" spans="1:4" ht="30" x14ac:dyDescent="0.25">
      <c r="A10" s="9" t="s">
        <v>251</v>
      </c>
      <c r="B10" s="10">
        <v>0.51967911757332697</v>
      </c>
      <c r="C10">
        <f t="shared" si="0"/>
        <v>51.967911757332693</v>
      </c>
      <c r="D10" t="s">
        <v>301</v>
      </c>
    </row>
    <row r="11" spans="1:4" x14ac:dyDescent="0.25">
      <c r="A11" s="9" t="s">
        <v>252</v>
      </c>
      <c r="B11" s="10">
        <v>0.67441860465116299</v>
      </c>
      <c r="C11">
        <f t="shared" si="0"/>
        <v>67.441860465116292</v>
      </c>
      <c r="D11" t="s">
        <v>301</v>
      </c>
    </row>
    <row r="12" spans="1:4" x14ac:dyDescent="0.25">
      <c r="A12" s="9" t="s">
        <v>253</v>
      </c>
      <c r="B12" s="10">
        <v>0.77003942181340301</v>
      </c>
      <c r="C12">
        <f t="shared" si="0"/>
        <v>77.003942181340307</v>
      </c>
      <c r="D12" t="s">
        <v>301</v>
      </c>
    </row>
    <row r="13" spans="1:4" x14ac:dyDescent="0.25">
      <c r="A13" s="9" t="s">
        <v>254</v>
      </c>
      <c r="B13" s="10">
        <v>0.77884615384615397</v>
      </c>
      <c r="C13">
        <f t="shared" si="0"/>
        <v>77.884615384615401</v>
      </c>
      <c r="D13" t="s">
        <v>301</v>
      </c>
    </row>
    <row r="14" spans="1:4" x14ac:dyDescent="0.25">
      <c r="A14" s="9" t="s">
        <v>255</v>
      </c>
      <c r="B14" s="10">
        <v>0.79889807162534399</v>
      </c>
      <c r="C14">
        <f t="shared" si="0"/>
        <v>79.889807162534396</v>
      </c>
      <c r="D14" t="s">
        <v>301</v>
      </c>
    </row>
    <row r="15" spans="1:4" x14ac:dyDescent="0.25">
      <c r="A15" s="9" t="s">
        <v>256</v>
      </c>
      <c r="B15" s="10">
        <v>0.59664948453608202</v>
      </c>
      <c r="C15">
        <f t="shared" si="0"/>
        <v>59.664948453608204</v>
      </c>
      <c r="D15" t="s">
        <v>301</v>
      </c>
    </row>
    <row r="16" spans="1:4" x14ac:dyDescent="0.25">
      <c r="A16" s="9" t="s">
        <v>257</v>
      </c>
      <c r="B16" s="10">
        <v>0.73289902280130304</v>
      </c>
      <c r="C16">
        <f t="shared" si="0"/>
        <v>73.289902280130306</v>
      </c>
      <c r="D16" t="s">
        <v>301</v>
      </c>
    </row>
    <row r="17" spans="1:4" x14ac:dyDescent="0.25">
      <c r="A17" s="9" t="s">
        <v>258</v>
      </c>
      <c r="B17" s="10">
        <v>0.71659919028340102</v>
      </c>
      <c r="C17">
        <f t="shared" si="0"/>
        <v>71.659919028340099</v>
      </c>
      <c r="D17" t="s">
        <v>301</v>
      </c>
    </row>
    <row r="18" spans="1:4" x14ac:dyDescent="0.25">
      <c r="A18" s="9" t="s">
        <v>259</v>
      </c>
      <c r="B18" s="10">
        <v>0.57201646090534997</v>
      </c>
      <c r="C18">
        <f t="shared" si="0"/>
        <v>57.201646090534993</v>
      </c>
      <c r="D18" t="s">
        <v>301</v>
      </c>
    </row>
    <row r="19" spans="1:4" x14ac:dyDescent="0.25">
      <c r="A19" s="23" t="s">
        <v>242</v>
      </c>
      <c r="B19" s="24">
        <v>61.478599221789885</v>
      </c>
      <c r="C19" s="24">
        <v>61.478599221789885</v>
      </c>
      <c r="D19" t="s">
        <v>298</v>
      </c>
    </row>
    <row r="20" spans="1:4" x14ac:dyDescent="0.25">
      <c r="A20" s="23" t="s">
        <v>244</v>
      </c>
      <c r="B20" s="24">
        <v>71.428571428571431</v>
      </c>
      <c r="C20" s="24">
        <v>71.428571428571431</v>
      </c>
      <c r="D20" t="s">
        <v>298</v>
      </c>
    </row>
    <row r="21" spans="1:4" x14ac:dyDescent="0.25">
      <c r="A21" s="23" t="s">
        <v>245</v>
      </c>
      <c r="B21" s="24">
        <v>67.307692307692307</v>
      </c>
      <c r="C21" s="24">
        <v>67.307692307692307</v>
      </c>
      <c r="D21" t="s">
        <v>298</v>
      </c>
    </row>
    <row r="22" spans="1:4" x14ac:dyDescent="0.25">
      <c r="A22" s="23" t="s">
        <v>246</v>
      </c>
      <c r="B22" s="24">
        <v>63.513513513513509</v>
      </c>
      <c r="C22" s="24">
        <v>63.513513513513509</v>
      </c>
      <c r="D22" t="s">
        <v>298</v>
      </c>
    </row>
    <row r="23" spans="1:4" x14ac:dyDescent="0.25">
      <c r="A23" s="23" t="s">
        <v>247</v>
      </c>
      <c r="B23" s="24">
        <v>65.202702702702695</v>
      </c>
      <c r="C23" s="24">
        <v>65.202702702702695</v>
      </c>
      <c r="D23" t="s">
        <v>298</v>
      </c>
    </row>
    <row r="24" spans="1:4" x14ac:dyDescent="0.25">
      <c r="A24" s="23" t="s">
        <v>248</v>
      </c>
      <c r="B24" s="24">
        <v>65.539112050739959</v>
      </c>
      <c r="C24" s="24">
        <v>65.539112050739959</v>
      </c>
      <c r="D24" t="s">
        <v>298</v>
      </c>
    </row>
    <row r="25" spans="1:4" x14ac:dyDescent="0.25">
      <c r="A25" s="23" t="s">
        <v>249</v>
      </c>
      <c r="B25" s="24">
        <v>39.402985074626869</v>
      </c>
      <c r="C25" s="24">
        <v>39.402985074626869</v>
      </c>
      <c r="D25" t="s">
        <v>298</v>
      </c>
    </row>
    <row r="26" spans="1:4" x14ac:dyDescent="0.25">
      <c r="A26" s="23" t="s">
        <v>250</v>
      </c>
      <c r="B26" s="24">
        <v>46.061643835616437</v>
      </c>
      <c r="C26" s="24">
        <v>46.061643835616437</v>
      </c>
      <c r="D26" t="s">
        <v>298</v>
      </c>
    </row>
    <row r="27" spans="1:4" ht="30" x14ac:dyDescent="0.25">
      <c r="A27" s="23" t="s">
        <v>251</v>
      </c>
      <c r="B27" s="24">
        <v>50.269832703723694</v>
      </c>
      <c r="C27" s="24">
        <v>50.269832703723694</v>
      </c>
      <c r="D27" t="s">
        <v>298</v>
      </c>
    </row>
    <row r="28" spans="1:4" x14ac:dyDescent="0.25">
      <c r="A28" s="23" t="s">
        <v>252</v>
      </c>
      <c r="B28" s="24">
        <v>50.322580645161288</v>
      </c>
      <c r="C28" s="24">
        <v>50.322580645161288</v>
      </c>
      <c r="D28" t="s">
        <v>298</v>
      </c>
    </row>
    <row r="29" spans="1:4" x14ac:dyDescent="0.25">
      <c r="A29" s="23" t="s">
        <v>253</v>
      </c>
      <c r="B29" s="24">
        <v>59.550561797752813</v>
      </c>
      <c r="C29" s="24">
        <v>59.550561797752813</v>
      </c>
      <c r="D29" t="s">
        <v>298</v>
      </c>
    </row>
    <row r="30" spans="1:4" x14ac:dyDescent="0.25">
      <c r="A30" s="23" t="s">
        <v>254</v>
      </c>
      <c r="B30" s="24">
        <v>66.666666666666657</v>
      </c>
      <c r="C30" s="24">
        <v>66.666666666666657</v>
      </c>
      <c r="D30" t="s">
        <v>298</v>
      </c>
    </row>
    <row r="31" spans="1:4" x14ac:dyDescent="0.25">
      <c r="A31" s="23" t="s">
        <v>255</v>
      </c>
      <c r="B31" s="24">
        <v>65.789473684210535</v>
      </c>
      <c r="C31" s="24">
        <v>65.789473684210535</v>
      </c>
      <c r="D31" t="s">
        <v>298</v>
      </c>
    </row>
    <row r="32" spans="1:4" x14ac:dyDescent="0.25">
      <c r="A32" s="23" t="s">
        <v>256</v>
      </c>
      <c r="B32" s="24">
        <v>52.540861812778608</v>
      </c>
      <c r="C32" s="24">
        <v>52.540861812778608</v>
      </c>
      <c r="D32" t="s">
        <v>298</v>
      </c>
    </row>
    <row r="33" spans="1:4" x14ac:dyDescent="0.25">
      <c r="A33" s="23" t="s">
        <v>257</v>
      </c>
      <c r="B33" s="24">
        <v>55.026455026455025</v>
      </c>
      <c r="C33" s="24">
        <v>55.026455026455025</v>
      </c>
      <c r="D33" t="s">
        <v>298</v>
      </c>
    </row>
    <row r="34" spans="1:4" x14ac:dyDescent="0.25">
      <c r="A34" s="23" t="s">
        <v>258</v>
      </c>
      <c r="B34" s="24">
        <v>59.064327485380119</v>
      </c>
      <c r="C34" s="24">
        <v>59.064327485380119</v>
      </c>
      <c r="D34" t="s">
        <v>298</v>
      </c>
    </row>
    <row r="35" spans="1:4" x14ac:dyDescent="0.25">
      <c r="A35" s="23" t="s">
        <v>259</v>
      </c>
      <c r="B35" s="24">
        <v>50.63113604488079</v>
      </c>
      <c r="C35" s="24">
        <v>50.63113604488079</v>
      </c>
      <c r="D35" t="s">
        <v>298</v>
      </c>
    </row>
  </sheetData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D39"/>
  <sheetViews>
    <sheetView zoomScaleNormal="100" workbookViewId="0">
      <selection activeCell="E24" sqref="E24"/>
    </sheetView>
  </sheetViews>
  <sheetFormatPr defaultRowHeight="15" x14ac:dyDescent="0.25"/>
  <cols>
    <col min="1" max="1025" width="14.42578125" customWidth="1"/>
  </cols>
  <sheetData>
    <row r="1" spans="1:4" x14ac:dyDescent="0.25">
      <c r="A1" s="22" t="s">
        <v>295</v>
      </c>
      <c r="B1" s="18" t="s">
        <v>296</v>
      </c>
      <c r="C1" t="s">
        <v>294</v>
      </c>
      <c r="D1" t="s">
        <v>297</v>
      </c>
    </row>
    <row r="2" spans="1:4" x14ac:dyDescent="0.25">
      <c r="A2" s="9" t="s">
        <v>260</v>
      </c>
      <c r="B2" s="10">
        <v>0.58333333333333304</v>
      </c>
      <c r="C2">
        <v>58.3665338645418</v>
      </c>
      <c r="D2" t="s">
        <v>301</v>
      </c>
    </row>
    <row r="3" spans="1:4" x14ac:dyDescent="0.25">
      <c r="A3" s="9" t="s">
        <v>262</v>
      </c>
      <c r="B3" s="10">
        <v>0.90909090909090895</v>
      </c>
      <c r="C3">
        <v>90.909090909090907</v>
      </c>
      <c r="D3" t="s">
        <v>301</v>
      </c>
    </row>
    <row r="4" spans="1:4" x14ac:dyDescent="0.25">
      <c r="A4" s="9" t="s">
        <v>263</v>
      </c>
      <c r="B4" s="10">
        <v>0.76158940397351005</v>
      </c>
      <c r="C4">
        <v>75.838926174496706</v>
      </c>
      <c r="D4" t="s">
        <v>301</v>
      </c>
    </row>
    <row r="5" spans="1:4" x14ac:dyDescent="0.25">
      <c r="A5" s="9" t="s">
        <v>264</v>
      </c>
      <c r="B5" s="10">
        <v>0.33333333333333298</v>
      </c>
      <c r="C5">
        <v>33.3333333333333</v>
      </c>
      <c r="D5" t="s">
        <v>301</v>
      </c>
    </row>
    <row r="6" spans="1:4" x14ac:dyDescent="0.25">
      <c r="A6" s="9" t="s">
        <v>265</v>
      </c>
      <c r="B6" s="10">
        <v>0.66355140186915895</v>
      </c>
      <c r="C6">
        <v>67.289719626168207</v>
      </c>
      <c r="D6" t="s">
        <v>301</v>
      </c>
    </row>
    <row r="7" spans="1:4" x14ac:dyDescent="0.25">
      <c r="A7" s="9" t="s">
        <v>266</v>
      </c>
      <c r="B7" s="10">
        <v>0.56153846153846199</v>
      </c>
      <c r="C7">
        <v>56.153846153846203</v>
      </c>
      <c r="D7" t="s">
        <v>301</v>
      </c>
    </row>
    <row r="8" spans="1:4" x14ac:dyDescent="0.25">
      <c r="A8" s="9" t="s">
        <v>267</v>
      </c>
      <c r="B8" s="10">
        <v>0.45</v>
      </c>
      <c r="C8">
        <v>45</v>
      </c>
      <c r="D8" t="s">
        <v>301</v>
      </c>
    </row>
    <row r="9" spans="1:4" ht="30" x14ac:dyDescent="0.25">
      <c r="A9" s="9" t="s">
        <v>268</v>
      </c>
      <c r="B9" s="10">
        <v>0.661157024793388</v>
      </c>
      <c r="C9">
        <v>66.942148760330596</v>
      </c>
      <c r="D9" t="s">
        <v>301</v>
      </c>
    </row>
    <row r="10" spans="1:4" ht="30" x14ac:dyDescent="0.25">
      <c r="A10" s="9" t="s">
        <v>269</v>
      </c>
      <c r="B10" s="10">
        <v>0.64363636363636401</v>
      </c>
      <c r="C10">
        <v>63.878787878787897</v>
      </c>
      <c r="D10" t="s">
        <v>301</v>
      </c>
    </row>
    <row r="11" spans="1:4" x14ac:dyDescent="0.25">
      <c r="A11" s="9" t="s">
        <v>270</v>
      </c>
      <c r="B11" s="10">
        <v>0.62702702702702695</v>
      </c>
      <c r="C11">
        <v>62.702702702702702</v>
      </c>
      <c r="D11" t="s">
        <v>301</v>
      </c>
    </row>
    <row r="12" spans="1:4" x14ac:dyDescent="0.25">
      <c r="A12" s="9" t="s">
        <v>271</v>
      </c>
      <c r="B12" s="10">
        <v>0.54098360655737698</v>
      </c>
      <c r="C12">
        <v>83.908045977011497</v>
      </c>
      <c r="D12" t="s">
        <v>301</v>
      </c>
    </row>
    <row r="13" spans="1:4" x14ac:dyDescent="0.25">
      <c r="A13" s="9" t="s">
        <v>272</v>
      </c>
      <c r="B13" s="10">
        <v>0.64893617021276595</v>
      </c>
      <c r="C13">
        <v>54.0983606557377</v>
      </c>
      <c r="D13" t="s">
        <v>301</v>
      </c>
    </row>
    <row r="14" spans="1:4" x14ac:dyDescent="0.25">
      <c r="A14" s="9" t="s">
        <v>273</v>
      </c>
      <c r="B14" s="10">
        <v>0.54437869822485196</v>
      </c>
      <c r="C14">
        <v>64.893617021276597</v>
      </c>
      <c r="D14" t="s">
        <v>301</v>
      </c>
    </row>
    <row r="15" spans="1:4" x14ac:dyDescent="0.25">
      <c r="A15" s="9" t="s">
        <v>274</v>
      </c>
      <c r="B15" s="10">
        <v>0.483870967741936</v>
      </c>
      <c r="C15">
        <v>55.621301775147899</v>
      </c>
      <c r="D15" t="s">
        <v>301</v>
      </c>
    </row>
    <row r="16" spans="1:4" x14ac:dyDescent="0.25">
      <c r="A16" s="9" t="s">
        <v>275</v>
      </c>
      <c r="B16" s="10">
        <v>0.60416666666666696</v>
      </c>
      <c r="C16">
        <v>49.019607843137301</v>
      </c>
      <c r="D16" t="s">
        <v>301</v>
      </c>
    </row>
    <row r="17" spans="1:4" x14ac:dyDescent="0.25">
      <c r="A17" s="9" t="s">
        <v>276</v>
      </c>
      <c r="B17" s="10">
        <v>0.63440860215053796</v>
      </c>
      <c r="C17">
        <v>59.574468085106403</v>
      </c>
      <c r="D17" t="s">
        <v>301</v>
      </c>
    </row>
    <row r="18" spans="1:4" x14ac:dyDescent="0.25">
      <c r="A18" s="9" t="s">
        <v>277</v>
      </c>
      <c r="B18" s="10">
        <v>0.40625</v>
      </c>
      <c r="C18">
        <v>63.043478260869598</v>
      </c>
      <c r="D18" t="s">
        <v>301</v>
      </c>
    </row>
    <row r="19" spans="1:4" x14ac:dyDescent="0.25">
      <c r="A19" s="9" t="s">
        <v>278</v>
      </c>
      <c r="B19" s="10">
        <v>0.70754716981132104</v>
      </c>
      <c r="C19">
        <v>40.625</v>
      </c>
      <c r="D19" t="s">
        <v>301</v>
      </c>
    </row>
    <row r="20" spans="1:4" x14ac:dyDescent="0.25">
      <c r="A20" s="9" t="s">
        <v>279</v>
      </c>
      <c r="B20" s="10">
        <v>0.88888888888888895</v>
      </c>
      <c r="C20">
        <v>71.698113207547195</v>
      </c>
      <c r="D20" t="s">
        <v>301</v>
      </c>
    </row>
    <row r="21" spans="1:4" x14ac:dyDescent="0.25">
      <c r="A21" s="25" t="s">
        <v>260</v>
      </c>
      <c r="C21" s="24">
        <v>54.323725055432369</v>
      </c>
      <c r="D21" t="s">
        <v>298</v>
      </c>
    </row>
    <row r="22" spans="1:4" x14ac:dyDescent="0.25">
      <c r="A22" s="23" t="s">
        <v>262</v>
      </c>
      <c r="C22" s="24">
        <v>75</v>
      </c>
      <c r="D22" t="s">
        <v>298</v>
      </c>
    </row>
    <row r="23" spans="1:4" x14ac:dyDescent="0.25">
      <c r="A23" s="23" t="s">
        <v>263</v>
      </c>
      <c r="C23" s="24">
        <v>52.0618556701031</v>
      </c>
      <c r="D23" t="s">
        <v>298</v>
      </c>
    </row>
    <row r="24" spans="1:4" x14ac:dyDescent="0.25">
      <c r="A24" s="23" t="s">
        <v>264</v>
      </c>
      <c r="C24" s="24">
        <v>38.461538461538467</v>
      </c>
      <c r="D24" t="s">
        <v>298</v>
      </c>
    </row>
    <row r="25" spans="1:4" x14ac:dyDescent="0.25">
      <c r="A25" s="23" t="s">
        <v>265</v>
      </c>
      <c r="C25" s="24">
        <v>58.415841584158414</v>
      </c>
      <c r="D25" t="s">
        <v>298</v>
      </c>
    </row>
    <row r="26" spans="1:4" x14ac:dyDescent="0.25">
      <c r="A26" s="23" t="s">
        <v>266</v>
      </c>
      <c r="C26" s="24">
        <v>45.833333333333329</v>
      </c>
      <c r="D26" t="s">
        <v>298</v>
      </c>
    </row>
    <row r="27" spans="1:4" x14ac:dyDescent="0.25">
      <c r="A27" s="23" t="s">
        <v>267</v>
      </c>
      <c r="C27" s="24">
        <v>52.941176470588239</v>
      </c>
      <c r="D27" t="s">
        <v>298</v>
      </c>
    </row>
    <row r="28" spans="1:4" ht="30" x14ac:dyDescent="0.25">
      <c r="A28" s="23" t="s">
        <v>268</v>
      </c>
      <c r="C28" s="24">
        <v>48.305084745762713</v>
      </c>
      <c r="D28" t="s">
        <v>298</v>
      </c>
    </row>
    <row r="29" spans="1:4" ht="30" x14ac:dyDescent="0.25">
      <c r="A29" s="23" t="s">
        <v>269</v>
      </c>
      <c r="C29" s="24">
        <v>60</v>
      </c>
      <c r="D29" t="s">
        <v>298</v>
      </c>
    </row>
    <row r="30" spans="1:4" x14ac:dyDescent="0.25">
      <c r="A30" s="23" t="s">
        <v>270</v>
      </c>
      <c r="C30" s="24">
        <v>56.862745098039213</v>
      </c>
      <c r="D30" t="s">
        <v>298</v>
      </c>
    </row>
    <row r="31" spans="1:4" x14ac:dyDescent="0.25">
      <c r="A31" s="23" t="s">
        <v>271</v>
      </c>
      <c r="C31" s="24">
        <v>50</v>
      </c>
      <c r="D31" t="s">
        <v>298</v>
      </c>
    </row>
    <row r="32" spans="1:4" x14ac:dyDescent="0.25">
      <c r="A32" s="23" t="s">
        <v>272</v>
      </c>
      <c r="C32" s="24">
        <v>37.078651685393261</v>
      </c>
      <c r="D32" t="s">
        <v>298</v>
      </c>
    </row>
    <row r="33" spans="1:4" x14ac:dyDescent="0.25">
      <c r="A33" s="23" t="s">
        <v>273</v>
      </c>
      <c r="C33" s="24">
        <v>42.763157894736842</v>
      </c>
      <c r="D33" t="s">
        <v>298</v>
      </c>
    </row>
    <row r="34" spans="1:4" x14ac:dyDescent="0.25">
      <c r="A34" s="23" t="s">
        <v>274</v>
      </c>
      <c r="C34" s="24">
        <v>28.90625</v>
      </c>
      <c r="D34" t="s">
        <v>298</v>
      </c>
    </row>
    <row r="35" spans="1:4" x14ac:dyDescent="0.25">
      <c r="A35" s="23" t="s">
        <v>275</v>
      </c>
      <c r="C35" s="24">
        <v>54.347826086956516</v>
      </c>
      <c r="D35" t="s">
        <v>298</v>
      </c>
    </row>
    <row r="36" spans="1:4" x14ac:dyDescent="0.25">
      <c r="A36" s="23" t="s">
        <v>276</v>
      </c>
      <c r="C36" s="24">
        <v>55.555555555555557</v>
      </c>
      <c r="D36" t="s">
        <v>298</v>
      </c>
    </row>
    <row r="37" spans="1:4" x14ac:dyDescent="0.25">
      <c r="A37" s="23" t="s">
        <v>277</v>
      </c>
      <c r="C37" s="24">
        <v>18.75</v>
      </c>
      <c r="D37" t="s">
        <v>298</v>
      </c>
    </row>
    <row r="38" spans="1:4" x14ac:dyDescent="0.25">
      <c r="A38" s="23" t="s">
        <v>278</v>
      </c>
      <c r="C38" s="24">
        <v>53.741496598639458</v>
      </c>
      <c r="D38" t="s">
        <v>298</v>
      </c>
    </row>
    <row r="39" spans="1:4" x14ac:dyDescent="0.25">
      <c r="A39" s="23" t="s">
        <v>279</v>
      </c>
      <c r="C39" s="24">
        <v>40</v>
      </c>
      <c r="D39" t="s">
        <v>298</v>
      </c>
    </row>
  </sheetData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D27"/>
  <sheetViews>
    <sheetView zoomScaleNormal="100" workbookViewId="0">
      <selection activeCell="D2" sqref="D2"/>
    </sheetView>
  </sheetViews>
  <sheetFormatPr defaultRowHeight="15" x14ac:dyDescent="0.25"/>
  <cols>
    <col min="1" max="1025" width="14.42578125" customWidth="1"/>
  </cols>
  <sheetData>
    <row r="1" spans="1:4" x14ac:dyDescent="0.25">
      <c r="A1" s="21" t="s">
        <v>295</v>
      </c>
      <c r="B1" s="18" t="s">
        <v>296</v>
      </c>
      <c r="C1" t="s">
        <v>294</v>
      </c>
      <c r="D1" t="s">
        <v>297</v>
      </c>
    </row>
    <row r="2" spans="1:4" x14ac:dyDescent="0.25">
      <c r="A2" s="9" t="s">
        <v>280</v>
      </c>
      <c r="B2" s="10">
        <v>0.57692307692307698</v>
      </c>
      <c r="C2" s="20">
        <f t="shared" ref="C2:C14" si="0">B2*100</f>
        <v>57.692307692307701</v>
      </c>
      <c r="D2" t="s">
        <v>301</v>
      </c>
    </row>
    <row r="3" spans="1:4" x14ac:dyDescent="0.25">
      <c r="A3" s="9" t="s">
        <v>282</v>
      </c>
      <c r="B3" s="10">
        <v>0.64</v>
      </c>
      <c r="C3" s="20">
        <f t="shared" si="0"/>
        <v>64</v>
      </c>
      <c r="D3" t="s">
        <v>301</v>
      </c>
    </row>
    <row r="4" spans="1:4" x14ac:dyDescent="0.25">
      <c r="A4" s="9" t="s">
        <v>283</v>
      </c>
      <c r="B4" s="10">
        <v>0.68292682926829296</v>
      </c>
      <c r="C4" s="20">
        <f t="shared" si="0"/>
        <v>68.292682926829301</v>
      </c>
      <c r="D4" t="s">
        <v>301</v>
      </c>
    </row>
    <row r="5" spans="1:4" x14ac:dyDescent="0.25">
      <c r="A5" s="9" t="s">
        <v>284</v>
      </c>
      <c r="B5" s="10">
        <v>0.875</v>
      </c>
      <c r="C5" s="20">
        <f t="shared" si="0"/>
        <v>87.5</v>
      </c>
      <c r="D5" t="s">
        <v>301</v>
      </c>
    </row>
    <row r="6" spans="1:4" x14ac:dyDescent="0.25">
      <c r="A6" s="9" t="s">
        <v>285</v>
      </c>
      <c r="B6" s="10">
        <v>0.66666666666666696</v>
      </c>
      <c r="C6" s="20">
        <f t="shared" si="0"/>
        <v>66.6666666666667</v>
      </c>
      <c r="D6" t="s">
        <v>301</v>
      </c>
    </row>
    <row r="7" spans="1:4" x14ac:dyDescent="0.25">
      <c r="A7" s="9" t="s">
        <v>286</v>
      </c>
      <c r="B7" s="10">
        <v>0.78571428571428603</v>
      </c>
      <c r="C7" s="20">
        <f t="shared" si="0"/>
        <v>78.571428571428598</v>
      </c>
      <c r="D7" t="s">
        <v>301</v>
      </c>
    </row>
    <row r="8" spans="1:4" x14ac:dyDescent="0.25">
      <c r="A8" s="9" t="s">
        <v>287</v>
      </c>
      <c r="B8" s="10">
        <v>0.72499999999999998</v>
      </c>
      <c r="C8" s="20">
        <f t="shared" si="0"/>
        <v>72.5</v>
      </c>
      <c r="D8" t="s">
        <v>301</v>
      </c>
    </row>
    <row r="9" spans="1:4" x14ac:dyDescent="0.25">
      <c r="A9" s="9" t="s">
        <v>288</v>
      </c>
      <c r="B9" s="10">
        <v>0.83333333333333304</v>
      </c>
      <c r="C9" s="20">
        <f t="shared" si="0"/>
        <v>83.3333333333333</v>
      </c>
      <c r="D9" t="s">
        <v>301</v>
      </c>
    </row>
    <row r="10" spans="1:4" x14ac:dyDescent="0.25">
      <c r="A10" s="9" t="s">
        <v>289</v>
      </c>
      <c r="B10" s="10">
        <v>0.7</v>
      </c>
      <c r="C10" s="20">
        <f t="shared" si="0"/>
        <v>70</v>
      </c>
      <c r="D10" t="s">
        <v>301</v>
      </c>
    </row>
    <row r="11" spans="1:4" ht="30" x14ac:dyDescent="0.25">
      <c r="A11" s="9" t="s">
        <v>290</v>
      </c>
      <c r="B11" s="10">
        <v>0.6</v>
      </c>
      <c r="C11" s="20">
        <f t="shared" si="0"/>
        <v>60</v>
      </c>
      <c r="D11" t="s">
        <v>301</v>
      </c>
    </row>
    <row r="12" spans="1:4" x14ac:dyDescent="0.25">
      <c r="A12" s="9" t="s">
        <v>291</v>
      </c>
      <c r="B12" s="10">
        <v>0.62204724409448797</v>
      </c>
      <c r="C12" s="20">
        <f t="shared" si="0"/>
        <v>62.204724409448801</v>
      </c>
      <c r="D12" t="s">
        <v>301</v>
      </c>
    </row>
    <row r="13" spans="1:4" ht="45" x14ac:dyDescent="0.25">
      <c r="A13" s="9" t="s">
        <v>292</v>
      </c>
      <c r="B13" s="10">
        <v>0.69565217391304301</v>
      </c>
      <c r="C13" s="20">
        <f t="shared" si="0"/>
        <v>69.565217391304301</v>
      </c>
      <c r="D13" t="s">
        <v>301</v>
      </c>
    </row>
    <row r="14" spans="1:4" x14ac:dyDescent="0.25">
      <c r="A14" s="9" t="s">
        <v>293</v>
      </c>
      <c r="B14" s="10">
        <v>0.65</v>
      </c>
      <c r="C14" s="20">
        <f t="shared" si="0"/>
        <v>65</v>
      </c>
      <c r="D14" t="s">
        <v>301</v>
      </c>
    </row>
    <row r="15" spans="1:4" x14ac:dyDescent="0.25">
      <c r="A15" s="23" t="s">
        <v>280</v>
      </c>
      <c r="C15" s="24">
        <v>33.333333333333329</v>
      </c>
      <c r="D15" t="s">
        <v>298</v>
      </c>
    </row>
    <row r="16" spans="1:4" x14ac:dyDescent="0.25">
      <c r="A16" s="23" t="s">
        <v>282</v>
      </c>
      <c r="C16" s="24">
        <v>18.604651162790699</v>
      </c>
      <c r="D16" t="s">
        <v>298</v>
      </c>
    </row>
    <row r="17" spans="1:4" x14ac:dyDescent="0.25">
      <c r="A17" s="23" t="s">
        <v>283</v>
      </c>
      <c r="C17" s="24">
        <v>52.136752136752143</v>
      </c>
      <c r="D17" t="s">
        <v>298</v>
      </c>
    </row>
    <row r="18" spans="1:4" x14ac:dyDescent="0.25">
      <c r="A18" s="23" t="s">
        <v>284</v>
      </c>
      <c r="C18" s="24">
        <v>50.393700787401571</v>
      </c>
      <c r="D18" t="s">
        <v>298</v>
      </c>
    </row>
    <row r="19" spans="1:4" x14ac:dyDescent="0.25">
      <c r="A19" s="23" t="s">
        <v>285</v>
      </c>
      <c r="C19" s="24">
        <v>33.043478260869563</v>
      </c>
      <c r="D19" t="s">
        <v>298</v>
      </c>
    </row>
    <row r="20" spans="1:4" x14ac:dyDescent="0.25">
      <c r="A20" s="23" t="s">
        <v>286</v>
      </c>
      <c r="C20" s="24">
        <v>57.142857142857139</v>
      </c>
      <c r="D20" t="s">
        <v>298</v>
      </c>
    </row>
    <row r="21" spans="1:4" x14ac:dyDescent="0.25">
      <c r="A21" s="23" t="s">
        <v>287</v>
      </c>
      <c r="C21" s="24">
        <v>53.658536585365859</v>
      </c>
      <c r="D21" t="s">
        <v>298</v>
      </c>
    </row>
    <row r="22" spans="1:4" x14ac:dyDescent="0.25">
      <c r="A22" s="23" t="s">
        <v>288</v>
      </c>
      <c r="C22" s="24">
        <v>50</v>
      </c>
      <c r="D22" t="s">
        <v>298</v>
      </c>
    </row>
    <row r="23" spans="1:4" x14ac:dyDescent="0.25">
      <c r="A23" s="23" t="s">
        <v>289</v>
      </c>
      <c r="C23" s="24">
        <v>50</v>
      </c>
      <c r="D23" t="s">
        <v>298</v>
      </c>
    </row>
    <row r="24" spans="1:4" ht="30" x14ac:dyDescent="0.25">
      <c r="A24" s="23" t="s">
        <v>290</v>
      </c>
      <c r="C24" s="24">
        <v>30.76923076923077</v>
      </c>
      <c r="D24" t="s">
        <v>298</v>
      </c>
    </row>
    <row r="25" spans="1:4" x14ac:dyDescent="0.25">
      <c r="A25" s="23" t="s">
        <v>291</v>
      </c>
      <c r="C25" s="24">
        <v>36.595744680851062</v>
      </c>
      <c r="D25" t="s">
        <v>298</v>
      </c>
    </row>
    <row r="26" spans="1:4" ht="45" x14ac:dyDescent="0.25">
      <c r="A26" s="23" t="s">
        <v>292</v>
      </c>
      <c r="C26" s="24">
        <v>47.826086956521742</v>
      </c>
      <c r="D26" t="s">
        <v>298</v>
      </c>
    </row>
    <row r="27" spans="1:4" x14ac:dyDescent="0.25">
      <c r="A27" s="23" t="s">
        <v>293</v>
      </c>
      <c r="C27" s="24">
        <v>27.027027027027028</v>
      </c>
      <c r="D27" t="s">
        <v>298</v>
      </c>
    </row>
  </sheetData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31"/>
  <sheetViews>
    <sheetView zoomScaleNormal="100" workbookViewId="0">
      <selection activeCell="E7" sqref="E7"/>
    </sheetView>
  </sheetViews>
  <sheetFormatPr defaultRowHeight="15" x14ac:dyDescent="0.25"/>
  <cols>
    <col min="1" max="1" width="14.42578125" customWidth="1"/>
    <col min="2" max="2" width="0.85546875" customWidth="1"/>
    <col min="3" max="1025" width="14.42578125" customWidth="1"/>
  </cols>
  <sheetData>
    <row r="1" spans="1:4" x14ac:dyDescent="0.25">
      <c r="A1" s="17" t="s">
        <v>295</v>
      </c>
      <c r="B1" s="18" t="s">
        <v>296</v>
      </c>
      <c r="C1" t="s">
        <v>294</v>
      </c>
      <c r="D1" t="s">
        <v>297</v>
      </c>
    </row>
    <row r="2" spans="1:4" x14ac:dyDescent="0.25">
      <c r="A2" s="9" t="s">
        <v>13</v>
      </c>
      <c r="B2" s="10">
        <v>0.92857142857142905</v>
      </c>
      <c r="C2">
        <f t="shared" ref="C2:C16" si="0">B2*100</f>
        <v>92.857142857142904</v>
      </c>
      <c r="D2" t="s">
        <v>301</v>
      </c>
    </row>
    <row r="3" spans="1:4" x14ac:dyDescent="0.25">
      <c r="A3" s="9" t="s">
        <v>15</v>
      </c>
      <c r="B3" s="10">
        <v>0.44583333333333303</v>
      </c>
      <c r="C3">
        <f t="shared" si="0"/>
        <v>44.5833333333333</v>
      </c>
      <c r="D3" t="s">
        <v>301</v>
      </c>
    </row>
    <row r="4" spans="1:4" x14ac:dyDescent="0.25">
      <c r="A4" s="9" t="s">
        <v>16</v>
      </c>
      <c r="B4" s="10">
        <v>0.44712990936555902</v>
      </c>
      <c r="C4">
        <f t="shared" si="0"/>
        <v>44.712990936555904</v>
      </c>
      <c r="D4" t="s">
        <v>301</v>
      </c>
    </row>
    <row r="5" spans="1:4" x14ac:dyDescent="0.25">
      <c r="A5" s="9" t="s">
        <v>17</v>
      </c>
      <c r="B5" s="10">
        <v>0.47816091954022999</v>
      </c>
      <c r="C5">
        <f t="shared" si="0"/>
        <v>47.816091954023001</v>
      </c>
      <c r="D5" t="s">
        <v>301</v>
      </c>
    </row>
    <row r="6" spans="1:4" x14ac:dyDescent="0.25">
      <c r="A6" s="9" t="s">
        <v>19</v>
      </c>
      <c r="B6" s="10">
        <v>0.66666666666666696</v>
      </c>
      <c r="C6">
        <f t="shared" si="0"/>
        <v>66.6666666666667</v>
      </c>
      <c r="D6" t="s">
        <v>301</v>
      </c>
    </row>
    <row r="7" spans="1:4" x14ac:dyDescent="0.25">
      <c r="A7" s="9" t="s">
        <v>20</v>
      </c>
      <c r="B7" s="10">
        <v>0.81188118811881205</v>
      </c>
      <c r="C7">
        <f t="shared" si="0"/>
        <v>81.18811881188121</v>
      </c>
      <c r="D7" t="s">
        <v>301</v>
      </c>
    </row>
    <row r="8" spans="1:4" x14ac:dyDescent="0.25">
      <c r="A8" s="9" t="s">
        <v>21</v>
      </c>
      <c r="B8" s="10">
        <v>0.74193548387096797</v>
      </c>
      <c r="C8">
        <f t="shared" si="0"/>
        <v>74.193548387096797</v>
      </c>
      <c r="D8" t="s">
        <v>301</v>
      </c>
    </row>
    <row r="9" spans="1:4" x14ac:dyDescent="0.25">
      <c r="A9" s="9" t="s">
        <v>22</v>
      </c>
      <c r="B9" s="10">
        <v>0.82258064516129004</v>
      </c>
      <c r="C9">
        <f t="shared" si="0"/>
        <v>82.258064516128997</v>
      </c>
      <c r="D9" t="s">
        <v>301</v>
      </c>
    </row>
    <row r="10" spans="1:4" x14ac:dyDescent="0.25">
      <c r="A10" s="9" t="s">
        <v>23</v>
      </c>
      <c r="B10" s="10">
        <v>0.70967741935483897</v>
      </c>
      <c r="C10">
        <f t="shared" si="0"/>
        <v>70.9677419354839</v>
      </c>
      <c r="D10" t="s">
        <v>301</v>
      </c>
    </row>
    <row r="11" spans="1:4" ht="30" x14ac:dyDescent="0.25">
      <c r="A11" s="9" t="s">
        <v>24</v>
      </c>
      <c r="B11" s="10">
        <v>0.48314606741573002</v>
      </c>
      <c r="C11">
        <f t="shared" si="0"/>
        <v>48.314606741573002</v>
      </c>
      <c r="D11" t="s">
        <v>301</v>
      </c>
    </row>
    <row r="12" spans="1:4" x14ac:dyDescent="0.25">
      <c r="A12" s="9" t="s">
        <v>25</v>
      </c>
      <c r="B12" s="10">
        <v>0.61121157323689002</v>
      </c>
      <c r="C12">
        <f t="shared" si="0"/>
        <v>61.121157323689005</v>
      </c>
      <c r="D12" t="s">
        <v>301</v>
      </c>
    </row>
    <row r="13" spans="1:4" x14ac:dyDescent="0.25">
      <c r="A13" s="9" t="s">
        <v>26</v>
      </c>
      <c r="B13" s="13">
        <v>0.78040540540540504</v>
      </c>
      <c r="C13">
        <f t="shared" si="0"/>
        <v>78.040540540540505</v>
      </c>
      <c r="D13" t="s">
        <v>301</v>
      </c>
    </row>
    <row r="14" spans="1:4" x14ac:dyDescent="0.25">
      <c r="A14" s="9" t="s">
        <v>27</v>
      </c>
      <c r="B14" s="10">
        <v>0.61638361638361605</v>
      </c>
      <c r="C14">
        <f t="shared" si="0"/>
        <v>61.638361638361602</v>
      </c>
      <c r="D14" t="s">
        <v>301</v>
      </c>
    </row>
    <row r="15" spans="1:4" ht="30" x14ac:dyDescent="0.25">
      <c r="A15" s="9" t="s">
        <v>28</v>
      </c>
      <c r="B15" s="10">
        <v>0.75728155339805803</v>
      </c>
      <c r="C15">
        <f t="shared" si="0"/>
        <v>75.728155339805809</v>
      </c>
      <c r="D15" t="s">
        <v>301</v>
      </c>
    </row>
    <row r="16" spans="1:4" x14ac:dyDescent="0.25">
      <c r="A16" s="9" t="s">
        <v>29</v>
      </c>
      <c r="B16" s="10">
        <v>0.78461538461538505</v>
      </c>
      <c r="C16">
        <f t="shared" si="0"/>
        <v>78.46153846153851</v>
      </c>
      <c r="D16" t="s">
        <v>301</v>
      </c>
    </row>
    <row r="17" spans="1:4" x14ac:dyDescent="0.25">
      <c r="A17" s="23" t="s">
        <v>13</v>
      </c>
      <c r="C17" s="24">
        <v>60</v>
      </c>
      <c r="D17" t="s">
        <v>298</v>
      </c>
    </row>
    <row r="18" spans="1:4" x14ac:dyDescent="0.25">
      <c r="A18" s="23" t="s">
        <v>15</v>
      </c>
      <c r="C18" s="24">
        <v>36.363636363636367</v>
      </c>
      <c r="D18" t="s">
        <v>298</v>
      </c>
    </row>
    <row r="19" spans="1:4" x14ac:dyDescent="0.25">
      <c r="A19" s="23" t="s">
        <v>16</v>
      </c>
      <c r="C19" s="24">
        <v>25.252525252525253</v>
      </c>
      <c r="D19" t="s">
        <v>298</v>
      </c>
    </row>
    <row r="20" spans="1:4" x14ac:dyDescent="0.25">
      <c r="A20" s="23" t="s">
        <v>17</v>
      </c>
      <c r="C20" s="24">
        <v>45.430809399477809</v>
      </c>
      <c r="D20" t="s">
        <v>298</v>
      </c>
    </row>
    <row r="21" spans="1:4" x14ac:dyDescent="0.25">
      <c r="A21" s="23" t="s">
        <v>19</v>
      </c>
      <c r="C21" s="24">
        <v>50</v>
      </c>
      <c r="D21" t="s">
        <v>298</v>
      </c>
    </row>
    <row r="22" spans="1:4" x14ac:dyDescent="0.25">
      <c r="A22" s="23" t="s">
        <v>20</v>
      </c>
      <c r="C22" s="24">
        <v>69.620253164556971</v>
      </c>
      <c r="D22" t="s">
        <v>298</v>
      </c>
    </row>
    <row r="23" spans="1:4" x14ac:dyDescent="0.25">
      <c r="A23" s="23" t="s">
        <v>21</v>
      </c>
      <c r="C23" s="24">
        <v>64.516129032258064</v>
      </c>
      <c r="D23" t="s">
        <v>298</v>
      </c>
    </row>
    <row r="24" spans="1:4" x14ac:dyDescent="0.25">
      <c r="A24" s="23" t="s">
        <v>22</v>
      </c>
      <c r="C24" s="24">
        <v>71.171171171171167</v>
      </c>
      <c r="D24" t="s">
        <v>298</v>
      </c>
    </row>
    <row r="25" spans="1:4" x14ac:dyDescent="0.25">
      <c r="A25" s="23" t="s">
        <v>23</v>
      </c>
      <c r="C25" s="24">
        <v>59.375</v>
      </c>
      <c r="D25" t="s">
        <v>298</v>
      </c>
    </row>
    <row r="26" spans="1:4" ht="30" x14ac:dyDescent="0.25">
      <c r="A26" s="23" t="s">
        <v>24</v>
      </c>
      <c r="C26" s="24">
        <v>34.959349593495936</v>
      </c>
      <c r="D26" t="s">
        <v>298</v>
      </c>
    </row>
    <row r="27" spans="1:4" x14ac:dyDescent="0.25">
      <c r="A27" s="23" t="s">
        <v>25</v>
      </c>
      <c r="C27" s="24">
        <v>42.535787321063395</v>
      </c>
      <c r="D27" t="s">
        <v>298</v>
      </c>
    </row>
    <row r="28" spans="1:4" x14ac:dyDescent="0.25">
      <c r="A28" s="23" t="s">
        <v>26</v>
      </c>
      <c r="C28" s="24">
        <v>63.02521008403361</v>
      </c>
      <c r="D28" t="s">
        <v>298</v>
      </c>
    </row>
    <row r="29" spans="1:4" x14ac:dyDescent="0.25">
      <c r="A29" s="23" t="s">
        <v>27</v>
      </c>
      <c r="C29" s="24">
        <v>52.960526315789465</v>
      </c>
      <c r="D29" t="s">
        <v>298</v>
      </c>
    </row>
    <row r="30" spans="1:4" ht="30" x14ac:dyDescent="0.25">
      <c r="A30" s="23" t="s">
        <v>28</v>
      </c>
      <c r="C30" s="24">
        <v>60.693641618497111</v>
      </c>
      <c r="D30" t="s">
        <v>298</v>
      </c>
    </row>
    <row r="31" spans="1:4" x14ac:dyDescent="0.25">
      <c r="A31" s="23" t="s">
        <v>29</v>
      </c>
      <c r="C31" s="24">
        <v>58.490566037735846</v>
      </c>
      <c r="D31" t="s">
        <v>298</v>
      </c>
    </row>
  </sheetData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37"/>
  <sheetViews>
    <sheetView zoomScaleNormal="100" workbookViewId="0">
      <selection activeCell="F18" sqref="F18"/>
    </sheetView>
  </sheetViews>
  <sheetFormatPr defaultRowHeight="15" x14ac:dyDescent="0.25"/>
  <cols>
    <col min="1" max="1" width="14.42578125" customWidth="1"/>
    <col min="2" max="2" width="1.7109375" customWidth="1"/>
    <col min="3" max="1025" width="14.42578125" customWidth="1"/>
  </cols>
  <sheetData>
    <row r="1" spans="1:4" x14ac:dyDescent="0.25">
      <c r="A1" s="17" t="s">
        <v>295</v>
      </c>
      <c r="B1" s="18" t="s">
        <v>296</v>
      </c>
      <c r="C1" t="s">
        <v>294</v>
      </c>
      <c r="D1" t="s">
        <v>297</v>
      </c>
    </row>
    <row r="2" spans="1:4" x14ac:dyDescent="0.25">
      <c r="A2" s="9" t="s">
        <v>30</v>
      </c>
      <c r="B2" s="10">
        <v>0.71428571428571397</v>
      </c>
      <c r="C2">
        <f t="shared" ref="C2:C19" si="0">B2*100</f>
        <v>71.428571428571402</v>
      </c>
      <c r="D2" t="s">
        <v>301</v>
      </c>
    </row>
    <row r="3" spans="1:4" x14ac:dyDescent="0.25">
      <c r="A3" s="9" t="s">
        <v>32</v>
      </c>
      <c r="B3" s="10">
        <v>0.58730158730158699</v>
      </c>
      <c r="C3">
        <f t="shared" si="0"/>
        <v>58.730158730158699</v>
      </c>
      <c r="D3" t="s">
        <v>301</v>
      </c>
    </row>
    <row r="4" spans="1:4" x14ac:dyDescent="0.25">
      <c r="A4" s="9" t="s">
        <v>33</v>
      </c>
      <c r="B4" s="10">
        <v>0.48997134670487102</v>
      </c>
      <c r="C4">
        <f t="shared" si="0"/>
        <v>48.9971346704871</v>
      </c>
      <c r="D4" t="s">
        <v>301</v>
      </c>
    </row>
    <row r="5" spans="1:4" x14ac:dyDescent="0.25">
      <c r="A5" s="9" t="s">
        <v>34</v>
      </c>
      <c r="B5" s="10">
        <v>0.66066838046272502</v>
      </c>
      <c r="C5">
        <f t="shared" si="0"/>
        <v>66.066838046272508</v>
      </c>
      <c r="D5" t="s">
        <v>301</v>
      </c>
    </row>
    <row r="6" spans="1:4" x14ac:dyDescent="0.25">
      <c r="A6" s="9" t="s">
        <v>35</v>
      </c>
      <c r="B6" s="10">
        <v>0.86324786324786296</v>
      </c>
      <c r="C6">
        <f t="shared" si="0"/>
        <v>86.324786324786302</v>
      </c>
      <c r="D6" t="s">
        <v>301</v>
      </c>
    </row>
    <row r="7" spans="1:4" x14ac:dyDescent="0.25">
      <c r="A7" s="9" t="s">
        <v>36</v>
      </c>
      <c r="B7" s="10">
        <v>0.49382716049382702</v>
      </c>
      <c r="C7">
        <f t="shared" si="0"/>
        <v>49.382716049382701</v>
      </c>
      <c r="D7" t="s">
        <v>301</v>
      </c>
    </row>
    <row r="8" spans="1:4" x14ac:dyDescent="0.25">
      <c r="A8" s="9" t="s">
        <v>37</v>
      </c>
      <c r="B8" s="10">
        <v>0.61397058823529405</v>
      </c>
      <c r="C8">
        <f t="shared" si="0"/>
        <v>61.397058823529406</v>
      </c>
      <c r="D8" t="s">
        <v>301</v>
      </c>
    </row>
    <row r="9" spans="1:4" x14ac:dyDescent="0.25">
      <c r="A9" s="9" t="s">
        <v>38</v>
      </c>
      <c r="B9" s="10">
        <v>0.75510204081632604</v>
      </c>
      <c r="C9">
        <f t="shared" si="0"/>
        <v>75.510204081632608</v>
      </c>
      <c r="D9" t="s">
        <v>301</v>
      </c>
    </row>
    <row r="10" spans="1:4" x14ac:dyDescent="0.25">
      <c r="A10" s="9" t="s">
        <v>39</v>
      </c>
      <c r="B10" s="10">
        <v>0.67307692307692302</v>
      </c>
      <c r="C10">
        <f t="shared" si="0"/>
        <v>67.307692307692307</v>
      </c>
      <c r="D10" t="s">
        <v>301</v>
      </c>
    </row>
    <row r="11" spans="1:4" x14ac:dyDescent="0.25">
      <c r="A11" s="9" t="s">
        <v>40</v>
      </c>
      <c r="B11" s="10">
        <v>0.57272727272727297</v>
      </c>
      <c r="C11">
        <f t="shared" si="0"/>
        <v>57.272727272727295</v>
      </c>
      <c r="D11" t="s">
        <v>301</v>
      </c>
    </row>
    <row r="12" spans="1:4" x14ac:dyDescent="0.25">
      <c r="A12" s="9" t="s">
        <v>41</v>
      </c>
      <c r="B12" s="10">
        <v>0.55294117647058805</v>
      </c>
      <c r="C12">
        <f t="shared" si="0"/>
        <v>55.294117647058805</v>
      </c>
      <c r="D12" t="s">
        <v>301</v>
      </c>
    </row>
    <row r="13" spans="1:4" x14ac:dyDescent="0.25">
      <c r="A13" s="9" t="s">
        <v>42</v>
      </c>
      <c r="B13" s="10">
        <v>0.592592592592593</v>
      </c>
      <c r="C13">
        <f t="shared" si="0"/>
        <v>59.259259259259302</v>
      </c>
      <c r="D13" t="s">
        <v>301</v>
      </c>
    </row>
    <row r="14" spans="1:4" x14ac:dyDescent="0.25">
      <c r="A14" s="9" t="s">
        <v>43</v>
      </c>
      <c r="B14" s="10">
        <v>0.83064516129032295</v>
      </c>
      <c r="C14">
        <f t="shared" si="0"/>
        <v>83.064516129032299</v>
      </c>
      <c r="D14" t="s">
        <v>301</v>
      </c>
    </row>
    <row r="15" spans="1:4" x14ac:dyDescent="0.25">
      <c r="A15" s="9" t="s">
        <v>44</v>
      </c>
      <c r="B15" s="10">
        <v>0.69863013698630105</v>
      </c>
      <c r="C15">
        <f t="shared" si="0"/>
        <v>69.863013698630112</v>
      </c>
      <c r="D15" t="s">
        <v>301</v>
      </c>
    </row>
    <row r="16" spans="1:4" x14ac:dyDescent="0.25">
      <c r="A16" s="9" t="s">
        <v>45</v>
      </c>
      <c r="B16" s="10">
        <v>0.56776556776556797</v>
      </c>
      <c r="C16">
        <f t="shared" si="0"/>
        <v>56.776556776556795</v>
      </c>
      <c r="D16" t="s">
        <v>301</v>
      </c>
    </row>
    <row r="17" spans="1:4" x14ac:dyDescent="0.25">
      <c r="A17" s="9" t="s">
        <v>46</v>
      </c>
      <c r="B17" s="10">
        <v>0.71428571428571397</v>
      </c>
      <c r="C17">
        <f t="shared" si="0"/>
        <v>71.428571428571402</v>
      </c>
      <c r="D17" t="s">
        <v>301</v>
      </c>
    </row>
    <row r="18" spans="1:4" x14ac:dyDescent="0.25">
      <c r="A18" s="9" t="s">
        <v>47</v>
      </c>
      <c r="B18" s="10">
        <v>0.43863636363636399</v>
      </c>
      <c r="C18">
        <f t="shared" si="0"/>
        <v>43.863636363636402</v>
      </c>
      <c r="D18" t="s">
        <v>301</v>
      </c>
    </row>
    <row r="19" spans="1:4" x14ac:dyDescent="0.25">
      <c r="A19" s="9" t="s">
        <v>48</v>
      </c>
      <c r="B19" s="10">
        <v>0.48803827751196199</v>
      </c>
      <c r="C19">
        <f t="shared" si="0"/>
        <v>48.803827751196202</v>
      </c>
      <c r="D19" t="s">
        <v>301</v>
      </c>
    </row>
    <row r="20" spans="1:4" x14ac:dyDescent="0.25">
      <c r="A20" s="23" t="s">
        <v>30</v>
      </c>
      <c r="C20" s="24">
        <v>44.444444444444443</v>
      </c>
      <c r="D20" t="s">
        <v>298</v>
      </c>
    </row>
    <row r="21" spans="1:4" x14ac:dyDescent="0.25">
      <c r="A21" s="23" t="s">
        <v>32</v>
      </c>
      <c r="C21" s="24">
        <v>52.136752136752143</v>
      </c>
      <c r="D21" t="s">
        <v>298</v>
      </c>
    </row>
    <row r="22" spans="1:4" x14ac:dyDescent="0.25">
      <c r="A22" s="23" t="s">
        <v>33</v>
      </c>
      <c r="C22" s="24">
        <v>37.456445993031359</v>
      </c>
      <c r="D22" t="s">
        <v>298</v>
      </c>
    </row>
    <row r="23" spans="1:4" x14ac:dyDescent="0.25">
      <c r="A23" s="23" t="s">
        <v>34</v>
      </c>
      <c r="C23" s="24">
        <v>54.594594594594589</v>
      </c>
      <c r="D23" t="s">
        <v>298</v>
      </c>
    </row>
    <row r="24" spans="1:4" x14ac:dyDescent="0.25">
      <c r="A24" s="23" t="s">
        <v>35</v>
      </c>
      <c r="C24" s="24">
        <v>47.811447811447813</v>
      </c>
      <c r="D24" t="s">
        <v>298</v>
      </c>
    </row>
    <row r="25" spans="1:4" x14ac:dyDescent="0.25">
      <c r="A25" s="23" t="s">
        <v>36</v>
      </c>
      <c r="C25" s="24">
        <v>39.370078740157481</v>
      </c>
      <c r="D25" t="s">
        <v>298</v>
      </c>
    </row>
    <row r="26" spans="1:4" x14ac:dyDescent="0.25">
      <c r="A26" s="23" t="s">
        <v>37</v>
      </c>
      <c r="C26" s="24">
        <v>36.754966887417218</v>
      </c>
      <c r="D26" t="s">
        <v>298</v>
      </c>
    </row>
    <row r="27" spans="1:4" x14ac:dyDescent="0.25">
      <c r="A27" s="23" t="s">
        <v>38</v>
      </c>
      <c r="C27" s="24">
        <v>64.285714285714292</v>
      </c>
      <c r="D27" t="s">
        <v>298</v>
      </c>
    </row>
    <row r="28" spans="1:4" x14ac:dyDescent="0.25">
      <c r="A28" s="23" t="s">
        <v>39</v>
      </c>
      <c r="C28" s="24">
        <v>54.444444444444443</v>
      </c>
      <c r="D28" t="s">
        <v>298</v>
      </c>
    </row>
    <row r="29" spans="1:4" x14ac:dyDescent="0.25">
      <c r="A29" s="23" t="s">
        <v>40</v>
      </c>
      <c r="C29" s="24">
        <v>42.727272727272727</v>
      </c>
      <c r="D29" t="s">
        <v>298</v>
      </c>
    </row>
    <row r="30" spans="1:4" x14ac:dyDescent="0.25">
      <c r="A30" s="23" t="s">
        <v>41</v>
      </c>
      <c r="C30" s="24">
        <v>47.133757961783438</v>
      </c>
      <c r="D30" t="s">
        <v>298</v>
      </c>
    </row>
    <row r="31" spans="1:4" x14ac:dyDescent="0.25">
      <c r="A31" s="23" t="s">
        <v>42</v>
      </c>
      <c r="C31" s="24">
        <v>28.571428571428569</v>
      </c>
      <c r="D31" t="s">
        <v>298</v>
      </c>
    </row>
    <row r="32" spans="1:4" x14ac:dyDescent="0.25">
      <c r="A32" s="23" t="s">
        <v>43</v>
      </c>
      <c r="C32" s="24">
        <v>65.909090909090907</v>
      </c>
      <c r="D32" t="s">
        <v>298</v>
      </c>
    </row>
    <row r="33" spans="1:4" x14ac:dyDescent="0.25">
      <c r="A33" s="23" t="s">
        <v>44</v>
      </c>
      <c r="C33" s="24">
        <v>41.353383458646611</v>
      </c>
      <c r="D33" t="s">
        <v>298</v>
      </c>
    </row>
    <row r="34" spans="1:4" x14ac:dyDescent="0.25">
      <c r="A34" s="23" t="s">
        <v>45</v>
      </c>
      <c r="C34" s="24">
        <v>48.844884488448848</v>
      </c>
      <c r="D34" t="s">
        <v>298</v>
      </c>
    </row>
    <row r="35" spans="1:4" x14ac:dyDescent="0.25">
      <c r="A35" s="23" t="s">
        <v>46</v>
      </c>
      <c r="C35" s="24">
        <v>66.666666666666657</v>
      </c>
      <c r="D35" t="s">
        <v>298</v>
      </c>
    </row>
    <row r="36" spans="1:4" x14ac:dyDescent="0.25">
      <c r="A36" s="23" t="s">
        <v>47</v>
      </c>
      <c r="C36" s="24">
        <v>32.102272727272727</v>
      </c>
      <c r="D36" t="s">
        <v>298</v>
      </c>
    </row>
    <row r="37" spans="1:4" x14ac:dyDescent="0.25">
      <c r="A37" s="23" t="s">
        <v>48</v>
      </c>
      <c r="C37" s="24">
        <v>44.139194139194139</v>
      </c>
      <c r="D37" t="s">
        <v>298</v>
      </c>
    </row>
  </sheetData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37"/>
  <sheetViews>
    <sheetView tabSelected="1" zoomScaleNormal="100" workbookViewId="0">
      <selection activeCell="F5" sqref="F5"/>
    </sheetView>
  </sheetViews>
  <sheetFormatPr defaultRowHeight="15" x14ac:dyDescent="0.25"/>
  <cols>
    <col min="1" max="1025" width="14.42578125" customWidth="1"/>
  </cols>
  <sheetData>
    <row r="1" spans="1:4" x14ac:dyDescent="0.25">
      <c r="A1" s="17" t="s">
        <v>295</v>
      </c>
      <c r="B1" s="18" t="s">
        <v>296</v>
      </c>
      <c r="C1" t="s">
        <v>294</v>
      </c>
      <c r="D1" t="s">
        <v>297</v>
      </c>
    </row>
    <row r="2" spans="1:4" x14ac:dyDescent="0.25">
      <c r="A2" s="9" t="s">
        <v>49</v>
      </c>
      <c r="B2" s="10">
        <v>0.8</v>
      </c>
      <c r="C2">
        <f>B2*100</f>
        <v>80</v>
      </c>
      <c r="D2" t="s">
        <v>301</v>
      </c>
    </row>
    <row r="3" spans="1:4" x14ac:dyDescent="0.25">
      <c r="A3" s="23" t="s">
        <v>49</v>
      </c>
      <c r="C3" s="24">
        <v>66.666666666666657</v>
      </c>
      <c r="D3" t="s">
        <v>298</v>
      </c>
    </row>
    <row r="4" spans="1:4" x14ac:dyDescent="0.25">
      <c r="A4" s="9" t="s">
        <v>51</v>
      </c>
      <c r="B4" s="10">
        <v>0.72</v>
      </c>
      <c r="C4">
        <f>B4*100</f>
        <v>72</v>
      </c>
      <c r="D4" t="s">
        <v>301</v>
      </c>
    </row>
    <row r="5" spans="1:4" x14ac:dyDescent="0.25">
      <c r="A5" s="23" t="s">
        <v>51</v>
      </c>
      <c r="C5" s="24">
        <v>50</v>
      </c>
      <c r="D5" t="s">
        <v>298</v>
      </c>
    </row>
    <row r="6" spans="1:4" x14ac:dyDescent="0.25">
      <c r="A6" s="9" t="s">
        <v>52</v>
      </c>
      <c r="B6" s="10">
        <v>0.92592592592592604</v>
      </c>
      <c r="C6">
        <f>B6*100</f>
        <v>92.592592592592609</v>
      </c>
      <c r="D6" t="s">
        <v>301</v>
      </c>
    </row>
    <row r="7" spans="1:4" x14ac:dyDescent="0.25">
      <c r="A7" s="23" t="s">
        <v>52</v>
      </c>
      <c r="C7" s="24">
        <v>60.606060606060609</v>
      </c>
      <c r="D7" t="s">
        <v>298</v>
      </c>
    </row>
    <row r="8" spans="1:4" x14ac:dyDescent="0.25">
      <c r="A8" s="9" t="s">
        <v>53</v>
      </c>
      <c r="B8" s="10">
        <v>0.92</v>
      </c>
      <c r="C8">
        <f>B8*100</f>
        <v>92</v>
      </c>
      <c r="D8" t="s">
        <v>301</v>
      </c>
    </row>
    <row r="9" spans="1:4" x14ac:dyDescent="0.25">
      <c r="A9" s="23" t="s">
        <v>53</v>
      </c>
      <c r="C9" s="24">
        <v>59.090909090909093</v>
      </c>
      <c r="D9" t="s">
        <v>298</v>
      </c>
    </row>
    <row r="10" spans="1:4" x14ac:dyDescent="0.25">
      <c r="A10" s="9" t="s">
        <v>54</v>
      </c>
      <c r="B10" s="10">
        <v>0.69135802469135799</v>
      </c>
      <c r="C10">
        <f>B10*100</f>
        <v>69.135802469135797</v>
      </c>
      <c r="D10" t="s">
        <v>301</v>
      </c>
    </row>
    <row r="11" spans="1:4" x14ac:dyDescent="0.25">
      <c r="A11" s="23" t="s">
        <v>54</v>
      </c>
      <c r="C11" s="24">
        <v>34.065934065934066</v>
      </c>
      <c r="D11" t="s">
        <v>298</v>
      </c>
    </row>
    <row r="12" spans="1:4" x14ac:dyDescent="0.25">
      <c r="A12" s="9" t="s">
        <v>55</v>
      </c>
      <c r="B12" s="10">
        <v>0.88888888888888895</v>
      </c>
      <c r="C12">
        <f>B12*100</f>
        <v>88.8888888888889</v>
      </c>
      <c r="D12" t="s">
        <v>301</v>
      </c>
    </row>
    <row r="13" spans="1:4" x14ac:dyDescent="0.25">
      <c r="A13" s="23" t="s">
        <v>55</v>
      </c>
      <c r="C13" s="24">
        <v>52.631578947368418</v>
      </c>
      <c r="D13" t="s">
        <v>298</v>
      </c>
    </row>
    <row r="14" spans="1:4" x14ac:dyDescent="0.25">
      <c r="A14" s="9" t="s">
        <v>56</v>
      </c>
      <c r="B14" s="10">
        <v>0.76119402985074602</v>
      </c>
      <c r="C14">
        <f>B14*100</f>
        <v>76.119402985074601</v>
      </c>
      <c r="D14" t="s">
        <v>301</v>
      </c>
    </row>
    <row r="15" spans="1:4" x14ac:dyDescent="0.25">
      <c r="A15" s="23" t="s">
        <v>56</v>
      </c>
      <c r="C15" s="24">
        <v>50</v>
      </c>
      <c r="D15" t="s">
        <v>298</v>
      </c>
    </row>
    <row r="16" spans="1:4" x14ac:dyDescent="0.25">
      <c r="A16" s="9" t="s">
        <v>57</v>
      </c>
      <c r="B16" s="10">
        <v>0.686708860759494</v>
      </c>
      <c r="C16">
        <f>B16*100</f>
        <v>68.670886075949397</v>
      </c>
      <c r="D16" t="s">
        <v>301</v>
      </c>
    </row>
    <row r="17" spans="1:4" x14ac:dyDescent="0.25">
      <c r="A17" s="23" t="s">
        <v>57</v>
      </c>
      <c r="C17" s="24">
        <v>54.248366013071895</v>
      </c>
      <c r="D17" t="s">
        <v>298</v>
      </c>
    </row>
    <row r="18" spans="1:4" x14ac:dyDescent="0.25">
      <c r="A18" s="9" t="s">
        <v>58</v>
      </c>
      <c r="B18" s="10">
        <v>0.73913043478260898</v>
      </c>
      <c r="C18">
        <f>B18*100</f>
        <v>73.913043478260903</v>
      </c>
      <c r="D18" t="s">
        <v>301</v>
      </c>
    </row>
    <row r="19" spans="1:4" x14ac:dyDescent="0.25">
      <c r="A19" s="23" t="s">
        <v>58</v>
      </c>
      <c r="C19" s="24">
        <v>58.666666666666664</v>
      </c>
      <c r="D19" t="s">
        <v>298</v>
      </c>
    </row>
    <row r="20" spans="1:4" x14ac:dyDescent="0.25">
      <c r="A20" s="9" t="s">
        <v>59</v>
      </c>
      <c r="B20" s="10">
        <v>0.72727272727272696</v>
      </c>
      <c r="C20">
        <f>B20*100</f>
        <v>72.727272727272691</v>
      </c>
      <c r="D20" t="s">
        <v>301</v>
      </c>
    </row>
    <row r="21" spans="1:4" x14ac:dyDescent="0.25">
      <c r="A21" s="23" t="s">
        <v>59</v>
      </c>
      <c r="C21" s="24">
        <v>42.857142857142854</v>
      </c>
      <c r="D21" t="s">
        <v>298</v>
      </c>
    </row>
    <row r="22" spans="1:4" x14ac:dyDescent="0.25">
      <c r="A22" s="9" t="s">
        <v>60</v>
      </c>
      <c r="B22" s="10">
        <v>0.5625</v>
      </c>
      <c r="C22">
        <f>B22*100</f>
        <v>56.25</v>
      </c>
      <c r="D22" t="s">
        <v>301</v>
      </c>
    </row>
    <row r="23" spans="1:4" x14ac:dyDescent="0.25">
      <c r="A23" s="23" t="s">
        <v>60</v>
      </c>
      <c r="C23" s="24">
        <v>50.666666666666671</v>
      </c>
      <c r="D23" t="s">
        <v>298</v>
      </c>
    </row>
    <row r="24" spans="1:4" x14ac:dyDescent="0.25">
      <c r="A24" s="9" t="s">
        <v>61</v>
      </c>
      <c r="B24" s="10">
        <v>0.628571428571429</v>
      </c>
      <c r="C24">
        <f>B24*100</f>
        <v>62.857142857142904</v>
      </c>
      <c r="D24" t="s">
        <v>301</v>
      </c>
    </row>
    <row r="25" spans="1:4" x14ac:dyDescent="0.25">
      <c r="A25" s="23" t="s">
        <v>61</v>
      </c>
      <c r="C25" s="24">
        <v>35</v>
      </c>
      <c r="D25" t="s">
        <v>298</v>
      </c>
    </row>
    <row r="26" spans="1:4" x14ac:dyDescent="0.25">
      <c r="A26" s="9" t="s">
        <v>62</v>
      </c>
      <c r="B26" s="10">
        <v>0.80952380952380998</v>
      </c>
      <c r="C26">
        <f>B26*100</f>
        <v>80.952380952380992</v>
      </c>
      <c r="D26" t="s">
        <v>301</v>
      </c>
    </row>
    <row r="27" spans="1:4" x14ac:dyDescent="0.25">
      <c r="A27" s="23" t="s">
        <v>62</v>
      </c>
      <c r="C27" s="24">
        <v>55.555555555555557</v>
      </c>
      <c r="D27" t="s">
        <v>298</v>
      </c>
    </row>
    <row r="28" spans="1:4" x14ac:dyDescent="0.25">
      <c r="A28" s="9" t="s">
        <v>63</v>
      </c>
      <c r="B28" s="10">
        <v>0.62</v>
      </c>
      <c r="C28">
        <f>B28*100</f>
        <v>62</v>
      </c>
      <c r="D28" t="s">
        <v>301</v>
      </c>
    </row>
    <row r="29" spans="1:4" x14ac:dyDescent="0.25">
      <c r="A29" s="23" t="s">
        <v>63</v>
      </c>
      <c r="C29" s="24">
        <v>35.849056603773583</v>
      </c>
      <c r="D29" t="s">
        <v>298</v>
      </c>
    </row>
    <row r="30" spans="1:4" x14ac:dyDescent="0.25">
      <c r="A30" s="9" t="s">
        <v>64</v>
      </c>
      <c r="B30" s="10">
        <v>0.63013698630137005</v>
      </c>
      <c r="C30">
        <f>B30*100</f>
        <v>63.013698630137007</v>
      </c>
      <c r="D30" t="s">
        <v>301</v>
      </c>
    </row>
    <row r="31" spans="1:4" x14ac:dyDescent="0.25">
      <c r="A31" s="23" t="s">
        <v>64</v>
      </c>
      <c r="C31" s="24">
        <v>44.067796610169488</v>
      </c>
      <c r="D31" t="s">
        <v>298</v>
      </c>
    </row>
    <row r="32" spans="1:4" x14ac:dyDescent="0.25">
      <c r="A32" s="9" t="s">
        <v>65</v>
      </c>
      <c r="B32" s="10">
        <v>0.84615384615384603</v>
      </c>
      <c r="C32">
        <f>B32*100</f>
        <v>84.615384615384599</v>
      </c>
      <c r="D32" t="s">
        <v>301</v>
      </c>
    </row>
    <row r="33" spans="1:4" x14ac:dyDescent="0.25">
      <c r="A33" s="23" t="s">
        <v>65</v>
      </c>
      <c r="C33" s="24">
        <v>54.166666666666664</v>
      </c>
      <c r="D33" t="s">
        <v>298</v>
      </c>
    </row>
    <row r="34" spans="1:4" x14ac:dyDescent="0.25">
      <c r="A34" s="9" t="s">
        <v>66</v>
      </c>
      <c r="B34" s="10">
        <v>0.89285714285714302</v>
      </c>
      <c r="C34">
        <f>B34*100</f>
        <v>89.285714285714306</v>
      </c>
      <c r="D34" t="s">
        <v>301</v>
      </c>
    </row>
    <row r="35" spans="1:4" x14ac:dyDescent="0.25">
      <c r="A35" s="23" t="s">
        <v>66</v>
      </c>
      <c r="C35" s="24">
        <v>63.636363636363633</v>
      </c>
      <c r="D35" t="s">
        <v>298</v>
      </c>
    </row>
    <row r="36" spans="1:4" x14ac:dyDescent="0.25">
      <c r="A36" s="9" t="s">
        <v>67</v>
      </c>
      <c r="B36" s="10">
        <v>0.65432098765432101</v>
      </c>
      <c r="C36">
        <f>B36*100</f>
        <v>65.432098765432102</v>
      </c>
      <c r="D36" t="s">
        <v>301</v>
      </c>
    </row>
    <row r="37" spans="1:4" x14ac:dyDescent="0.25">
      <c r="A37" s="23" t="s">
        <v>67</v>
      </c>
      <c r="C37" s="24">
        <v>44.954128440366972</v>
      </c>
      <c r="D37" t="s">
        <v>298</v>
      </c>
    </row>
  </sheetData>
  <autoFilter ref="A1:D1" xr:uid="{3F527F1C-81DA-4E6A-8151-9A7B1DA6C7B6}">
    <sortState ref="A2:D37">
      <sortCondition ref="A1"/>
    </sortState>
  </autoFilter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F855C-D0E6-4578-B81B-6E196A1B5A0E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37"/>
  <sheetViews>
    <sheetView topLeftCell="A4" zoomScaleNormal="100" workbookViewId="0">
      <selection activeCell="D18" sqref="D2:D18"/>
    </sheetView>
  </sheetViews>
  <sheetFormatPr defaultRowHeight="15" x14ac:dyDescent="0.25"/>
  <cols>
    <col min="1" max="1025" width="14.42578125" customWidth="1"/>
  </cols>
  <sheetData>
    <row r="1" spans="1:4" x14ac:dyDescent="0.25">
      <c r="A1" s="17" t="s">
        <v>295</v>
      </c>
      <c r="B1" s="18" t="s">
        <v>296</v>
      </c>
      <c r="C1" t="s">
        <v>294</v>
      </c>
      <c r="D1" t="s">
        <v>297</v>
      </c>
    </row>
    <row r="2" spans="1:4" x14ac:dyDescent="0.25">
      <c r="A2" s="9" t="s">
        <v>68</v>
      </c>
      <c r="B2" s="10">
        <v>0.79661016949152497</v>
      </c>
      <c r="C2">
        <f t="shared" ref="C2:C19" si="0">B2*100</f>
        <v>79.661016949152497</v>
      </c>
      <c r="D2" t="s">
        <v>301</v>
      </c>
    </row>
    <row r="3" spans="1:4" x14ac:dyDescent="0.25">
      <c r="A3" s="9" t="s">
        <v>70</v>
      </c>
      <c r="B3" s="10">
        <v>0.64444444444444404</v>
      </c>
      <c r="C3">
        <f t="shared" si="0"/>
        <v>64.4444444444444</v>
      </c>
      <c r="D3" t="s">
        <v>301</v>
      </c>
    </row>
    <row r="4" spans="1:4" x14ac:dyDescent="0.25">
      <c r="A4" s="9" t="s">
        <v>71</v>
      </c>
      <c r="B4" s="10">
        <v>0.91566265060241003</v>
      </c>
      <c r="C4">
        <f t="shared" si="0"/>
        <v>91.566265060241008</v>
      </c>
      <c r="D4" t="s">
        <v>301</v>
      </c>
    </row>
    <row r="5" spans="1:4" x14ac:dyDescent="0.25">
      <c r="A5" s="9" t="s">
        <v>72</v>
      </c>
      <c r="B5" s="10">
        <v>0.73076923076923095</v>
      </c>
      <c r="C5">
        <f t="shared" si="0"/>
        <v>73.076923076923094</v>
      </c>
      <c r="D5" t="s">
        <v>301</v>
      </c>
    </row>
    <row r="6" spans="1:4" x14ac:dyDescent="0.25">
      <c r="A6" s="9" t="s">
        <v>73</v>
      </c>
      <c r="B6" s="10">
        <v>0.66666666666666696</v>
      </c>
      <c r="C6">
        <f t="shared" si="0"/>
        <v>66.6666666666667</v>
      </c>
      <c r="D6" t="s">
        <v>301</v>
      </c>
    </row>
    <row r="7" spans="1:4" x14ac:dyDescent="0.25">
      <c r="A7" s="9" t="s">
        <v>74</v>
      </c>
      <c r="B7" s="10">
        <v>0.61728395061728403</v>
      </c>
      <c r="C7">
        <f t="shared" si="0"/>
        <v>61.728395061728406</v>
      </c>
      <c r="D7" t="s">
        <v>301</v>
      </c>
    </row>
    <row r="8" spans="1:4" x14ac:dyDescent="0.25">
      <c r="A8" s="9" t="s">
        <v>75</v>
      </c>
      <c r="B8" s="10">
        <v>0.81967213114754101</v>
      </c>
      <c r="C8">
        <f t="shared" si="0"/>
        <v>81.967213114754102</v>
      </c>
      <c r="D8" t="s">
        <v>301</v>
      </c>
    </row>
    <row r="9" spans="1:4" x14ac:dyDescent="0.25">
      <c r="A9" s="9" t="s">
        <v>76</v>
      </c>
      <c r="B9" s="10">
        <v>0.52487135506003402</v>
      </c>
      <c r="C9">
        <f t="shared" si="0"/>
        <v>52.487135506003405</v>
      </c>
      <c r="D9" t="s">
        <v>301</v>
      </c>
    </row>
    <row r="10" spans="1:4" x14ac:dyDescent="0.25">
      <c r="A10" s="9" t="s">
        <v>69</v>
      </c>
      <c r="B10" s="10">
        <v>0.71551724137931005</v>
      </c>
      <c r="C10">
        <f t="shared" si="0"/>
        <v>71.551724137931004</v>
      </c>
      <c r="D10" t="s">
        <v>301</v>
      </c>
    </row>
    <row r="11" spans="1:4" x14ac:dyDescent="0.25">
      <c r="A11" s="9" t="s">
        <v>77</v>
      </c>
      <c r="B11" s="10">
        <v>0.67391304347826098</v>
      </c>
      <c r="C11">
        <f t="shared" si="0"/>
        <v>67.391304347826093</v>
      </c>
      <c r="D11" t="s">
        <v>301</v>
      </c>
    </row>
    <row r="12" spans="1:4" x14ac:dyDescent="0.25">
      <c r="A12" s="9" t="s">
        <v>78</v>
      </c>
      <c r="B12" s="10">
        <v>0.55555555555555602</v>
      </c>
      <c r="C12">
        <f t="shared" si="0"/>
        <v>55.5555555555556</v>
      </c>
      <c r="D12" t="s">
        <v>301</v>
      </c>
    </row>
    <row r="13" spans="1:4" x14ac:dyDescent="0.25">
      <c r="A13" s="9" t="s">
        <v>79</v>
      </c>
      <c r="B13" s="10">
        <v>0.69931972789115604</v>
      </c>
      <c r="C13">
        <f t="shared" si="0"/>
        <v>69.931972789115605</v>
      </c>
      <c r="D13" t="s">
        <v>301</v>
      </c>
    </row>
    <row r="14" spans="1:4" ht="30" x14ac:dyDescent="0.25">
      <c r="A14" s="9" t="s">
        <v>80</v>
      </c>
      <c r="B14" s="10">
        <v>0.83333333333333304</v>
      </c>
      <c r="C14">
        <f t="shared" si="0"/>
        <v>83.3333333333333</v>
      </c>
      <c r="D14" t="s">
        <v>301</v>
      </c>
    </row>
    <row r="15" spans="1:4" x14ac:dyDescent="0.25">
      <c r="A15" s="9" t="s">
        <v>81</v>
      </c>
      <c r="B15" s="10">
        <v>0.74838709677419402</v>
      </c>
      <c r="C15">
        <f t="shared" si="0"/>
        <v>74.838709677419402</v>
      </c>
      <c r="D15" t="s">
        <v>301</v>
      </c>
    </row>
    <row r="16" spans="1:4" x14ac:dyDescent="0.25">
      <c r="A16" s="9" t="s">
        <v>82</v>
      </c>
      <c r="B16" s="10">
        <v>0.79245283018867896</v>
      </c>
      <c r="C16">
        <f t="shared" si="0"/>
        <v>79.245283018867894</v>
      </c>
      <c r="D16" t="s">
        <v>301</v>
      </c>
    </row>
    <row r="17" spans="1:4" x14ac:dyDescent="0.25">
      <c r="A17" s="9" t="s">
        <v>83</v>
      </c>
      <c r="B17" s="10">
        <v>0.88888888888888895</v>
      </c>
      <c r="C17">
        <f t="shared" si="0"/>
        <v>88.8888888888889</v>
      </c>
      <c r="D17" t="s">
        <v>301</v>
      </c>
    </row>
    <row r="18" spans="1:4" x14ac:dyDescent="0.25">
      <c r="A18" s="9" t="s">
        <v>84</v>
      </c>
      <c r="B18" s="10">
        <v>0.70114942528735602</v>
      </c>
      <c r="C18">
        <f t="shared" si="0"/>
        <v>70.114942528735597</v>
      </c>
      <c r="D18" t="s">
        <v>301</v>
      </c>
    </row>
    <row r="19" spans="1:4" x14ac:dyDescent="0.25">
      <c r="A19" s="9" t="s">
        <v>85</v>
      </c>
      <c r="B19" s="10">
        <v>0.83928571428571397</v>
      </c>
      <c r="C19">
        <f t="shared" si="0"/>
        <v>83.928571428571402</v>
      </c>
      <c r="D19" t="s">
        <v>301</v>
      </c>
    </row>
    <row r="20" spans="1:4" x14ac:dyDescent="0.25">
      <c r="A20" s="23" t="s">
        <v>68</v>
      </c>
      <c r="B20" s="24">
        <v>58.18181818181818</v>
      </c>
      <c r="C20" s="24">
        <v>58.18181818181818</v>
      </c>
      <c r="D20" t="s">
        <v>298</v>
      </c>
    </row>
    <row r="21" spans="1:4" x14ac:dyDescent="0.25">
      <c r="A21" s="23" t="s">
        <v>70</v>
      </c>
      <c r="B21" s="24">
        <v>45</v>
      </c>
      <c r="C21" s="24">
        <v>45</v>
      </c>
      <c r="D21" t="s">
        <v>298</v>
      </c>
    </row>
    <row r="22" spans="1:4" x14ac:dyDescent="0.25">
      <c r="A22" s="23" t="s">
        <v>71</v>
      </c>
      <c r="B22" s="24">
        <v>61.194029850746269</v>
      </c>
      <c r="C22" s="24">
        <v>61.194029850746269</v>
      </c>
      <c r="D22" t="s">
        <v>298</v>
      </c>
    </row>
    <row r="23" spans="1:4" x14ac:dyDescent="0.25">
      <c r="A23" s="23" t="s">
        <v>72</v>
      </c>
      <c r="B23" s="24">
        <v>55.172413793103445</v>
      </c>
      <c r="C23" s="24">
        <v>55.172413793103445</v>
      </c>
      <c r="D23" t="s">
        <v>298</v>
      </c>
    </row>
    <row r="24" spans="1:4" x14ac:dyDescent="0.25">
      <c r="A24" s="23" t="s">
        <v>73</v>
      </c>
      <c r="B24" s="24">
        <v>50.847457627118644</v>
      </c>
      <c r="C24" s="24">
        <v>50.847457627118644</v>
      </c>
      <c r="D24" t="s">
        <v>298</v>
      </c>
    </row>
    <row r="25" spans="1:4" x14ac:dyDescent="0.25">
      <c r="A25" s="23" t="s">
        <v>74</v>
      </c>
      <c r="B25" s="24">
        <v>58.75</v>
      </c>
      <c r="C25" s="24">
        <v>58.75</v>
      </c>
      <c r="D25" t="s">
        <v>298</v>
      </c>
    </row>
    <row r="26" spans="1:4" x14ac:dyDescent="0.25">
      <c r="A26" s="23" t="s">
        <v>75</v>
      </c>
      <c r="B26" s="24">
        <v>62.244897959183675</v>
      </c>
      <c r="C26" s="24">
        <v>62.244897959183675</v>
      </c>
      <c r="D26" t="s">
        <v>298</v>
      </c>
    </row>
    <row r="27" spans="1:4" x14ac:dyDescent="0.25">
      <c r="A27" s="23" t="s">
        <v>76</v>
      </c>
      <c r="B27" s="24">
        <v>41.035120147874302</v>
      </c>
      <c r="C27" s="24">
        <v>41.035120147874302</v>
      </c>
      <c r="D27" t="s">
        <v>298</v>
      </c>
    </row>
    <row r="28" spans="1:4" x14ac:dyDescent="0.25">
      <c r="A28" s="23" t="s">
        <v>69</v>
      </c>
      <c r="B28" s="24">
        <v>50.471698113207552</v>
      </c>
      <c r="C28" s="24">
        <v>50.471698113207552</v>
      </c>
      <c r="D28" t="s">
        <v>298</v>
      </c>
    </row>
    <row r="29" spans="1:4" x14ac:dyDescent="0.25">
      <c r="A29" s="23" t="s">
        <v>77</v>
      </c>
      <c r="B29" s="24">
        <v>58.139534883720934</v>
      </c>
      <c r="C29" s="24">
        <v>58.139534883720934</v>
      </c>
      <c r="D29" t="s">
        <v>298</v>
      </c>
    </row>
    <row r="30" spans="1:4" x14ac:dyDescent="0.25">
      <c r="A30" s="23" t="s">
        <v>78</v>
      </c>
      <c r="B30" s="24">
        <v>39.024390243902438</v>
      </c>
      <c r="C30" s="24">
        <v>39.024390243902438</v>
      </c>
      <c r="D30" t="s">
        <v>298</v>
      </c>
    </row>
    <row r="31" spans="1:4" x14ac:dyDescent="0.25">
      <c r="A31" s="23" t="s">
        <v>79</v>
      </c>
      <c r="B31" s="24">
        <v>55.047318611987386</v>
      </c>
      <c r="C31" s="24">
        <v>55.047318611987386</v>
      </c>
      <c r="D31" t="s">
        <v>298</v>
      </c>
    </row>
    <row r="32" spans="1:4" ht="30" x14ac:dyDescent="0.25">
      <c r="A32" s="23" t="s">
        <v>80</v>
      </c>
      <c r="B32" s="24">
        <v>57.446808510638306</v>
      </c>
      <c r="C32" s="24">
        <v>57.446808510638306</v>
      </c>
      <c r="D32" t="s">
        <v>298</v>
      </c>
    </row>
    <row r="33" spans="1:4" x14ac:dyDescent="0.25">
      <c r="A33" s="23" t="s">
        <v>81</v>
      </c>
      <c r="B33" s="24">
        <v>71.102661596958171</v>
      </c>
      <c r="C33" s="24">
        <v>71.102661596958171</v>
      </c>
      <c r="D33" t="s">
        <v>298</v>
      </c>
    </row>
    <row r="34" spans="1:4" x14ac:dyDescent="0.25">
      <c r="A34" s="23" t="s">
        <v>82</v>
      </c>
      <c r="B34" s="24">
        <v>50</v>
      </c>
      <c r="C34" s="24">
        <v>50</v>
      </c>
      <c r="D34" t="s">
        <v>298</v>
      </c>
    </row>
    <row r="35" spans="1:4" x14ac:dyDescent="0.25">
      <c r="A35" s="23" t="s">
        <v>83</v>
      </c>
      <c r="B35" s="24">
        <v>58.333333333333336</v>
      </c>
      <c r="C35" s="24">
        <v>58.333333333333336</v>
      </c>
      <c r="D35" t="s">
        <v>298</v>
      </c>
    </row>
    <row r="36" spans="1:4" x14ac:dyDescent="0.25">
      <c r="A36" s="23" t="s">
        <v>84</v>
      </c>
      <c r="B36" s="24">
        <v>67.81609195402298</v>
      </c>
      <c r="C36" s="24">
        <v>67.81609195402298</v>
      </c>
      <c r="D36" t="s">
        <v>298</v>
      </c>
    </row>
    <row r="37" spans="1:4" x14ac:dyDescent="0.25">
      <c r="A37" s="23" t="s">
        <v>85</v>
      </c>
      <c r="B37" s="24">
        <v>68.932038834951456</v>
      </c>
      <c r="C37" s="24">
        <v>68.932038834951456</v>
      </c>
      <c r="D37" t="s">
        <v>298</v>
      </c>
    </row>
  </sheetData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27"/>
  <sheetViews>
    <sheetView zoomScaleNormal="100" workbookViewId="0">
      <selection activeCell="D13" sqref="D2:D13"/>
    </sheetView>
  </sheetViews>
  <sheetFormatPr defaultRowHeight="15" x14ac:dyDescent="0.25"/>
  <cols>
    <col min="1" max="1025" width="14.42578125" customWidth="1"/>
  </cols>
  <sheetData>
    <row r="1" spans="1:4" x14ac:dyDescent="0.25">
      <c r="A1" t="s">
        <v>295</v>
      </c>
      <c r="B1" t="s">
        <v>296</v>
      </c>
      <c r="C1" t="s">
        <v>294</v>
      </c>
      <c r="D1" t="s">
        <v>297</v>
      </c>
    </row>
    <row r="2" spans="1:4" x14ac:dyDescent="0.25">
      <c r="A2" s="9" t="s">
        <v>86</v>
      </c>
      <c r="B2" s="10">
        <v>0.52777777777777801</v>
      </c>
      <c r="C2">
        <f t="shared" ref="C2:C14" si="0">B2*100</f>
        <v>52.7777777777778</v>
      </c>
      <c r="D2" t="s">
        <v>301</v>
      </c>
    </row>
    <row r="3" spans="1:4" x14ac:dyDescent="0.25">
      <c r="A3" s="9" t="s">
        <v>88</v>
      </c>
      <c r="B3" s="10">
        <v>0.68</v>
      </c>
      <c r="C3">
        <f t="shared" si="0"/>
        <v>68</v>
      </c>
      <c r="D3" t="s">
        <v>301</v>
      </c>
    </row>
    <row r="4" spans="1:4" x14ac:dyDescent="0.25">
      <c r="A4" s="9" t="s">
        <v>89</v>
      </c>
      <c r="B4" s="10">
        <v>0.63333333333333297</v>
      </c>
      <c r="C4">
        <f t="shared" si="0"/>
        <v>63.3333333333333</v>
      </c>
      <c r="D4" t="s">
        <v>301</v>
      </c>
    </row>
    <row r="5" spans="1:4" x14ac:dyDescent="0.25">
      <c r="A5" s="9" t="s">
        <v>90</v>
      </c>
      <c r="B5" s="10">
        <v>0.66666666666666696</v>
      </c>
      <c r="C5">
        <f t="shared" si="0"/>
        <v>66.6666666666667</v>
      </c>
      <c r="D5" t="s">
        <v>301</v>
      </c>
    </row>
    <row r="6" spans="1:4" x14ac:dyDescent="0.25">
      <c r="A6" s="9" t="s">
        <v>91</v>
      </c>
      <c r="B6" s="10">
        <v>0.53846153846153799</v>
      </c>
      <c r="C6">
        <f t="shared" si="0"/>
        <v>53.846153846153797</v>
      </c>
      <c r="D6" t="s">
        <v>301</v>
      </c>
    </row>
    <row r="7" spans="1:4" x14ac:dyDescent="0.25">
      <c r="A7" s="9" t="s">
        <v>92</v>
      </c>
      <c r="B7" s="10">
        <v>0.68181818181818199</v>
      </c>
      <c r="C7">
        <f t="shared" si="0"/>
        <v>68.181818181818201</v>
      </c>
      <c r="D7" t="s">
        <v>301</v>
      </c>
    </row>
    <row r="8" spans="1:4" x14ac:dyDescent="0.25">
      <c r="A8" s="9" t="s">
        <v>93</v>
      </c>
      <c r="B8" s="10">
        <v>0.490566037735849</v>
      </c>
      <c r="C8">
        <f t="shared" si="0"/>
        <v>49.056603773584904</v>
      </c>
      <c r="D8" t="s">
        <v>301</v>
      </c>
    </row>
    <row r="9" spans="1:4" x14ac:dyDescent="0.25">
      <c r="A9" s="9" t="s">
        <v>94</v>
      </c>
      <c r="B9" s="10">
        <v>0.6</v>
      </c>
      <c r="C9">
        <f t="shared" si="0"/>
        <v>60</v>
      </c>
      <c r="D9" t="s">
        <v>301</v>
      </c>
    </row>
    <row r="10" spans="1:4" ht="30" x14ac:dyDescent="0.25">
      <c r="A10" s="9" t="s">
        <v>95</v>
      </c>
      <c r="B10" s="10">
        <v>0.49206349206349198</v>
      </c>
      <c r="C10">
        <f t="shared" si="0"/>
        <v>49.206349206349195</v>
      </c>
      <c r="D10" t="s">
        <v>301</v>
      </c>
    </row>
    <row r="11" spans="1:4" x14ac:dyDescent="0.25">
      <c r="A11" s="9" t="s">
        <v>96</v>
      </c>
      <c r="B11" s="10">
        <v>0.69</v>
      </c>
      <c r="C11">
        <f t="shared" si="0"/>
        <v>69</v>
      </c>
      <c r="D11" t="s">
        <v>301</v>
      </c>
    </row>
    <row r="12" spans="1:4" x14ac:dyDescent="0.25">
      <c r="A12" s="9" t="s">
        <v>97</v>
      </c>
      <c r="B12" s="10">
        <v>0.34615384615384598</v>
      </c>
      <c r="C12">
        <f t="shared" si="0"/>
        <v>34.615384615384599</v>
      </c>
      <c r="D12" t="s">
        <v>301</v>
      </c>
    </row>
    <row r="13" spans="1:4" x14ac:dyDescent="0.25">
      <c r="A13" s="9" t="s">
        <v>98</v>
      </c>
      <c r="B13" s="10">
        <v>0.76271186440677996</v>
      </c>
      <c r="C13">
        <f t="shared" si="0"/>
        <v>76.271186440677994</v>
      </c>
      <c r="D13" t="s">
        <v>301</v>
      </c>
    </row>
    <row r="14" spans="1:4" x14ac:dyDescent="0.25">
      <c r="A14" s="9" t="s">
        <v>99</v>
      </c>
      <c r="B14" s="10">
        <v>0.677966101694915</v>
      </c>
      <c r="C14">
        <f t="shared" si="0"/>
        <v>67.796610169491501</v>
      </c>
      <c r="D14" t="s">
        <v>301</v>
      </c>
    </row>
    <row r="15" spans="1:4" x14ac:dyDescent="0.25">
      <c r="A15" s="23" t="s">
        <v>86</v>
      </c>
      <c r="C15" s="24">
        <v>39.682539682539684</v>
      </c>
      <c r="D15" t="s">
        <v>298</v>
      </c>
    </row>
    <row r="16" spans="1:4" x14ac:dyDescent="0.25">
      <c r="A16" s="23" t="s">
        <v>88</v>
      </c>
      <c r="C16" s="24">
        <v>70.329670329670336</v>
      </c>
      <c r="D16" t="s">
        <v>298</v>
      </c>
    </row>
    <row r="17" spans="1:4" x14ac:dyDescent="0.25">
      <c r="A17" s="23" t="s">
        <v>89</v>
      </c>
      <c r="C17" s="24">
        <v>38.888888888888893</v>
      </c>
      <c r="D17" t="s">
        <v>298</v>
      </c>
    </row>
    <row r="18" spans="1:4" x14ac:dyDescent="0.25">
      <c r="A18" s="23" t="s">
        <v>90</v>
      </c>
      <c r="C18" s="24">
        <v>54.117647058823529</v>
      </c>
      <c r="D18" t="s">
        <v>298</v>
      </c>
    </row>
    <row r="19" spans="1:4" x14ac:dyDescent="0.25">
      <c r="A19" s="23" t="s">
        <v>91</v>
      </c>
      <c r="C19" s="24">
        <v>51.851851851851848</v>
      </c>
      <c r="D19" t="s">
        <v>298</v>
      </c>
    </row>
    <row r="20" spans="1:4" x14ac:dyDescent="0.25">
      <c r="A20" s="23" t="s">
        <v>92</v>
      </c>
      <c r="C20" s="24">
        <v>44.897959183673471</v>
      </c>
      <c r="D20" t="s">
        <v>298</v>
      </c>
    </row>
    <row r="21" spans="1:4" x14ac:dyDescent="0.25">
      <c r="A21" s="23" t="s">
        <v>93</v>
      </c>
      <c r="C21" s="24">
        <v>45.833333333333329</v>
      </c>
      <c r="D21" t="s">
        <v>298</v>
      </c>
    </row>
    <row r="22" spans="1:4" x14ac:dyDescent="0.25">
      <c r="A22" s="23" t="s">
        <v>94</v>
      </c>
      <c r="C22" s="24">
        <v>40</v>
      </c>
      <c r="D22" t="s">
        <v>298</v>
      </c>
    </row>
    <row r="23" spans="1:4" ht="30" x14ac:dyDescent="0.25">
      <c r="A23" s="23" t="s">
        <v>95</v>
      </c>
      <c r="C23" s="24">
        <v>26.47058823529412</v>
      </c>
      <c r="D23" t="s">
        <v>298</v>
      </c>
    </row>
    <row r="24" spans="1:4" x14ac:dyDescent="0.25">
      <c r="A24" s="23" t="s">
        <v>96</v>
      </c>
      <c r="C24" s="24">
        <v>48.50299401197605</v>
      </c>
      <c r="D24" t="s">
        <v>298</v>
      </c>
    </row>
    <row r="25" spans="1:4" x14ac:dyDescent="0.25">
      <c r="A25" s="23" t="s">
        <v>97</v>
      </c>
      <c r="C25" s="24">
        <v>29.411764705882355</v>
      </c>
      <c r="D25" t="s">
        <v>298</v>
      </c>
    </row>
    <row r="26" spans="1:4" x14ac:dyDescent="0.25">
      <c r="A26" s="23" t="s">
        <v>98</v>
      </c>
      <c r="C26" s="24">
        <v>50.909090909090907</v>
      </c>
      <c r="D26" t="s">
        <v>298</v>
      </c>
    </row>
    <row r="27" spans="1:4" x14ac:dyDescent="0.25">
      <c r="A27" s="23" t="s">
        <v>99</v>
      </c>
      <c r="C27" s="24">
        <v>42.857142857142854</v>
      </c>
      <c r="D27" t="s">
        <v>298</v>
      </c>
    </row>
  </sheetData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33"/>
  <sheetViews>
    <sheetView zoomScaleNormal="100" workbookViewId="0">
      <selection activeCell="D16" sqref="D2:D16"/>
    </sheetView>
  </sheetViews>
  <sheetFormatPr defaultRowHeight="15" x14ac:dyDescent="0.25"/>
  <cols>
    <col min="1" max="1025" width="14.42578125" customWidth="1"/>
  </cols>
  <sheetData>
    <row r="1" spans="1:4" x14ac:dyDescent="0.25">
      <c r="A1" t="s">
        <v>295</v>
      </c>
      <c r="B1" t="s">
        <v>296</v>
      </c>
      <c r="C1" t="s">
        <v>294</v>
      </c>
      <c r="D1" t="s">
        <v>297</v>
      </c>
    </row>
    <row r="2" spans="1:4" x14ac:dyDescent="0.25">
      <c r="A2" s="9" t="s">
        <v>100</v>
      </c>
      <c r="B2" s="10">
        <v>0.64528301886792405</v>
      </c>
      <c r="C2">
        <f t="shared" ref="C2:C17" si="0">B2*100</f>
        <v>64.528301886792406</v>
      </c>
      <c r="D2" t="s">
        <v>301</v>
      </c>
    </row>
    <row r="3" spans="1:4" x14ac:dyDescent="0.25">
      <c r="A3" s="9" t="s">
        <v>102</v>
      </c>
      <c r="B3" s="10">
        <v>0.7</v>
      </c>
      <c r="C3">
        <f t="shared" si="0"/>
        <v>70</v>
      </c>
      <c r="D3" t="s">
        <v>301</v>
      </c>
    </row>
    <row r="4" spans="1:4" x14ac:dyDescent="0.25">
      <c r="A4" s="9" t="s">
        <v>103</v>
      </c>
      <c r="B4" s="10">
        <v>0.65983606557376995</v>
      </c>
      <c r="C4">
        <f t="shared" si="0"/>
        <v>65.983606557377001</v>
      </c>
      <c r="D4" t="s">
        <v>301</v>
      </c>
    </row>
    <row r="5" spans="1:4" x14ac:dyDescent="0.25">
      <c r="A5" s="9" t="s">
        <v>104</v>
      </c>
      <c r="B5" s="10">
        <v>0.68627450980392202</v>
      </c>
      <c r="C5">
        <f t="shared" si="0"/>
        <v>68.627450980392197</v>
      </c>
      <c r="D5" t="s">
        <v>301</v>
      </c>
    </row>
    <row r="6" spans="1:4" x14ac:dyDescent="0.25">
      <c r="A6" s="9" t="s">
        <v>105</v>
      </c>
      <c r="B6" s="10">
        <v>0.60975609756097604</v>
      </c>
      <c r="C6">
        <f t="shared" si="0"/>
        <v>60.975609756097604</v>
      </c>
      <c r="D6" t="s">
        <v>301</v>
      </c>
    </row>
    <row r="7" spans="1:4" x14ac:dyDescent="0.25">
      <c r="A7" s="9" t="s">
        <v>106</v>
      </c>
      <c r="B7" s="10">
        <v>0.68181818181818199</v>
      </c>
      <c r="C7">
        <f t="shared" si="0"/>
        <v>68.181818181818201</v>
      </c>
      <c r="D7" t="s">
        <v>301</v>
      </c>
    </row>
    <row r="8" spans="1:4" x14ac:dyDescent="0.25">
      <c r="A8" s="9" t="s">
        <v>107</v>
      </c>
      <c r="B8" s="10">
        <v>0.6</v>
      </c>
      <c r="C8">
        <f t="shared" si="0"/>
        <v>60</v>
      </c>
      <c r="D8" t="s">
        <v>301</v>
      </c>
    </row>
    <row r="9" spans="1:4" x14ac:dyDescent="0.25">
      <c r="A9" s="9" t="s">
        <v>108</v>
      </c>
      <c r="B9" s="10">
        <v>0.80821917808219201</v>
      </c>
      <c r="C9">
        <f t="shared" si="0"/>
        <v>80.821917808219197</v>
      </c>
      <c r="D9" t="s">
        <v>301</v>
      </c>
    </row>
    <row r="10" spans="1:4" x14ac:dyDescent="0.25">
      <c r="A10" s="9" t="s">
        <v>109</v>
      </c>
      <c r="B10" s="10">
        <v>0.58053691275167796</v>
      </c>
      <c r="C10">
        <f t="shared" si="0"/>
        <v>58.053691275167793</v>
      </c>
      <c r="D10" t="s">
        <v>301</v>
      </c>
    </row>
    <row r="11" spans="1:4" x14ac:dyDescent="0.25">
      <c r="A11" s="9" t="s">
        <v>110</v>
      </c>
      <c r="B11" s="10">
        <v>0.65573770491803296</v>
      </c>
      <c r="C11">
        <f t="shared" si="0"/>
        <v>65.573770491803302</v>
      </c>
      <c r="D11" t="s">
        <v>301</v>
      </c>
    </row>
    <row r="12" spans="1:4" x14ac:dyDescent="0.25">
      <c r="A12" s="9" t="s">
        <v>111</v>
      </c>
      <c r="B12" s="10">
        <v>0.72413793103448298</v>
      </c>
      <c r="C12">
        <f t="shared" si="0"/>
        <v>72.413793103448299</v>
      </c>
      <c r="D12" t="s">
        <v>301</v>
      </c>
    </row>
    <row r="13" spans="1:4" x14ac:dyDescent="0.25">
      <c r="A13" s="9" t="s">
        <v>112</v>
      </c>
      <c r="B13" s="10">
        <v>0.65686274509803899</v>
      </c>
      <c r="C13">
        <f t="shared" si="0"/>
        <v>65.686274509803894</v>
      </c>
      <c r="D13" t="s">
        <v>301</v>
      </c>
    </row>
    <row r="14" spans="1:4" x14ac:dyDescent="0.25">
      <c r="A14" s="9" t="s">
        <v>113</v>
      </c>
      <c r="B14" s="10">
        <v>0.71911764705882297</v>
      </c>
      <c r="C14">
        <f t="shared" si="0"/>
        <v>71.911764705882291</v>
      </c>
      <c r="D14" t="s">
        <v>301</v>
      </c>
    </row>
    <row r="15" spans="1:4" x14ac:dyDescent="0.25">
      <c r="A15" s="9" t="s">
        <v>114</v>
      </c>
      <c r="B15" s="10">
        <v>0.61486486486486502</v>
      </c>
      <c r="C15">
        <f t="shared" si="0"/>
        <v>61.486486486486505</v>
      </c>
      <c r="D15" t="s">
        <v>301</v>
      </c>
    </row>
    <row r="16" spans="1:4" x14ac:dyDescent="0.25">
      <c r="A16" s="9" t="s">
        <v>115</v>
      </c>
      <c r="B16" s="10">
        <v>0.63124999999999998</v>
      </c>
      <c r="C16">
        <f t="shared" si="0"/>
        <v>63.125</v>
      </c>
      <c r="D16" t="s">
        <v>301</v>
      </c>
    </row>
    <row r="17" spans="1:4" x14ac:dyDescent="0.25">
      <c r="A17" s="9" t="s">
        <v>116</v>
      </c>
      <c r="B17" s="10">
        <v>0.77777777777777801</v>
      </c>
      <c r="C17">
        <f t="shared" si="0"/>
        <v>77.7777777777778</v>
      </c>
      <c r="D17" t="s">
        <v>301</v>
      </c>
    </row>
    <row r="18" spans="1:4" x14ac:dyDescent="0.25">
      <c r="A18" s="23" t="s">
        <v>100</v>
      </c>
      <c r="C18" s="24">
        <v>46.606334841628957</v>
      </c>
      <c r="D18" t="s">
        <v>298</v>
      </c>
    </row>
    <row r="19" spans="1:4" x14ac:dyDescent="0.25">
      <c r="A19" s="23" t="s">
        <v>102</v>
      </c>
      <c r="C19" s="24">
        <v>50.877192982456144</v>
      </c>
      <c r="D19" t="s">
        <v>298</v>
      </c>
    </row>
    <row r="20" spans="1:4" x14ac:dyDescent="0.25">
      <c r="A20" s="23" t="s">
        <v>103</v>
      </c>
      <c r="C20" s="24">
        <v>51.401869158878498</v>
      </c>
      <c r="D20" t="s">
        <v>298</v>
      </c>
    </row>
    <row r="21" spans="1:4" x14ac:dyDescent="0.25">
      <c r="A21" s="23" t="s">
        <v>104</v>
      </c>
      <c r="C21" s="24">
        <v>61.518324607329845</v>
      </c>
      <c r="D21" t="s">
        <v>298</v>
      </c>
    </row>
    <row r="22" spans="1:4" x14ac:dyDescent="0.25">
      <c r="A22" s="23" t="s">
        <v>105</v>
      </c>
      <c r="C22" s="24">
        <v>55.555555555555557</v>
      </c>
      <c r="D22" t="s">
        <v>298</v>
      </c>
    </row>
    <row r="23" spans="1:4" x14ac:dyDescent="0.25">
      <c r="A23" s="23" t="s">
        <v>106</v>
      </c>
      <c r="C23" s="24">
        <v>61.224489795918366</v>
      </c>
      <c r="D23" t="s">
        <v>298</v>
      </c>
    </row>
    <row r="24" spans="1:4" x14ac:dyDescent="0.25">
      <c r="A24" s="23" t="s">
        <v>107</v>
      </c>
      <c r="C24" s="24">
        <v>58.82352941176471</v>
      </c>
      <c r="D24" t="s">
        <v>298</v>
      </c>
    </row>
    <row r="25" spans="1:4" x14ac:dyDescent="0.25">
      <c r="A25" s="23" t="s">
        <v>108</v>
      </c>
      <c r="C25" s="24">
        <v>60.283687943262407</v>
      </c>
      <c r="D25" t="s">
        <v>298</v>
      </c>
    </row>
    <row r="26" spans="1:4" x14ac:dyDescent="0.25">
      <c r="A26" s="23" t="s">
        <v>109</v>
      </c>
      <c r="C26" s="24">
        <v>39.931740614334473</v>
      </c>
      <c r="D26" t="s">
        <v>298</v>
      </c>
    </row>
    <row r="27" spans="1:4" x14ac:dyDescent="0.25">
      <c r="A27" s="23" t="s">
        <v>110</v>
      </c>
      <c r="C27" s="24">
        <v>37.5</v>
      </c>
      <c r="D27" t="s">
        <v>298</v>
      </c>
    </row>
    <row r="28" spans="1:4" x14ac:dyDescent="0.25">
      <c r="A28" s="23" t="s">
        <v>111</v>
      </c>
      <c r="C28" s="24">
        <v>60</v>
      </c>
      <c r="D28" t="s">
        <v>298</v>
      </c>
    </row>
    <row r="29" spans="1:4" x14ac:dyDescent="0.25">
      <c r="A29" s="23" t="s">
        <v>112</v>
      </c>
      <c r="C29" s="24">
        <v>63.768115942028977</v>
      </c>
      <c r="D29" t="s">
        <v>298</v>
      </c>
    </row>
    <row r="30" spans="1:4" x14ac:dyDescent="0.25">
      <c r="A30" s="23" t="s">
        <v>113</v>
      </c>
      <c r="C30" s="24">
        <v>54.222972972972968</v>
      </c>
      <c r="D30" t="s">
        <v>298</v>
      </c>
    </row>
    <row r="31" spans="1:4" x14ac:dyDescent="0.25">
      <c r="A31" s="23" t="s">
        <v>114</v>
      </c>
      <c r="C31" s="24">
        <v>41.17647058823529</v>
      </c>
      <c r="D31" t="s">
        <v>298</v>
      </c>
    </row>
    <row r="32" spans="1:4" x14ac:dyDescent="0.25">
      <c r="A32" s="23" t="s">
        <v>115</v>
      </c>
      <c r="C32" s="24">
        <v>52.554744525547449</v>
      </c>
      <c r="D32" t="s">
        <v>298</v>
      </c>
    </row>
    <row r="33" spans="1:4" x14ac:dyDescent="0.25">
      <c r="A33" s="23" t="s">
        <v>116</v>
      </c>
      <c r="C33" s="24">
        <v>48.484848484848484</v>
      </c>
      <c r="D33" t="s">
        <v>298</v>
      </c>
    </row>
  </sheetData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35"/>
  <sheetViews>
    <sheetView zoomScaleNormal="100" workbookViewId="0">
      <selection activeCell="E6" sqref="E6"/>
    </sheetView>
  </sheetViews>
  <sheetFormatPr defaultRowHeight="15" x14ac:dyDescent="0.25"/>
  <cols>
    <col min="1" max="1025" width="14.42578125" customWidth="1"/>
  </cols>
  <sheetData>
    <row r="1" spans="1:4" x14ac:dyDescent="0.25">
      <c r="A1" t="s">
        <v>295</v>
      </c>
      <c r="B1" t="s">
        <v>296</v>
      </c>
      <c r="C1" t="s">
        <v>294</v>
      </c>
      <c r="D1" t="s">
        <v>297</v>
      </c>
    </row>
    <row r="2" spans="1:4" x14ac:dyDescent="0.25">
      <c r="A2" s="9" t="s">
        <v>117</v>
      </c>
      <c r="B2" s="10">
        <v>0.77777777777777801</v>
      </c>
      <c r="C2">
        <f t="shared" ref="C2:C18" si="0">B2*100</f>
        <v>77.7777777777778</v>
      </c>
      <c r="D2" t="s">
        <v>301</v>
      </c>
    </row>
    <row r="3" spans="1:4" x14ac:dyDescent="0.25">
      <c r="A3" s="9" t="s">
        <v>119</v>
      </c>
      <c r="B3" s="10">
        <v>0.59340659340659296</v>
      </c>
      <c r="C3">
        <f t="shared" si="0"/>
        <v>59.340659340659293</v>
      </c>
      <c r="D3" t="s">
        <v>301</v>
      </c>
    </row>
    <row r="4" spans="1:4" x14ac:dyDescent="0.25">
      <c r="A4" s="9" t="s">
        <v>120</v>
      </c>
      <c r="B4" s="10">
        <v>0.59523809523809501</v>
      </c>
      <c r="C4">
        <f t="shared" si="0"/>
        <v>59.523809523809504</v>
      </c>
      <c r="D4" t="s">
        <v>301</v>
      </c>
    </row>
    <row r="5" spans="1:4" x14ac:dyDescent="0.25">
      <c r="A5" s="9" t="s">
        <v>121</v>
      </c>
      <c r="B5" s="10">
        <v>0.79411764705882304</v>
      </c>
      <c r="C5">
        <f t="shared" si="0"/>
        <v>79.411764705882305</v>
      </c>
      <c r="D5" t="s">
        <v>301</v>
      </c>
    </row>
    <row r="6" spans="1:4" x14ac:dyDescent="0.25">
      <c r="A6" s="9" t="s">
        <v>122</v>
      </c>
      <c r="B6" s="10">
        <v>0.64583333333333304</v>
      </c>
      <c r="C6">
        <f t="shared" si="0"/>
        <v>64.5833333333333</v>
      </c>
      <c r="D6" t="s">
        <v>301</v>
      </c>
    </row>
    <row r="7" spans="1:4" x14ac:dyDescent="0.25">
      <c r="A7" s="9" t="s">
        <v>123</v>
      </c>
      <c r="B7" s="10">
        <v>0.75539568345323704</v>
      </c>
      <c r="C7">
        <f t="shared" si="0"/>
        <v>75.539568345323701</v>
      </c>
      <c r="D7" t="s">
        <v>301</v>
      </c>
    </row>
    <row r="8" spans="1:4" ht="30" x14ac:dyDescent="0.25">
      <c r="A8" s="9" t="s">
        <v>124</v>
      </c>
      <c r="B8" s="10">
        <v>0.73809523809523803</v>
      </c>
      <c r="C8">
        <f t="shared" si="0"/>
        <v>73.809523809523796</v>
      </c>
      <c r="D8" t="s">
        <v>301</v>
      </c>
    </row>
    <row r="9" spans="1:4" x14ac:dyDescent="0.25">
      <c r="A9" s="9" t="s">
        <v>125</v>
      </c>
      <c r="B9" s="10">
        <v>0.84210526315789502</v>
      </c>
      <c r="C9">
        <f t="shared" si="0"/>
        <v>84.210526315789508</v>
      </c>
      <c r="D9" t="s">
        <v>301</v>
      </c>
    </row>
    <row r="10" spans="1:4" x14ac:dyDescent="0.25">
      <c r="A10" s="9" t="s">
        <v>126</v>
      </c>
      <c r="B10" s="10">
        <v>0.51600000000000001</v>
      </c>
      <c r="C10">
        <f t="shared" si="0"/>
        <v>51.6</v>
      </c>
      <c r="D10" t="s">
        <v>301</v>
      </c>
    </row>
    <row r="11" spans="1:4" x14ac:dyDescent="0.25">
      <c r="A11" s="9" t="s">
        <v>127</v>
      </c>
      <c r="B11" s="10">
        <v>0.69841269841269804</v>
      </c>
      <c r="C11">
        <f t="shared" si="0"/>
        <v>69.841269841269806</v>
      </c>
      <c r="D11" t="s">
        <v>301</v>
      </c>
    </row>
    <row r="12" spans="1:4" x14ac:dyDescent="0.25">
      <c r="A12" s="9" t="s">
        <v>128</v>
      </c>
      <c r="B12" s="10">
        <v>0.5</v>
      </c>
      <c r="C12">
        <f t="shared" si="0"/>
        <v>50</v>
      </c>
      <c r="D12" t="s">
        <v>301</v>
      </c>
    </row>
    <row r="13" spans="1:4" x14ac:dyDescent="0.25">
      <c r="A13" s="9" t="s">
        <v>129</v>
      </c>
      <c r="B13" s="10">
        <v>0.66081871345029197</v>
      </c>
      <c r="C13">
        <f t="shared" si="0"/>
        <v>66.081871345029199</v>
      </c>
      <c r="D13" t="s">
        <v>301</v>
      </c>
    </row>
    <row r="14" spans="1:4" x14ac:dyDescent="0.25">
      <c r="A14" s="9" t="s">
        <v>130</v>
      </c>
      <c r="B14" s="10">
        <v>0.562962962962963</v>
      </c>
      <c r="C14">
        <f t="shared" si="0"/>
        <v>56.296296296296298</v>
      </c>
      <c r="D14" t="s">
        <v>301</v>
      </c>
    </row>
    <row r="15" spans="1:4" x14ac:dyDescent="0.25">
      <c r="A15" s="9" t="s">
        <v>131</v>
      </c>
      <c r="B15" s="10">
        <v>0.83673469387755095</v>
      </c>
      <c r="C15">
        <f t="shared" si="0"/>
        <v>83.673469387755091</v>
      </c>
      <c r="D15" t="s">
        <v>301</v>
      </c>
    </row>
    <row r="16" spans="1:4" x14ac:dyDescent="0.25">
      <c r="A16" s="9" t="s">
        <v>132</v>
      </c>
      <c r="B16" s="10">
        <v>0.8</v>
      </c>
      <c r="C16">
        <f t="shared" si="0"/>
        <v>80</v>
      </c>
      <c r="D16" t="s">
        <v>301</v>
      </c>
    </row>
    <row r="17" spans="1:4" x14ac:dyDescent="0.25">
      <c r="A17" s="9" t="s">
        <v>133</v>
      </c>
      <c r="B17" s="10">
        <v>0.64646464646464596</v>
      </c>
      <c r="C17">
        <f t="shared" si="0"/>
        <v>64.646464646464594</v>
      </c>
      <c r="D17" t="s">
        <v>301</v>
      </c>
    </row>
    <row r="18" spans="1:4" x14ac:dyDescent="0.25">
      <c r="A18" s="9" t="s">
        <v>134</v>
      </c>
      <c r="B18" s="10">
        <v>0.46666666666666701</v>
      </c>
      <c r="C18">
        <f t="shared" si="0"/>
        <v>46.6666666666667</v>
      </c>
      <c r="D18" t="s">
        <v>301</v>
      </c>
    </row>
    <row r="19" spans="1:4" x14ac:dyDescent="0.25">
      <c r="A19" s="23" t="s">
        <v>117</v>
      </c>
      <c r="C19" s="24">
        <v>50</v>
      </c>
      <c r="D19" t="s">
        <v>298</v>
      </c>
    </row>
    <row r="20" spans="1:4" x14ac:dyDescent="0.25">
      <c r="A20" s="23" t="s">
        <v>119</v>
      </c>
      <c r="C20" s="24">
        <v>43.835616438356162</v>
      </c>
      <c r="D20" t="s">
        <v>298</v>
      </c>
    </row>
    <row r="21" spans="1:4" x14ac:dyDescent="0.25">
      <c r="A21" s="23" t="s">
        <v>120</v>
      </c>
      <c r="C21" s="24">
        <v>51.282051282051277</v>
      </c>
      <c r="D21" t="s">
        <v>298</v>
      </c>
    </row>
    <row r="22" spans="1:4" x14ac:dyDescent="0.25">
      <c r="A22" s="23" t="s">
        <v>121</v>
      </c>
      <c r="C22" s="24">
        <v>48.571428571428569</v>
      </c>
      <c r="D22" t="s">
        <v>298</v>
      </c>
    </row>
    <row r="23" spans="1:4" x14ac:dyDescent="0.25">
      <c r="A23" s="23" t="s">
        <v>122</v>
      </c>
      <c r="C23" s="24">
        <v>48</v>
      </c>
      <c r="D23" t="s">
        <v>298</v>
      </c>
    </row>
    <row r="24" spans="1:4" x14ac:dyDescent="0.25">
      <c r="A24" s="23" t="s">
        <v>123</v>
      </c>
      <c r="C24" s="24">
        <v>57.936507936507944</v>
      </c>
      <c r="D24" t="s">
        <v>298</v>
      </c>
    </row>
    <row r="25" spans="1:4" ht="30" x14ac:dyDescent="0.25">
      <c r="A25" s="23" t="s">
        <v>124</v>
      </c>
      <c r="C25" s="24">
        <v>58.139534883720934</v>
      </c>
      <c r="D25" t="s">
        <v>298</v>
      </c>
    </row>
    <row r="26" spans="1:4" x14ac:dyDescent="0.25">
      <c r="A26" s="23" t="s">
        <v>125</v>
      </c>
      <c r="C26" s="24">
        <v>45.454545454545453</v>
      </c>
      <c r="D26" t="s">
        <v>298</v>
      </c>
    </row>
    <row r="27" spans="1:4" x14ac:dyDescent="0.25">
      <c r="A27" s="23" t="s">
        <v>126</v>
      </c>
      <c r="C27" s="24">
        <v>37.083333333333336</v>
      </c>
      <c r="D27" t="s">
        <v>298</v>
      </c>
    </row>
    <row r="28" spans="1:4" x14ac:dyDescent="0.25">
      <c r="A28" s="23" t="s">
        <v>127</v>
      </c>
      <c r="C28" s="24">
        <v>46.666666666666664</v>
      </c>
      <c r="D28" t="s">
        <v>298</v>
      </c>
    </row>
    <row r="29" spans="1:4" x14ac:dyDescent="0.25">
      <c r="A29" s="23" t="s">
        <v>128</v>
      </c>
      <c r="C29" s="24">
        <v>34.545454545454547</v>
      </c>
      <c r="D29" t="s">
        <v>298</v>
      </c>
    </row>
    <row r="30" spans="1:4" x14ac:dyDescent="0.25">
      <c r="A30" s="23" t="s">
        <v>129</v>
      </c>
      <c r="C30" s="24">
        <v>55.612244897959187</v>
      </c>
      <c r="D30" t="s">
        <v>298</v>
      </c>
    </row>
    <row r="31" spans="1:4" x14ac:dyDescent="0.25">
      <c r="A31" s="23" t="s">
        <v>130</v>
      </c>
      <c r="C31" s="24">
        <v>50.78125</v>
      </c>
      <c r="D31" t="s">
        <v>298</v>
      </c>
    </row>
    <row r="32" spans="1:4" x14ac:dyDescent="0.25">
      <c r="A32" s="23" t="s">
        <v>131</v>
      </c>
      <c r="C32" s="24">
        <v>60.869565217391312</v>
      </c>
      <c r="D32" t="s">
        <v>298</v>
      </c>
    </row>
    <row r="33" spans="1:4" x14ac:dyDescent="0.25">
      <c r="A33" s="23" t="s">
        <v>132</v>
      </c>
      <c r="C33" s="24">
        <v>64.583333333333343</v>
      </c>
      <c r="D33" t="s">
        <v>298</v>
      </c>
    </row>
    <row r="34" spans="1:4" x14ac:dyDescent="0.25">
      <c r="A34" s="23" t="s">
        <v>133</v>
      </c>
      <c r="C34" s="24">
        <v>45.402298850574709</v>
      </c>
      <c r="D34" t="s">
        <v>298</v>
      </c>
    </row>
    <row r="35" spans="1:4" x14ac:dyDescent="0.25">
      <c r="A35" s="23" t="s">
        <v>134</v>
      </c>
      <c r="C35" s="24">
        <v>32.323232323232325</v>
      </c>
      <c r="D35" t="s">
        <v>298</v>
      </c>
    </row>
  </sheetData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246</TotalTim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18</vt:i4>
      </vt:variant>
      <vt:variant>
        <vt:lpstr>Intervalos Nomeados</vt:lpstr>
      </vt:variant>
      <vt:variant>
        <vt:i4>1</vt:i4>
      </vt:variant>
    </vt:vector>
  </HeadingPairs>
  <TitlesOfParts>
    <vt:vector size="19" baseType="lpstr">
      <vt:lpstr>resultado_novo</vt:lpstr>
      <vt:lpstr>C</vt:lpstr>
      <vt:lpstr>C++</vt:lpstr>
      <vt:lpstr>clojure</vt:lpstr>
      <vt:lpstr>clojure2</vt:lpstr>
      <vt:lpstr>coffeescript</vt:lpstr>
      <vt:lpstr>erlang</vt:lpstr>
      <vt:lpstr>Go</vt:lpstr>
      <vt:lpstr>haskell</vt:lpstr>
      <vt:lpstr>java</vt:lpstr>
      <vt:lpstr>javascript</vt:lpstr>
      <vt:lpstr>objective-c</vt:lpstr>
      <vt:lpstr>perl</vt:lpstr>
      <vt:lpstr>php</vt:lpstr>
      <vt:lpstr>python</vt:lpstr>
      <vt:lpstr>ruby</vt:lpstr>
      <vt:lpstr>scala</vt:lpstr>
      <vt:lpstr>typescript</vt:lpstr>
      <vt:lpstr>resultado_novo!_FilterDatabase_0_0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Marcus Vinicius Bertoncello</cp:lastModifiedBy>
  <cp:revision>67</cp:revision>
  <dcterms:modified xsi:type="dcterms:W3CDTF">2019-04-22T21:23:55Z</dcterms:modified>
  <dc:language>pt-BR</dc:language>
</cp:coreProperties>
</file>