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A15" i="1"/>
  <c r="A16" i="1"/>
  <c r="A17" i="1"/>
  <c r="A18" i="1"/>
  <c r="A19" i="1"/>
  <c r="A20" i="1"/>
  <c r="A14" i="1"/>
  <c r="I3" i="1"/>
  <c r="I4" i="1"/>
  <c r="I5" i="1"/>
  <c r="I6" i="1"/>
  <c r="I7" i="1"/>
  <c r="I8" i="1"/>
  <c r="I9" i="1"/>
  <c r="I2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<sst xmlns="http://schemas.openxmlformats.org/spreadsheetml/2006/main" count="26" uniqueCount="14">
  <si>
    <t>Timing Profile</t>
  </si>
  <si>
    <t xml:space="preserve">   Allocate Memory</t>
  </si>
  <si>
    <t xml:space="preserve">   Look up refractive index</t>
  </si>
  <si>
    <t xml:space="preserve">   Compute alpha, beta values and layers</t>
  </si>
  <si>
    <t xml:space="preserve">   Numerically integrating trial solutions</t>
  </si>
  <si>
    <t xml:space="preserve">   Matrix operations</t>
  </si>
  <si>
    <t xml:space="preserve">   Computing Rayleigh coeffients B_n</t>
  </si>
  <si>
    <t xml:space="preserve">   Compute and package efficiencies</t>
  </si>
  <si>
    <t xml:space="preserve">   Total (solver) time</t>
  </si>
  <si>
    <t>Percent</t>
  </si>
  <si>
    <t>Run 1</t>
  </si>
  <si>
    <t>&amp;</t>
  </si>
  <si>
    <t>\\</t>
  </si>
  <si>
    <t>./pegSerial --mode constantIncidence --min 100 --max 120 --increment 5 --eV --incidenceAngle 88 --gratingType blazed --gratingPeriod 1 --gratingMaterial Au --N 15 --gratingGeometry 2.5,30 --outputFile testOutput.txt --progressFile testProgress.txt --measureTiming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</si>
</sst>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29" sqref="A29"/>
    </sheetView>
  </sheetViews>
  <sheetFormatPr baseColWidth="10" defaultRowHeight="15" x14ac:dyDescent="0"/>
  <cols>
    <col min="1" max="1" width="27.1640625" customWidth="1"/>
    <col min="2" max="2" width="17.6640625" customWidth="1"/>
  </cols>
  <sheetData>
    <row r="1" spans="1:9">
      <c r="A1" t="s">
        <v>0</v>
      </c>
      <c r="B1" t="s">
        <v>10</v>
      </c>
      <c r="C1">
        <v>2</v>
      </c>
      <c r="D1">
        <v>3</v>
      </c>
      <c r="E1">
        <v>4</v>
      </c>
      <c r="F1">
        <v>5</v>
      </c>
      <c r="I1" t="s">
        <v>9</v>
      </c>
    </row>
    <row r="2" spans="1:9">
      <c r="A2" t="s">
        <v>1</v>
      </c>
      <c r="B2" s="1">
        <v>2.8133400000000001E-5</v>
      </c>
      <c r="C2" s="1">
        <v>3.8147000000000001E-6</v>
      </c>
      <c r="D2" s="1">
        <v>4.0531199999999999E-6</v>
      </c>
      <c r="E2" s="1">
        <v>5.0067900000000002E-6</v>
      </c>
      <c r="F2" s="1">
        <v>6.1988800000000004E-6</v>
      </c>
      <c r="H2" s="1">
        <f>SUM(B2:F2)</f>
        <v>4.7206889999999996E-5</v>
      </c>
      <c r="I2" s="2">
        <f>H2/$H$9</f>
        <v>3.3049922603057649E-6</v>
      </c>
    </row>
    <row r="3" spans="1:9">
      <c r="A3" t="s">
        <v>2</v>
      </c>
      <c r="B3">
        <v>2.7154000000000001E-2</v>
      </c>
      <c r="C3">
        <v>1.7802999999999999E-2</v>
      </c>
      <c r="D3">
        <v>1.7356900000000001E-2</v>
      </c>
      <c r="E3">
        <v>1.7472999999999999E-2</v>
      </c>
      <c r="F3">
        <v>1.73869E-2</v>
      </c>
      <c r="H3" s="1">
        <f t="shared" ref="H3:H9" si="0">SUM(B3:F3)</f>
        <v>9.7173799999999991E-2</v>
      </c>
      <c r="I3" s="2">
        <f t="shared" ref="I3:I9" si="1">H3/$H$9</f>
        <v>6.8032157361880936E-3</v>
      </c>
    </row>
    <row r="4" spans="1:9">
      <c r="A4" t="s">
        <v>3</v>
      </c>
      <c r="B4" s="1">
        <v>4.79221E-5</v>
      </c>
      <c r="C4" s="1">
        <v>8.8214899999999995E-6</v>
      </c>
      <c r="D4" s="1">
        <v>8.1062300000000008E-6</v>
      </c>
      <c r="E4" s="1">
        <v>7.8678100000000001E-6</v>
      </c>
      <c r="F4" s="1">
        <v>8.1062300000000008E-6</v>
      </c>
      <c r="H4" s="1">
        <f t="shared" si="0"/>
        <v>8.0823859999999988E-5</v>
      </c>
      <c r="I4" s="2">
        <f t="shared" si="1"/>
        <v>5.6585433132332314E-6</v>
      </c>
    </row>
    <row r="5" spans="1:9">
      <c r="A5" t="s">
        <v>4</v>
      </c>
      <c r="B5">
        <v>2.8836300000000001</v>
      </c>
      <c r="C5">
        <v>2.78308</v>
      </c>
      <c r="D5">
        <v>2.7957900000000002</v>
      </c>
      <c r="E5">
        <v>2.7982200000000002</v>
      </c>
      <c r="F5">
        <v>2.9229599999999998</v>
      </c>
      <c r="H5" s="1">
        <f t="shared" si="0"/>
        <v>14.183680000000001</v>
      </c>
      <c r="I5" s="2">
        <f t="shared" si="1"/>
        <v>0.99301082156976828</v>
      </c>
    </row>
    <row r="6" spans="1:9">
      <c r="A6" t="s">
        <v>5</v>
      </c>
      <c r="B6">
        <v>4.2414699999999999E-4</v>
      </c>
      <c r="C6">
        <v>3.4785300000000002E-4</v>
      </c>
      <c r="D6">
        <v>3.4499200000000002E-4</v>
      </c>
      <c r="E6">
        <v>3.58105E-4</v>
      </c>
      <c r="F6">
        <v>1.00589E-3</v>
      </c>
      <c r="H6" s="1">
        <f t="shared" si="0"/>
        <v>2.480987E-3</v>
      </c>
      <c r="I6" s="2">
        <f t="shared" si="1"/>
        <v>1.736958912760239E-4</v>
      </c>
    </row>
    <row r="7" spans="1:9">
      <c r="A7" t="s">
        <v>6</v>
      </c>
      <c r="B7" s="1">
        <v>1.7881400000000001E-5</v>
      </c>
      <c r="C7" s="1">
        <v>5.0067900000000002E-6</v>
      </c>
      <c r="D7" s="1">
        <v>5.9604599999999997E-6</v>
      </c>
      <c r="E7" s="1">
        <v>5.9604599999999997E-6</v>
      </c>
      <c r="F7" s="1">
        <v>5.0067900000000002E-6</v>
      </c>
      <c r="H7" s="1">
        <f t="shared" si="0"/>
        <v>3.9815899999999999E-5</v>
      </c>
      <c r="I7" s="2">
        <f t="shared" si="1"/>
        <v>2.7875431179030926E-6</v>
      </c>
    </row>
    <row r="8" spans="1:9">
      <c r="A8" t="s">
        <v>7</v>
      </c>
      <c r="B8" s="1">
        <v>8.1062300000000008E-6</v>
      </c>
      <c r="C8" s="1">
        <v>2.1457699999999999E-6</v>
      </c>
      <c r="D8" s="1">
        <v>2.1457699999999999E-6</v>
      </c>
      <c r="E8" s="1">
        <v>1.90735E-6</v>
      </c>
      <c r="F8" s="1">
        <v>2.8610199999999999E-6</v>
      </c>
      <c r="H8" s="1">
        <f t="shared" si="0"/>
        <v>1.7166140000000001E-5</v>
      </c>
      <c r="I8" s="2">
        <f t="shared" si="1"/>
        <v>1.2018152400915461E-6</v>
      </c>
    </row>
    <row r="9" spans="1:9">
      <c r="A9" t="s">
        <v>8</v>
      </c>
      <c r="B9">
        <v>2.9113099999999998</v>
      </c>
      <c r="C9">
        <v>2.80125</v>
      </c>
      <c r="D9">
        <v>2.81351</v>
      </c>
      <c r="E9">
        <v>2.8160699999999999</v>
      </c>
      <c r="F9">
        <v>2.94137</v>
      </c>
      <c r="H9" s="1">
        <f t="shared" si="0"/>
        <v>14.28351</v>
      </c>
      <c r="I9" s="2">
        <f t="shared" si="1"/>
        <v>1</v>
      </c>
    </row>
    <row r="11" spans="1:9">
      <c r="A11" t="s">
        <v>13</v>
      </c>
      <c r="H11" s="1"/>
    </row>
    <row r="14" spans="1:9">
      <c r="A14" t="str">
        <f>A2</f>
        <v xml:space="preserve">   Allocate Memory</v>
      </c>
      <c r="B14" t="s">
        <v>11</v>
      </c>
      <c r="C14" s="2">
        <f>I2</f>
        <v>3.3049922603057649E-6</v>
      </c>
      <c r="D14" t="s">
        <v>12</v>
      </c>
    </row>
    <row r="15" spans="1:9">
      <c r="A15" t="str">
        <f t="shared" ref="A15:A23" si="2">A3</f>
        <v xml:space="preserve">   Look up refractive index</v>
      </c>
      <c r="B15" t="s">
        <v>11</v>
      </c>
      <c r="C15" s="2">
        <f t="shared" ref="C15:C20" si="3">I3</f>
        <v>6.8032157361880936E-3</v>
      </c>
      <c r="D15" t="s">
        <v>12</v>
      </c>
    </row>
    <row r="16" spans="1:9">
      <c r="A16" t="str">
        <f t="shared" si="2"/>
        <v xml:space="preserve">   Compute alpha, beta values and layers</v>
      </c>
      <c r="B16" t="s">
        <v>11</v>
      </c>
      <c r="C16" s="2">
        <f t="shared" si="3"/>
        <v>5.6585433132332314E-6</v>
      </c>
      <c r="D16" t="s">
        <v>12</v>
      </c>
    </row>
    <row r="17" spans="1:4">
      <c r="A17" t="str">
        <f t="shared" si="2"/>
        <v xml:space="preserve">   Numerically integrating trial solutions</v>
      </c>
      <c r="B17" t="s">
        <v>11</v>
      </c>
      <c r="C17" s="2">
        <f t="shared" si="3"/>
        <v>0.99301082156976828</v>
      </c>
      <c r="D17" t="s">
        <v>12</v>
      </c>
    </row>
    <row r="18" spans="1:4">
      <c r="A18" t="str">
        <f t="shared" si="2"/>
        <v xml:space="preserve">   Matrix operations</v>
      </c>
      <c r="B18" t="s">
        <v>11</v>
      </c>
      <c r="C18" s="2">
        <f t="shared" si="3"/>
        <v>1.736958912760239E-4</v>
      </c>
      <c r="D18" t="s">
        <v>12</v>
      </c>
    </row>
    <row r="19" spans="1:4">
      <c r="A19" t="str">
        <f t="shared" si="2"/>
        <v xml:space="preserve">   Computing Rayleigh coeffients B_n</v>
      </c>
      <c r="B19" t="s">
        <v>11</v>
      </c>
      <c r="C19" s="2">
        <f t="shared" si="3"/>
        <v>2.7875431179030926E-6</v>
      </c>
      <c r="D19" t="s">
        <v>12</v>
      </c>
    </row>
    <row r="20" spans="1:4">
      <c r="A20" t="str">
        <f t="shared" si="2"/>
        <v xml:space="preserve">   Compute and package efficiencies</v>
      </c>
      <c r="B20" t="s">
        <v>11</v>
      </c>
      <c r="C20" s="2">
        <f t="shared" si="3"/>
        <v>1.2018152400915461E-6</v>
      </c>
      <c r="D20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2012-08-04T01:57:24Z</dcterms:created>
  <dcterms:modified xsi:type="dcterms:W3CDTF">2012-08-04T05:02:23Z</dcterms:modified>
</cp:coreProperties>
</file>