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240" yWindow="0" windowWidth="25360" windowHeight="2108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34" i="1" l="1"/>
  <c r="AB35" i="1"/>
  <c r="AB30" i="1"/>
  <c r="AB31" i="1"/>
  <c r="AB32" i="1"/>
  <c r="AB33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I4" i="1"/>
  <c r="J4" i="1"/>
  <c r="K4" i="1"/>
  <c r="L4" i="1"/>
  <c r="M4" i="1"/>
  <c r="N4" i="1"/>
  <c r="O4" i="1"/>
  <c r="P4" i="1"/>
  <c r="Q4" i="1"/>
  <c r="H4" i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5" i="2"/>
  <c r="I6" i="2"/>
  <c r="J6" i="2"/>
  <c r="K6" i="2"/>
  <c r="E6" i="2"/>
  <c r="G6" i="2"/>
  <c r="M6" i="2"/>
  <c r="O6" i="2"/>
  <c r="P6" i="2"/>
  <c r="I7" i="2"/>
  <c r="J7" i="2"/>
  <c r="K7" i="2"/>
  <c r="E7" i="2"/>
  <c r="G7" i="2"/>
  <c r="M7" i="2"/>
  <c r="O7" i="2"/>
  <c r="P7" i="2"/>
  <c r="I8" i="2"/>
  <c r="J8" i="2"/>
  <c r="K8" i="2"/>
  <c r="E8" i="2"/>
  <c r="G8" i="2"/>
  <c r="M8" i="2"/>
  <c r="O8" i="2"/>
  <c r="P8" i="2"/>
  <c r="I9" i="2"/>
  <c r="J9" i="2"/>
  <c r="K9" i="2"/>
  <c r="E9" i="2"/>
  <c r="G9" i="2"/>
  <c r="M9" i="2"/>
  <c r="O9" i="2"/>
  <c r="P9" i="2"/>
  <c r="I10" i="2"/>
  <c r="J10" i="2"/>
  <c r="K10" i="2"/>
  <c r="E10" i="2"/>
  <c r="G10" i="2"/>
  <c r="M10" i="2"/>
  <c r="O10" i="2"/>
  <c r="P10" i="2"/>
  <c r="I11" i="2"/>
  <c r="J11" i="2"/>
  <c r="K11" i="2"/>
  <c r="E11" i="2"/>
  <c r="G11" i="2"/>
  <c r="M11" i="2"/>
  <c r="O11" i="2"/>
  <c r="P11" i="2"/>
  <c r="I12" i="2"/>
  <c r="J12" i="2"/>
  <c r="K12" i="2"/>
  <c r="E12" i="2"/>
  <c r="G12" i="2"/>
  <c r="M12" i="2"/>
  <c r="O12" i="2"/>
  <c r="P12" i="2"/>
  <c r="I13" i="2"/>
  <c r="J13" i="2"/>
  <c r="K13" i="2"/>
  <c r="E13" i="2"/>
  <c r="G13" i="2"/>
  <c r="M13" i="2"/>
  <c r="O13" i="2"/>
  <c r="P13" i="2"/>
  <c r="I14" i="2"/>
  <c r="J14" i="2"/>
  <c r="K14" i="2"/>
  <c r="E14" i="2"/>
  <c r="G14" i="2"/>
  <c r="M14" i="2"/>
  <c r="O14" i="2"/>
  <c r="P14" i="2"/>
  <c r="I15" i="2"/>
  <c r="J15" i="2"/>
  <c r="K15" i="2"/>
  <c r="E15" i="2"/>
  <c r="G15" i="2"/>
  <c r="M15" i="2"/>
  <c r="O15" i="2"/>
  <c r="P15" i="2"/>
  <c r="I16" i="2"/>
  <c r="J16" i="2"/>
  <c r="K16" i="2"/>
  <c r="E16" i="2"/>
  <c r="G16" i="2"/>
  <c r="M16" i="2"/>
  <c r="O16" i="2"/>
  <c r="P16" i="2"/>
  <c r="I17" i="2"/>
  <c r="J17" i="2"/>
  <c r="K17" i="2"/>
  <c r="E17" i="2"/>
  <c r="G17" i="2"/>
  <c r="M17" i="2"/>
  <c r="O17" i="2"/>
  <c r="P17" i="2"/>
  <c r="I18" i="2"/>
  <c r="J18" i="2"/>
  <c r="K18" i="2"/>
  <c r="E18" i="2"/>
  <c r="G18" i="2"/>
  <c r="M18" i="2"/>
  <c r="O18" i="2"/>
  <c r="P18" i="2"/>
  <c r="I19" i="2"/>
  <c r="J19" i="2"/>
  <c r="K19" i="2"/>
  <c r="E19" i="2"/>
  <c r="G19" i="2"/>
  <c r="M19" i="2"/>
  <c r="O19" i="2"/>
  <c r="P19" i="2"/>
  <c r="I20" i="2"/>
  <c r="J20" i="2"/>
  <c r="K20" i="2"/>
  <c r="E20" i="2"/>
  <c r="G20" i="2"/>
  <c r="M20" i="2"/>
  <c r="O20" i="2"/>
  <c r="P20" i="2"/>
  <c r="I21" i="2"/>
  <c r="J21" i="2"/>
  <c r="K21" i="2"/>
  <c r="E21" i="2"/>
  <c r="G21" i="2"/>
  <c r="M21" i="2"/>
  <c r="O21" i="2"/>
  <c r="P21" i="2"/>
  <c r="I22" i="2"/>
  <c r="J22" i="2"/>
  <c r="K22" i="2"/>
  <c r="E22" i="2"/>
  <c r="G22" i="2"/>
  <c r="M22" i="2"/>
  <c r="O22" i="2"/>
  <c r="P22" i="2"/>
  <c r="I23" i="2"/>
  <c r="J23" i="2"/>
  <c r="K23" i="2"/>
  <c r="E23" i="2"/>
  <c r="G23" i="2"/>
  <c r="M23" i="2"/>
  <c r="O23" i="2"/>
  <c r="P23" i="2"/>
  <c r="I24" i="2"/>
  <c r="J24" i="2"/>
  <c r="K24" i="2"/>
  <c r="E24" i="2"/>
  <c r="G24" i="2"/>
  <c r="M24" i="2"/>
  <c r="O24" i="2"/>
  <c r="P24" i="2"/>
  <c r="I25" i="2"/>
  <c r="J25" i="2"/>
  <c r="K25" i="2"/>
  <c r="E25" i="2"/>
  <c r="G25" i="2"/>
  <c r="M25" i="2"/>
  <c r="O25" i="2"/>
  <c r="P25" i="2"/>
  <c r="I26" i="2"/>
  <c r="J26" i="2"/>
  <c r="K26" i="2"/>
  <c r="E26" i="2"/>
  <c r="G26" i="2"/>
  <c r="M26" i="2"/>
  <c r="O26" i="2"/>
  <c r="P26" i="2"/>
  <c r="I27" i="2"/>
  <c r="J27" i="2"/>
  <c r="K27" i="2"/>
  <c r="E27" i="2"/>
  <c r="G27" i="2"/>
  <c r="M27" i="2"/>
  <c r="O27" i="2"/>
  <c r="P27" i="2"/>
  <c r="I28" i="2"/>
  <c r="J28" i="2"/>
  <c r="K28" i="2"/>
  <c r="E28" i="2"/>
  <c r="G28" i="2"/>
  <c r="M28" i="2"/>
  <c r="O28" i="2"/>
  <c r="P28" i="2"/>
  <c r="I29" i="2"/>
  <c r="J29" i="2"/>
  <c r="K29" i="2"/>
  <c r="E29" i="2"/>
  <c r="G29" i="2"/>
  <c r="M29" i="2"/>
  <c r="O29" i="2"/>
  <c r="P29" i="2"/>
  <c r="I30" i="2"/>
  <c r="J30" i="2"/>
  <c r="K30" i="2"/>
  <c r="E30" i="2"/>
  <c r="G30" i="2"/>
  <c r="M30" i="2"/>
  <c r="O30" i="2"/>
  <c r="P30" i="2"/>
  <c r="I31" i="2"/>
  <c r="J31" i="2"/>
  <c r="K31" i="2"/>
  <c r="E31" i="2"/>
  <c r="G31" i="2"/>
  <c r="M31" i="2"/>
  <c r="O31" i="2"/>
  <c r="P31" i="2"/>
  <c r="I32" i="2"/>
  <c r="J32" i="2"/>
  <c r="K32" i="2"/>
  <c r="E32" i="2"/>
  <c r="G32" i="2"/>
  <c r="M32" i="2"/>
  <c r="O32" i="2"/>
  <c r="P32" i="2"/>
  <c r="I33" i="2"/>
  <c r="J33" i="2"/>
  <c r="K33" i="2"/>
  <c r="E33" i="2"/>
  <c r="G33" i="2"/>
  <c r="M33" i="2"/>
  <c r="O33" i="2"/>
  <c r="P33" i="2"/>
  <c r="I34" i="2"/>
  <c r="J34" i="2"/>
  <c r="K34" i="2"/>
  <c r="E34" i="2"/>
  <c r="G34" i="2"/>
  <c r="M34" i="2"/>
  <c r="O34" i="2"/>
  <c r="P34" i="2"/>
  <c r="I35" i="2"/>
  <c r="J35" i="2"/>
  <c r="K35" i="2"/>
  <c r="E35" i="2"/>
  <c r="G35" i="2"/>
  <c r="M35" i="2"/>
  <c r="O35" i="2"/>
  <c r="P35" i="2"/>
  <c r="I36" i="2"/>
  <c r="J36" i="2"/>
  <c r="K36" i="2"/>
  <c r="E36" i="2"/>
  <c r="G36" i="2"/>
  <c r="M36" i="2"/>
  <c r="O36" i="2"/>
  <c r="P36" i="2"/>
  <c r="I37" i="2"/>
  <c r="J37" i="2"/>
  <c r="K37" i="2"/>
  <c r="E37" i="2"/>
  <c r="G37" i="2"/>
  <c r="M37" i="2"/>
  <c r="O37" i="2"/>
  <c r="P37" i="2"/>
  <c r="I38" i="2"/>
  <c r="J38" i="2"/>
  <c r="K38" i="2"/>
  <c r="E38" i="2"/>
  <c r="G38" i="2"/>
  <c r="M38" i="2"/>
  <c r="O38" i="2"/>
  <c r="P38" i="2"/>
  <c r="I39" i="2"/>
  <c r="J39" i="2"/>
  <c r="K39" i="2"/>
  <c r="E39" i="2"/>
  <c r="G39" i="2"/>
  <c r="M39" i="2"/>
  <c r="O39" i="2"/>
  <c r="P39" i="2"/>
  <c r="I40" i="2"/>
  <c r="J40" i="2"/>
  <c r="K40" i="2"/>
  <c r="E40" i="2"/>
  <c r="G40" i="2"/>
  <c r="M40" i="2"/>
  <c r="O40" i="2"/>
  <c r="P40" i="2"/>
  <c r="I41" i="2"/>
  <c r="J41" i="2"/>
  <c r="K41" i="2"/>
  <c r="E41" i="2"/>
  <c r="G41" i="2"/>
  <c r="M41" i="2"/>
  <c r="O41" i="2"/>
  <c r="P41" i="2"/>
  <c r="I42" i="2"/>
  <c r="J42" i="2"/>
  <c r="K42" i="2"/>
  <c r="E42" i="2"/>
  <c r="G42" i="2"/>
  <c r="M42" i="2"/>
  <c r="O42" i="2"/>
  <c r="P42" i="2"/>
  <c r="I43" i="2"/>
  <c r="J43" i="2"/>
  <c r="K43" i="2"/>
  <c r="E43" i="2"/>
  <c r="G43" i="2"/>
  <c r="M43" i="2"/>
  <c r="O43" i="2"/>
  <c r="P43" i="2"/>
  <c r="I44" i="2"/>
  <c r="J44" i="2"/>
  <c r="K44" i="2"/>
  <c r="E44" i="2"/>
  <c r="G44" i="2"/>
  <c r="M44" i="2"/>
  <c r="O44" i="2"/>
  <c r="P44" i="2"/>
  <c r="I45" i="2"/>
  <c r="J45" i="2"/>
  <c r="K45" i="2"/>
  <c r="E45" i="2"/>
  <c r="G45" i="2"/>
  <c r="M45" i="2"/>
  <c r="O45" i="2"/>
  <c r="P45" i="2"/>
  <c r="I46" i="2"/>
  <c r="J46" i="2"/>
  <c r="K46" i="2"/>
  <c r="E46" i="2"/>
  <c r="G46" i="2"/>
  <c r="M46" i="2"/>
  <c r="O46" i="2"/>
  <c r="P46" i="2"/>
  <c r="I47" i="2"/>
  <c r="J47" i="2"/>
  <c r="K47" i="2"/>
  <c r="E47" i="2"/>
  <c r="G47" i="2"/>
  <c r="M47" i="2"/>
  <c r="O47" i="2"/>
  <c r="P47" i="2"/>
  <c r="I48" i="2"/>
  <c r="J48" i="2"/>
  <c r="K48" i="2"/>
  <c r="E48" i="2"/>
  <c r="G48" i="2"/>
  <c r="M48" i="2"/>
  <c r="O48" i="2"/>
  <c r="P48" i="2"/>
  <c r="I49" i="2"/>
  <c r="J49" i="2"/>
  <c r="K49" i="2"/>
  <c r="E49" i="2"/>
  <c r="G49" i="2"/>
  <c r="M49" i="2"/>
  <c r="O49" i="2"/>
  <c r="P49" i="2"/>
  <c r="I50" i="2"/>
  <c r="J50" i="2"/>
  <c r="K50" i="2"/>
  <c r="E50" i="2"/>
  <c r="G50" i="2"/>
  <c r="M50" i="2"/>
  <c r="O50" i="2"/>
  <c r="P50" i="2"/>
  <c r="I51" i="2"/>
  <c r="J51" i="2"/>
  <c r="K51" i="2"/>
  <c r="E51" i="2"/>
  <c r="G51" i="2"/>
  <c r="M51" i="2"/>
  <c r="O51" i="2"/>
  <c r="P51" i="2"/>
  <c r="I52" i="2"/>
  <c r="J52" i="2"/>
  <c r="K52" i="2"/>
  <c r="E52" i="2"/>
  <c r="G52" i="2"/>
  <c r="M52" i="2"/>
  <c r="O52" i="2"/>
  <c r="P52" i="2"/>
  <c r="I53" i="2"/>
  <c r="J53" i="2"/>
  <c r="K53" i="2"/>
  <c r="E53" i="2"/>
  <c r="G53" i="2"/>
  <c r="M53" i="2"/>
  <c r="O53" i="2"/>
  <c r="P53" i="2"/>
  <c r="I54" i="2"/>
  <c r="J54" i="2"/>
  <c r="K54" i="2"/>
  <c r="E54" i="2"/>
  <c r="G54" i="2"/>
  <c r="M54" i="2"/>
  <c r="O54" i="2"/>
  <c r="P54" i="2"/>
  <c r="I55" i="2"/>
  <c r="J55" i="2"/>
  <c r="K55" i="2"/>
  <c r="E55" i="2"/>
  <c r="G55" i="2"/>
  <c r="M55" i="2"/>
  <c r="O55" i="2"/>
  <c r="P55" i="2"/>
  <c r="I56" i="2"/>
  <c r="J56" i="2"/>
  <c r="K56" i="2"/>
  <c r="E56" i="2"/>
  <c r="G56" i="2"/>
  <c r="M56" i="2"/>
  <c r="O56" i="2"/>
  <c r="P56" i="2"/>
  <c r="I57" i="2"/>
  <c r="J57" i="2"/>
  <c r="K57" i="2"/>
  <c r="E57" i="2"/>
  <c r="G57" i="2"/>
  <c r="M57" i="2"/>
  <c r="O57" i="2"/>
  <c r="P57" i="2"/>
  <c r="I58" i="2"/>
  <c r="J58" i="2"/>
  <c r="K58" i="2"/>
  <c r="E58" i="2"/>
  <c r="G58" i="2"/>
  <c r="M58" i="2"/>
  <c r="O58" i="2"/>
  <c r="P58" i="2"/>
  <c r="I59" i="2"/>
  <c r="J59" i="2"/>
  <c r="K59" i="2"/>
  <c r="E59" i="2"/>
  <c r="G59" i="2"/>
  <c r="M59" i="2"/>
  <c r="O59" i="2"/>
  <c r="P59" i="2"/>
  <c r="I60" i="2"/>
  <c r="J60" i="2"/>
  <c r="K60" i="2"/>
  <c r="E60" i="2"/>
  <c r="G60" i="2"/>
  <c r="M60" i="2"/>
  <c r="O60" i="2"/>
  <c r="P60" i="2"/>
  <c r="I61" i="2"/>
  <c r="J61" i="2"/>
  <c r="K61" i="2"/>
  <c r="E61" i="2"/>
  <c r="G61" i="2"/>
  <c r="M61" i="2"/>
  <c r="O61" i="2"/>
  <c r="P61" i="2"/>
  <c r="I62" i="2"/>
  <c r="J62" i="2"/>
  <c r="K62" i="2"/>
  <c r="E62" i="2"/>
  <c r="G62" i="2"/>
  <c r="M62" i="2"/>
  <c r="O62" i="2"/>
  <c r="P62" i="2"/>
  <c r="I63" i="2"/>
  <c r="J63" i="2"/>
  <c r="K63" i="2"/>
  <c r="E63" i="2"/>
  <c r="G63" i="2"/>
  <c r="M63" i="2"/>
  <c r="O63" i="2"/>
  <c r="P63" i="2"/>
  <c r="I64" i="2"/>
  <c r="J64" i="2"/>
  <c r="K64" i="2"/>
  <c r="E64" i="2"/>
  <c r="G64" i="2"/>
  <c r="M64" i="2"/>
  <c r="O64" i="2"/>
  <c r="P64" i="2"/>
  <c r="I65" i="2"/>
  <c r="J65" i="2"/>
  <c r="K65" i="2"/>
  <c r="E65" i="2"/>
  <c r="G65" i="2"/>
  <c r="M65" i="2"/>
  <c r="O65" i="2"/>
  <c r="P65" i="2"/>
  <c r="I66" i="2"/>
  <c r="J66" i="2"/>
  <c r="K66" i="2"/>
  <c r="E66" i="2"/>
  <c r="G66" i="2"/>
  <c r="M66" i="2"/>
  <c r="O66" i="2"/>
  <c r="P66" i="2"/>
  <c r="I67" i="2"/>
  <c r="J67" i="2"/>
  <c r="K67" i="2"/>
  <c r="E67" i="2"/>
  <c r="G67" i="2"/>
  <c r="M67" i="2"/>
  <c r="O67" i="2"/>
  <c r="P67" i="2"/>
  <c r="I68" i="2"/>
  <c r="J68" i="2"/>
  <c r="K68" i="2"/>
  <c r="E68" i="2"/>
  <c r="G68" i="2"/>
  <c r="M68" i="2"/>
  <c r="O68" i="2"/>
  <c r="P68" i="2"/>
  <c r="I69" i="2"/>
  <c r="J69" i="2"/>
  <c r="K69" i="2"/>
  <c r="E69" i="2"/>
  <c r="G69" i="2"/>
  <c r="M69" i="2"/>
  <c r="O69" i="2"/>
  <c r="P69" i="2"/>
  <c r="I70" i="2"/>
  <c r="J70" i="2"/>
  <c r="K70" i="2"/>
  <c r="E70" i="2"/>
  <c r="G70" i="2"/>
  <c r="M70" i="2"/>
  <c r="O70" i="2"/>
  <c r="P70" i="2"/>
  <c r="I71" i="2"/>
  <c r="J71" i="2"/>
  <c r="K71" i="2"/>
  <c r="E71" i="2"/>
  <c r="G71" i="2"/>
  <c r="M71" i="2"/>
  <c r="O71" i="2"/>
  <c r="P71" i="2"/>
  <c r="I72" i="2"/>
  <c r="J72" i="2"/>
  <c r="K72" i="2"/>
  <c r="E72" i="2"/>
  <c r="G72" i="2"/>
  <c r="M72" i="2"/>
  <c r="O72" i="2"/>
  <c r="P72" i="2"/>
  <c r="I73" i="2"/>
  <c r="J73" i="2"/>
  <c r="K73" i="2"/>
  <c r="E73" i="2"/>
  <c r="G73" i="2"/>
  <c r="M73" i="2"/>
  <c r="O73" i="2"/>
  <c r="P73" i="2"/>
  <c r="I74" i="2"/>
  <c r="J74" i="2"/>
  <c r="K74" i="2"/>
  <c r="E74" i="2"/>
  <c r="G74" i="2"/>
  <c r="M74" i="2"/>
  <c r="O74" i="2"/>
  <c r="P74" i="2"/>
  <c r="I75" i="2"/>
  <c r="J75" i="2"/>
  <c r="K75" i="2"/>
  <c r="E75" i="2"/>
  <c r="G75" i="2"/>
  <c r="M75" i="2"/>
  <c r="O75" i="2"/>
  <c r="P75" i="2"/>
  <c r="I76" i="2"/>
  <c r="J76" i="2"/>
  <c r="K76" i="2"/>
  <c r="E76" i="2"/>
  <c r="G76" i="2"/>
  <c r="M76" i="2"/>
  <c r="O76" i="2"/>
  <c r="P76" i="2"/>
  <c r="I77" i="2"/>
  <c r="J77" i="2"/>
  <c r="K77" i="2"/>
  <c r="E77" i="2"/>
  <c r="G77" i="2"/>
  <c r="M77" i="2"/>
  <c r="O77" i="2"/>
  <c r="P77" i="2"/>
  <c r="I78" i="2"/>
  <c r="J78" i="2"/>
  <c r="K78" i="2"/>
  <c r="E78" i="2"/>
  <c r="G78" i="2"/>
  <c r="M78" i="2"/>
  <c r="O78" i="2"/>
  <c r="P78" i="2"/>
  <c r="I79" i="2"/>
  <c r="J79" i="2"/>
  <c r="K79" i="2"/>
  <c r="E79" i="2"/>
  <c r="G79" i="2"/>
  <c r="M79" i="2"/>
  <c r="O79" i="2"/>
  <c r="P79" i="2"/>
  <c r="I80" i="2"/>
  <c r="J80" i="2"/>
  <c r="K80" i="2"/>
  <c r="E80" i="2"/>
  <c r="G80" i="2"/>
  <c r="M80" i="2"/>
  <c r="O80" i="2"/>
  <c r="P80" i="2"/>
  <c r="I81" i="2"/>
  <c r="J81" i="2"/>
  <c r="K81" i="2"/>
  <c r="E81" i="2"/>
  <c r="G81" i="2"/>
  <c r="M81" i="2"/>
  <c r="O81" i="2"/>
  <c r="P81" i="2"/>
  <c r="I82" i="2"/>
  <c r="J82" i="2"/>
  <c r="K82" i="2"/>
  <c r="E82" i="2"/>
  <c r="G82" i="2"/>
  <c r="M82" i="2"/>
  <c r="O82" i="2"/>
  <c r="P82" i="2"/>
  <c r="I83" i="2"/>
  <c r="J83" i="2"/>
  <c r="K83" i="2"/>
  <c r="E83" i="2"/>
  <c r="G83" i="2"/>
  <c r="M83" i="2"/>
  <c r="O83" i="2"/>
  <c r="P83" i="2"/>
  <c r="I84" i="2"/>
  <c r="J84" i="2"/>
  <c r="K84" i="2"/>
  <c r="E84" i="2"/>
  <c r="G84" i="2"/>
  <c r="M84" i="2"/>
  <c r="O84" i="2"/>
  <c r="P84" i="2"/>
  <c r="I85" i="2"/>
  <c r="J85" i="2"/>
  <c r="K85" i="2"/>
  <c r="E85" i="2"/>
  <c r="G85" i="2"/>
  <c r="M85" i="2"/>
  <c r="O85" i="2"/>
  <c r="P85" i="2"/>
  <c r="I86" i="2"/>
  <c r="J86" i="2"/>
  <c r="K86" i="2"/>
  <c r="E86" i="2"/>
  <c r="G86" i="2"/>
  <c r="M86" i="2"/>
  <c r="O86" i="2"/>
  <c r="P86" i="2"/>
  <c r="I87" i="2"/>
  <c r="J87" i="2"/>
  <c r="K87" i="2"/>
  <c r="E87" i="2"/>
  <c r="G87" i="2"/>
  <c r="M87" i="2"/>
  <c r="O87" i="2"/>
  <c r="P87" i="2"/>
  <c r="I88" i="2"/>
  <c r="J88" i="2"/>
  <c r="K88" i="2"/>
  <c r="E88" i="2"/>
  <c r="G88" i="2"/>
  <c r="M88" i="2"/>
  <c r="O88" i="2"/>
  <c r="P88" i="2"/>
  <c r="I89" i="2"/>
  <c r="J89" i="2"/>
  <c r="K89" i="2"/>
  <c r="E89" i="2"/>
  <c r="G89" i="2"/>
  <c r="M89" i="2"/>
  <c r="O89" i="2"/>
  <c r="P89" i="2"/>
  <c r="I90" i="2"/>
  <c r="J90" i="2"/>
  <c r="K90" i="2"/>
  <c r="E90" i="2"/>
  <c r="G90" i="2"/>
  <c r="M90" i="2"/>
  <c r="O90" i="2"/>
  <c r="P90" i="2"/>
  <c r="I91" i="2"/>
  <c r="J91" i="2"/>
  <c r="K91" i="2"/>
  <c r="E91" i="2"/>
  <c r="G91" i="2"/>
  <c r="M91" i="2"/>
  <c r="O91" i="2"/>
  <c r="P91" i="2"/>
  <c r="I92" i="2"/>
  <c r="J92" i="2"/>
  <c r="K92" i="2"/>
  <c r="E92" i="2"/>
  <c r="G92" i="2"/>
  <c r="M92" i="2"/>
  <c r="O92" i="2"/>
  <c r="P92" i="2"/>
  <c r="I93" i="2"/>
  <c r="J93" i="2"/>
  <c r="K93" i="2"/>
  <c r="E93" i="2"/>
  <c r="G93" i="2"/>
  <c r="M93" i="2"/>
  <c r="O93" i="2"/>
  <c r="P93" i="2"/>
  <c r="I94" i="2"/>
  <c r="J94" i="2"/>
  <c r="K94" i="2"/>
  <c r="E94" i="2"/>
  <c r="G94" i="2"/>
  <c r="M94" i="2"/>
  <c r="O94" i="2"/>
  <c r="P94" i="2"/>
  <c r="I95" i="2"/>
  <c r="J95" i="2"/>
  <c r="K95" i="2"/>
  <c r="E95" i="2"/>
  <c r="G95" i="2"/>
  <c r="M95" i="2"/>
  <c r="O95" i="2"/>
  <c r="P95" i="2"/>
  <c r="I96" i="2"/>
  <c r="J96" i="2"/>
  <c r="K96" i="2"/>
  <c r="E96" i="2"/>
  <c r="G96" i="2"/>
  <c r="M96" i="2"/>
  <c r="O96" i="2"/>
  <c r="P96" i="2"/>
  <c r="I97" i="2"/>
  <c r="J97" i="2"/>
  <c r="K97" i="2"/>
  <c r="E97" i="2"/>
  <c r="G97" i="2"/>
  <c r="M97" i="2"/>
  <c r="O97" i="2"/>
  <c r="P97" i="2"/>
  <c r="I98" i="2"/>
  <c r="J98" i="2"/>
  <c r="K98" i="2"/>
  <c r="E98" i="2"/>
  <c r="G98" i="2"/>
  <c r="M98" i="2"/>
  <c r="O98" i="2"/>
  <c r="P98" i="2"/>
  <c r="I99" i="2"/>
  <c r="J99" i="2"/>
  <c r="K99" i="2"/>
  <c r="E99" i="2"/>
  <c r="G99" i="2"/>
  <c r="M99" i="2"/>
  <c r="O99" i="2"/>
  <c r="P99" i="2"/>
  <c r="I100" i="2"/>
  <c r="J100" i="2"/>
  <c r="K100" i="2"/>
  <c r="E100" i="2"/>
  <c r="G100" i="2"/>
  <c r="M100" i="2"/>
  <c r="O100" i="2"/>
  <c r="P100" i="2"/>
  <c r="I101" i="2"/>
  <c r="J101" i="2"/>
  <c r="K101" i="2"/>
  <c r="E101" i="2"/>
  <c r="G101" i="2"/>
  <c r="M101" i="2"/>
  <c r="O101" i="2"/>
  <c r="P101" i="2"/>
  <c r="I102" i="2"/>
  <c r="J102" i="2"/>
  <c r="K102" i="2"/>
  <c r="E102" i="2"/>
  <c r="G102" i="2"/>
  <c r="M102" i="2"/>
  <c r="O102" i="2"/>
  <c r="P102" i="2"/>
  <c r="I103" i="2"/>
  <c r="J103" i="2"/>
  <c r="K103" i="2"/>
  <c r="E103" i="2"/>
  <c r="G103" i="2"/>
  <c r="M103" i="2"/>
  <c r="O103" i="2"/>
  <c r="P103" i="2"/>
  <c r="I104" i="2"/>
  <c r="J104" i="2"/>
  <c r="K104" i="2"/>
  <c r="E104" i="2"/>
  <c r="G104" i="2"/>
  <c r="M104" i="2"/>
  <c r="O104" i="2"/>
  <c r="P104" i="2"/>
  <c r="I105" i="2"/>
  <c r="J105" i="2"/>
  <c r="K105" i="2"/>
  <c r="E105" i="2"/>
  <c r="G105" i="2"/>
  <c r="M105" i="2"/>
  <c r="O105" i="2"/>
  <c r="P105" i="2"/>
  <c r="I106" i="2"/>
  <c r="J106" i="2"/>
  <c r="K106" i="2"/>
  <c r="E106" i="2"/>
  <c r="G106" i="2"/>
  <c r="M106" i="2"/>
  <c r="O106" i="2"/>
  <c r="P106" i="2"/>
  <c r="I107" i="2"/>
  <c r="J107" i="2"/>
  <c r="K107" i="2"/>
  <c r="E107" i="2"/>
  <c r="G107" i="2"/>
  <c r="M107" i="2"/>
  <c r="O107" i="2"/>
  <c r="P107" i="2"/>
  <c r="I108" i="2"/>
  <c r="J108" i="2"/>
  <c r="K108" i="2"/>
  <c r="E108" i="2"/>
  <c r="G108" i="2"/>
  <c r="M108" i="2"/>
  <c r="O108" i="2"/>
  <c r="P108" i="2"/>
  <c r="I109" i="2"/>
  <c r="J109" i="2"/>
  <c r="K109" i="2"/>
  <c r="E109" i="2"/>
  <c r="G109" i="2"/>
  <c r="M109" i="2"/>
  <c r="O109" i="2"/>
  <c r="P109" i="2"/>
  <c r="I110" i="2"/>
  <c r="J110" i="2"/>
  <c r="K110" i="2"/>
  <c r="E110" i="2"/>
  <c r="G110" i="2"/>
  <c r="M110" i="2"/>
  <c r="O110" i="2"/>
  <c r="P110" i="2"/>
  <c r="I111" i="2"/>
  <c r="J111" i="2"/>
  <c r="K111" i="2"/>
  <c r="E111" i="2"/>
  <c r="G111" i="2"/>
  <c r="M111" i="2"/>
  <c r="O111" i="2"/>
  <c r="P111" i="2"/>
  <c r="I112" i="2"/>
  <c r="J112" i="2"/>
  <c r="K112" i="2"/>
  <c r="E112" i="2"/>
  <c r="G112" i="2"/>
  <c r="M112" i="2"/>
  <c r="O112" i="2"/>
  <c r="P112" i="2"/>
  <c r="I113" i="2"/>
  <c r="J113" i="2"/>
  <c r="K113" i="2"/>
  <c r="E113" i="2"/>
  <c r="G113" i="2"/>
  <c r="M113" i="2"/>
  <c r="O113" i="2"/>
  <c r="P113" i="2"/>
  <c r="I114" i="2"/>
  <c r="J114" i="2"/>
  <c r="K114" i="2"/>
  <c r="E114" i="2"/>
  <c r="G114" i="2"/>
  <c r="M114" i="2"/>
  <c r="O114" i="2"/>
  <c r="P114" i="2"/>
  <c r="I5" i="2"/>
  <c r="J5" i="2"/>
  <c r="K5" i="2"/>
  <c r="E5" i="2"/>
  <c r="G5" i="2"/>
  <c r="M5" i="2"/>
  <c r="O5" i="2"/>
  <c r="P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5" i="2"/>
  <c r="Y128" i="1"/>
  <c r="U128" i="1"/>
  <c r="V128" i="1"/>
  <c r="W128" i="1"/>
  <c r="T128" i="1"/>
</calcChain>
</file>

<file path=xl/sharedStrings.xml><?xml version="1.0" encoding="utf-8"?>
<sst xmlns="http://schemas.openxmlformats.org/spreadsheetml/2006/main" count="30" uniqueCount="26">
  <si>
    <t>eV</t>
  </si>
  <si>
    <t>Period</t>
  </si>
  <si>
    <t>Optimal incidence</t>
  </si>
  <si>
    <t>Blazed platinum grating</t>
  </si>
  <si>
    <t>Brute force search</t>
  </si>
  <si>
    <t>On bugaboo</t>
  </si>
  <si>
    <t>Incidence</t>
  </si>
  <si>
    <t>Energy</t>
  </si>
  <si>
    <t>Blaze angles</t>
  </si>
  <si>
    <t>Blazed (local-climbing results)</t>
  </si>
  <si>
    <t>Finding mathematical relationship</t>
  </si>
  <si>
    <t>Lambda (um)</t>
  </si>
  <si>
    <t>Period (um)</t>
  </si>
  <si>
    <t>lambda/d</t>
  </si>
  <si>
    <t>Incidence (deg)</t>
  </si>
  <si>
    <t>Incidence (rad)</t>
  </si>
  <si>
    <t>sin(alpha)</t>
  </si>
  <si>
    <t>1/sin</t>
  </si>
  <si>
    <t>sin(beta)</t>
  </si>
  <si>
    <t>sin(beta) = sin(alpha) + (-1)lambda/d</t>
  </si>
  <si>
    <t>sin(beta)/sin(alpha)</t>
  </si>
  <si>
    <t>beta</t>
  </si>
  <si>
    <t>Cff=cos(beta)/cos(alpha)</t>
  </si>
  <si>
    <t>d/lambda</t>
  </si>
  <si>
    <t>Wavelength</t>
  </si>
  <si>
    <t>Incidence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</si>
</sst>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Sheet1!$H$5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Sheet1!$G$6:$G$16</c:f>
              <c:numCache>
                <c:formatCode>General</c:formatCode>
                <c:ptCount val="11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1.0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2.0</c:v>
                </c:pt>
                <c:pt idx="9">
                  <c:v>2.2</c:v>
                </c:pt>
                <c:pt idx="10">
                  <c:v>2.4</c:v>
                </c:pt>
              </c:numCache>
            </c:numRef>
          </c:cat>
          <c:val>
            <c:numRef>
              <c:f>Sheet1!$H$6:$H$16</c:f>
              <c:numCache>
                <c:formatCode>General</c:formatCode>
                <c:ptCount val="11"/>
                <c:pt idx="0">
                  <c:v>78.16</c:v>
                </c:pt>
                <c:pt idx="1">
                  <c:v>78.72</c:v>
                </c:pt>
                <c:pt idx="2">
                  <c:v>79.92</c:v>
                </c:pt>
                <c:pt idx="3">
                  <c:v>80.0</c:v>
                </c:pt>
                <c:pt idx="4">
                  <c:v>80.24</c:v>
                </c:pt>
                <c:pt idx="5">
                  <c:v>80.56</c:v>
                </c:pt>
                <c:pt idx="6">
                  <c:v>80.88</c:v>
                </c:pt>
                <c:pt idx="7">
                  <c:v>81.12</c:v>
                </c:pt>
                <c:pt idx="8">
                  <c:v>81.36</c:v>
                </c:pt>
                <c:pt idx="9">
                  <c:v>81.32</c:v>
                </c:pt>
                <c:pt idx="10">
                  <c:v>81.72</c:v>
                </c:pt>
              </c:numCache>
            </c:numRef>
          </c:val>
        </c:ser>
        <c:ser>
          <c:idx val="1"/>
          <c:order val="1"/>
          <c:tx>
            <c:strRef>
              <c:f>Sheet1!$I$5</c:f>
              <c:strCache>
                <c:ptCount val="1"/>
                <c:pt idx="0">
                  <c:v>200</c:v>
                </c:pt>
              </c:strCache>
            </c:strRef>
          </c:tx>
          <c:cat>
            <c:numRef>
              <c:f>Sheet1!$G$6:$G$16</c:f>
              <c:numCache>
                <c:formatCode>General</c:formatCode>
                <c:ptCount val="11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1.0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2.0</c:v>
                </c:pt>
                <c:pt idx="9">
                  <c:v>2.2</c:v>
                </c:pt>
                <c:pt idx="10">
                  <c:v>2.4</c:v>
                </c:pt>
              </c:numCache>
            </c:numRef>
          </c:cat>
          <c:val>
            <c:numRef>
              <c:f>Sheet1!$I$6:$I$16</c:f>
              <c:numCache>
                <c:formatCode>General</c:formatCode>
                <c:ptCount val="11"/>
                <c:pt idx="0">
                  <c:v>84.92</c:v>
                </c:pt>
                <c:pt idx="1">
                  <c:v>85.32</c:v>
                </c:pt>
                <c:pt idx="2">
                  <c:v>85.56</c:v>
                </c:pt>
                <c:pt idx="3">
                  <c:v>85.72</c:v>
                </c:pt>
                <c:pt idx="4">
                  <c:v>85.84</c:v>
                </c:pt>
                <c:pt idx="5">
                  <c:v>85.96</c:v>
                </c:pt>
                <c:pt idx="6">
                  <c:v>86.04</c:v>
                </c:pt>
                <c:pt idx="7">
                  <c:v>86.12</c:v>
                </c:pt>
                <c:pt idx="8">
                  <c:v>86.2</c:v>
                </c:pt>
                <c:pt idx="9">
                  <c:v>86.28</c:v>
                </c:pt>
                <c:pt idx="10">
                  <c:v>86.36</c:v>
                </c:pt>
              </c:numCache>
            </c:numRef>
          </c:val>
        </c:ser>
        <c:ser>
          <c:idx val="2"/>
          <c:order val="2"/>
          <c:tx>
            <c:strRef>
              <c:f>Sheet1!$J$5</c:f>
              <c:strCache>
                <c:ptCount val="1"/>
                <c:pt idx="0">
                  <c:v>300</c:v>
                </c:pt>
              </c:strCache>
            </c:strRef>
          </c:tx>
          <c:cat>
            <c:numRef>
              <c:f>Sheet1!$G$6:$G$16</c:f>
              <c:numCache>
                <c:formatCode>General</c:formatCode>
                <c:ptCount val="11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1.0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2.0</c:v>
                </c:pt>
                <c:pt idx="9">
                  <c:v>2.2</c:v>
                </c:pt>
                <c:pt idx="10">
                  <c:v>2.4</c:v>
                </c:pt>
              </c:numCache>
            </c:numRef>
          </c:cat>
          <c:val>
            <c:numRef>
              <c:f>Sheet1!$J$6:$J$16</c:f>
              <c:numCache>
                <c:formatCode>General</c:formatCode>
                <c:ptCount val="11"/>
                <c:pt idx="0">
                  <c:v>85.84</c:v>
                </c:pt>
                <c:pt idx="1">
                  <c:v>86.16</c:v>
                </c:pt>
                <c:pt idx="2">
                  <c:v>86.36</c:v>
                </c:pt>
                <c:pt idx="3">
                  <c:v>86.44</c:v>
                </c:pt>
                <c:pt idx="4">
                  <c:v>86.6</c:v>
                </c:pt>
                <c:pt idx="5">
                  <c:v>86.68000000000001</c:v>
                </c:pt>
                <c:pt idx="6">
                  <c:v>86.76</c:v>
                </c:pt>
                <c:pt idx="7">
                  <c:v>86.84</c:v>
                </c:pt>
                <c:pt idx="8">
                  <c:v>86.88</c:v>
                </c:pt>
                <c:pt idx="9">
                  <c:v>86.92</c:v>
                </c:pt>
                <c:pt idx="10">
                  <c:v>87.0</c:v>
                </c:pt>
              </c:numCache>
            </c:numRef>
          </c:val>
        </c:ser>
        <c:ser>
          <c:idx val="3"/>
          <c:order val="3"/>
          <c:tx>
            <c:strRef>
              <c:f>Sheet1!$K$5</c:f>
              <c:strCache>
                <c:ptCount val="1"/>
                <c:pt idx="0">
                  <c:v>400</c:v>
                </c:pt>
              </c:strCache>
            </c:strRef>
          </c:tx>
          <c:cat>
            <c:numRef>
              <c:f>Sheet1!$G$6:$G$16</c:f>
              <c:numCache>
                <c:formatCode>General</c:formatCode>
                <c:ptCount val="11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1.0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2.0</c:v>
                </c:pt>
                <c:pt idx="9">
                  <c:v>2.2</c:v>
                </c:pt>
                <c:pt idx="10">
                  <c:v>2.4</c:v>
                </c:pt>
              </c:numCache>
            </c:numRef>
          </c:cat>
          <c:val>
            <c:numRef>
              <c:f>Sheet1!$K$6:$K$16</c:f>
              <c:numCache>
                <c:formatCode>General</c:formatCode>
                <c:ptCount val="11"/>
                <c:pt idx="0">
                  <c:v>86.28</c:v>
                </c:pt>
                <c:pt idx="1">
                  <c:v>86.56</c:v>
                </c:pt>
                <c:pt idx="2">
                  <c:v>86.72</c:v>
                </c:pt>
                <c:pt idx="3">
                  <c:v>86.88</c:v>
                </c:pt>
                <c:pt idx="4">
                  <c:v>86.96</c:v>
                </c:pt>
                <c:pt idx="5">
                  <c:v>87.04</c:v>
                </c:pt>
                <c:pt idx="6">
                  <c:v>87.12</c:v>
                </c:pt>
                <c:pt idx="7">
                  <c:v>87.2</c:v>
                </c:pt>
                <c:pt idx="8">
                  <c:v>87.2</c:v>
                </c:pt>
                <c:pt idx="9">
                  <c:v>87.28</c:v>
                </c:pt>
                <c:pt idx="10">
                  <c:v>87.28</c:v>
                </c:pt>
              </c:numCache>
            </c:numRef>
          </c:val>
        </c:ser>
        <c:ser>
          <c:idx val="4"/>
          <c:order val="4"/>
          <c:tx>
            <c:strRef>
              <c:f>Sheet1!$L$5</c:f>
              <c:strCache>
                <c:ptCount val="1"/>
                <c:pt idx="0">
                  <c:v>500</c:v>
                </c:pt>
              </c:strCache>
            </c:strRef>
          </c:tx>
          <c:cat>
            <c:numRef>
              <c:f>Sheet1!$G$6:$G$16</c:f>
              <c:numCache>
                <c:formatCode>General</c:formatCode>
                <c:ptCount val="11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1.0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2.0</c:v>
                </c:pt>
                <c:pt idx="9">
                  <c:v>2.2</c:v>
                </c:pt>
                <c:pt idx="10">
                  <c:v>2.4</c:v>
                </c:pt>
              </c:numCache>
            </c:numRef>
          </c:cat>
          <c:val>
            <c:numRef>
              <c:f>Sheet1!$L$6:$L$16</c:f>
              <c:numCache>
                <c:formatCode>General</c:formatCode>
                <c:ptCount val="11"/>
                <c:pt idx="0">
                  <c:v>86.6</c:v>
                </c:pt>
                <c:pt idx="1">
                  <c:v>86.88</c:v>
                </c:pt>
                <c:pt idx="2">
                  <c:v>87.04</c:v>
                </c:pt>
                <c:pt idx="3">
                  <c:v>87.12</c:v>
                </c:pt>
                <c:pt idx="4">
                  <c:v>87.2</c:v>
                </c:pt>
                <c:pt idx="5">
                  <c:v>87.28</c:v>
                </c:pt>
                <c:pt idx="6">
                  <c:v>87.36</c:v>
                </c:pt>
                <c:pt idx="7">
                  <c:v>87.36</c:v>
                </c:pt>
                <c:pt idx="8">
                  <c:v>87.44</c:v>
                </c:pt>
                <c:pt idx="9">
                  <c:v>87.44</c:v>
                </c:pt>
                <c:pt idx="10">
                  <c:v>87.44</c:v>
                </c:pt>
              </c:numCache>
            </c:numRef>
          </c:val>
        </c:ser>
        <c:ser>
          <c:idx val="5"/>
          <c:order val="5"/>
          <c:tx>
            <c:strRef>
              <c:f>Sheet1!$M$5</c:f>
              <c:strCache>
                <c:ptCount val="1"/>
                <c:pt idx="0">
                  <c:v>600</c:v>
                </c:pt>
              </c:strCache>
            </c:strRef>
          </c:tx>
          <c:cat>
            <c:numRef>
              <c:f>Sheet1!$G$6:$G$16</c:f>
              <c:numCache>
                <c:formatCode>General</c:formatCode>
                <c:ptCount val="11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1.0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2.0</c:v>
                </c:pt>
                <c:pt idx="9">
                  <c:v>2.2</c:v>
                </c:pt>
                <c:pt idx="10">
                  <c:v>2.4</c:v>
                </c:pt>
              </c:numCache>
            </c:numRef>
          </c:cat>
          <c:val>
            <c:numRef>
              <c:f>Sheet1!$M$6:$M$16</c:f>
              <c:numCache>
                <c:formatCode>General</c:formatCode>
                <c:ptCount val="11"/>
                <c:pt idx="0">
                  <c:v>86.84</c:v>
                </c:pt>
                <c:pt idx="1">
                  <c:v>87.16</c:v>
                </c:pt>
                <c:pt idx="2">
                  <c:v>87.24</c:v>
                </c:pt>
                <c:pt idx="3">
                  <c:v>87.4</c:v>
                </c:pt>
                <c:pt idx="4">
                  <c:v>87.4</c:v>
                </c:pt>
                <c:pt idx="5">
                  <c:v>87.52</c:v>
                </c:pt>
                <c:pt idx="6">
                  <c:v>87.56</c:v>
                </c:pt>
                <c:pt idx="7">
                  <c:v>87.56</c:v>
                </c:pt>
                <c:pt idx="8">
                  <c:v>87.56</c:v>
                </c:pt>
                <c:pt idx="9">
                  <c:v>87.68000000000001</c:v>
                </c:pt>
                <c:pt idx="10">
                  <c:v>87.68000000000001</c:v>
                </c:pt>
              </c:numCache>
            </c:numRef>
          </c:val>
        </c:ser>
        <c:ser>
          <c:idx val="6"/>
          <c:order val="6"/>
          <c:tx>
            <c:strRef>
              <c:f>Sheet1!$N$5</c:f>
              <c:strCache>
                <c:ptCount val="1"/>
                <c:pt idx="0">
                  <c:v>700</c:v>
                </c:pt>
              </c:strCache>
            </c:strRef>
          </c:tx>
          <c:cat>
            <c:numRef>
              <c:f>Sheet1!$G$6:$G$16</c:f>
              <c:numCache>
                <c:formatCode>General</c:formatCode>
                <c:ptCount val="11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1.0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2.0</c:v>
                </c:pt>
                <c:pt idx="9">
                  <c:v>2.2</c:v>
                </c:pt>
                <c:pt idx="10">
                  <c:v>2.4</c:v>
                </c:pt>
              </c:numCache>
            </c:numRef>
          </c:cat>
          <c:val>
            <c:numRef>
              <c:f>Sheet1!$N$6:$N$16</c:f>
              <c:numCache>
                <c:formatCode>General</c:formatCode>
                <c:ptCount val="11"/>
                <c:pt idx="0">
                  <c:v>87.0</c:v>
                </c:pt>
                <c:pt idx="1">
                  <c:v>87.32</c:v>
                </c:pt>
                <c:pt idx="2">
                  <c:v>87.48</c:v>
                </c:pt>
                <c:pt idx="3">
                  <c:v>87.56</c:v>
                </c:pt>
                <c:pt idx="4">
                  <c:v>87.6</c:v>
                </c:pt>
                <c:pt idx="5">
                  <c:v>87.64</c:v>
                </c:pt>
                <c:pt idx="6">
                  <c:v>87.68000000000001</c:v>
                </c:pt>
                <c:pt idx="7">
                  <c:v>87.76</c:v>
                </c:pt>
                <c:pt idx="8">
                  <c:v>87.8</c:v>
                </c:pt>
                <c:pt idx="9">
                  <c:v>87.8</c:v>
                </c:pt>
                <c:pt idx="10">
                  <c:v>87.8</c:v>
                </c:pt>
              </c:numCache>
            </c:numRef>
          </c:val>
        </c:ser>
        <c:ser>
          <c:idx val="7"/>
          <c:order val="7"/>
          <c:tx>
            <c:strRef>
              <c:f>Sheet1!$O$5</c:f>
              <c:strCache>
                <c:ptCount val="1"/>
                <c:pt idx="0">
                  <c:v>800</c:v>
                </c:pt>
              </c:strCache>
            </c:strRef>
          </c:tx>
          <c:cat>
            <c:numRef>
              <c:f>Sheet1!$G$6:$G$16</c:f>
              <c:numCache>
                <c:formatCode>General</c:formatCode>
                <c:ptCount val="11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1.0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2.0</c:v>
                </c:pt>
                <c:pt idx="9">
                  <c:v>2.2</c:v>
                </c:pt>
                <c:pt idx="10">
                  <c:v>2.4</c:v>
                </c:pt>
              </c:numCache>
            </c:numRef>
          </c:cat>
          <c:val>
            <c:numRef>
              <c:f>Sheet1!$O$6:$O$16</c:f>
              <c:numCache>
                <c:formatCode>General</c:formatCode>
                <c:ptCount val="11"/>
                <c:pt idx="0">
                  <c:v>87.16</c:v>
                </c:pt>
                <c:pt idx="1">
                  <c:v>87.48</c:v>
                </c:pt>
                <c:pt idx="2">
                  <c:v>87.64</c:v>
                </c:pt>
                <c:pt idx="3">
                  <c:v>87.72</c:v>
                </c:pt>
                <c:pt idx="4">
                  <c:v>87.72</c:v>
                </c:pt>
                <c:pt idx="5">
                  <c:v>87.8</c:v>
                </c:pt>
                <c:pt idx="6">
                  <c:v>87.84</c:v>
                </c:pt>
                <c:pt idx="7">
                  <c:v>87.88</c:v>
                </c:pt>
                <c:pt idx="8">
                  <c:v>87.88</c:v>
                </c:pt>
                <c:pt idx="9">
                  <c:v>87.92</c:v>
                </c:pt>
                <c:pt idx="10">
                  <c:v>88.0</c:v>
                </c:pt>
              </c:numCache>
            </c:numRef>
          </c:val>
        </c:ser>
        <c:ser>
          <c:idx val="8"/>
          <c:order val="8"/>
          <c:tx>
            <c:strRef>
              <c:f>Sheet1!$P$5</c:f>
              <c:strCache>
                <c:ptCount val="1"/>
                <c:pt idx="0">
                  <c:v>900</c:v>
                </c:pt>
              </c:strCache>
            </c:strRef>
          </c:tx>
          <c:cat>
            <c:numRef>
              <c:f>Sheet1!$G$6:$G$16</c:f>
              <c:numCache>
                <c:formatCode>General</c:formatCode>
                <c:ptCount val="11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1.0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2.0</c:v>
                </c:pt>
                <c:pt idx="9">
                  <c:v>2.2</c:v>
                </c:pt>
                <c:pt idx="10">
                  <c:v>2.4</c:v>
                </c:pt>
              </c:numCache>
            </c:numRef>
          </c:cat>
          <c:val>
            <c:numRef>
              <c:f>Sheet1!$P$6:$P$16</c:f>
              <c:numCache>
                <c:formatCode>General</c:formatCode>
                <c:ptCount val="11"/>
                <c:pt idx="0">
                  <c:v>87.24</c:v>
                </c:pt>
                <c:pt idx="1">
                  <c:v>87.56</c:v>
                </c:pt>
                <c:pt idx="2">
                  <c:v>87.76</c:v>
                </c:pt>
                <c:pt idx="3">
                  <c:v>87.84</c:v>
                </c:pt>
                <c:pt idx="4">
                  <c:v>87.88</c:v>
                </c:pt>
                <c:pt idx="5">
                  <c:v>87.92</c:v>
                </c:pt>
                <c:pt idx="6">
                  <c:v>87.96</c:v>
                </c:pt>
                <c:pt idx="7">
                  <c:v>88.04</c:v>
                </c:pt>
                <c:pt idx="8">
                  <c:v>88.04</c:v>
                </c:pt>
                <c:pt idx="9">
                  <c:v>88.04</c:v>
                </c:pt>
                <c:pt idx="10">
                  <c:v>88.12</c:v>
                </c:pt>
              </c:numCache>
            </c:numRef>
          </c:val>
        </c:ser>
        <c:ser>
          <c:idx val="9"/>
          <c:order val="9"/>
          <c:tx>
            <c:strRef>
              <c:f>Sheet1!$Q$5</c:f>
              <c:strCache>
                <c:ptCount val="1"/>
                <c:pt idx="0">
                  <c:v>1000</c:v>
                </c:pt>
              </c:strCache>
            </c:strRef>
          </c:tx>
          <c:cat>
            <c:numRef>
              <c:f>Sheet1!$G$6:$G$16</c:f>
              <c:numCache>
                <c:formatCode>General</c:formatCode>
                <c:ptCount val="11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1.0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2.0</c:v>
                </c:pt>
                <c:pt idx="9">
                  <c:v>2.2</c:v>
                </c:pt>
                <c:pt idx="10">
                  <c:v>2.4</c:v>
                </c:pt>
              </c:numCache>
            </c:numRef>
          </c:cat>
          <c:val>
            <c:numRef>
              <c:f>Sheet1!$Q$6:$Q$16</c:f>
              <c:numCache>
                <c:formatCode>General</c:formatCode>
                <c:ptCount val="11"/>
                <c:pt idx="0">
                  <c:v>87.4</c:v>
                </c:pt>
                <c:pt idx="1">
                  <c:v>87.56</c:v>
                </c:pt>
                <c:pt idx="2">
                  <c:v>87.88</c:v>
                </c:pt>
                <c:pt idx="3">
                  <c:v>87.96</c:v>
                </c:pt>
                <c:pt idx="4">
                  <c:v>88.0</c:v>
                </c:pt>
                <c:pt idx="5">
                  <c:v>88.0</c:v>
                </c:pt>
                <c:pt idx="6">
                  <c:v>88.08</c:v>
                </c:pt>
                <c:pt idx="7">
                  <c:v>88.08</c:v>
                </c:pt>
                <c:pt idx="8">
                  <c:v>88.08</c:v>
                </c:pt>
                <c:pt idx="9">
                  <c:v>88.16</c:v>
                </c:pt>
                <c:pt idx="10">
                  <c:v>88.2</c:v>
                </c:pt>
              </c:numCache>
            </c:numRef>
          </c:val>
        </c:ser>
        <c:bandFmts/>
        <c:axId val="232901416"/>
        <c:axId val="232898456"/>
        <c:axId val="232895384"/>
      </c:surface3DChart>
      <c:catAx>
        <c:axId val="232901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2898456"/>
        <c:crosses val="autoZero"/>
        <c:auto val="1"/>
        <c:lblAlgn val="ctr"/>
        <c:lblOffset val="100"/>
        <c:noMultiLvlLbl val="0"/>
      </c:catAx>
      <c:valAx>
        <c:axId val="232898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901416"/>
        <c:crosses val="autoZero"/>
        <c:crossBetween val="midCat"/>
      </c:valAx>
      <c:serAx>
        <c:axId val="23289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3289845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xVal>
            <c:numRef>
              <c:f>Sheet2!$G$5:$G$15</c:f>
              <c:numCache>
                <c:formatCode>General</c:formatCode>
                <c:ptCount val="11"/>
                <c:pt idx="0">
                  <c:v>0.030996043</c:v>
                </c:pt>
                <c:pt idx="1">
                  <c:v>0.0206640286666667</c:v>
                </c:pt>
                <c:pt idx="2">
                  <c:v>0.0154980215</c:v>
                </c:pt>
                <c:pt idx="3">
                  <c:v>0.0123984172</c:v>
                </c:pt>
                <c:pt idx="4">
                  <c:v>0.0103320143333333</c:v>
                </c:pt>
                <c:pt idx="5">
                  <c:v>0.00885601228571429</c:v>
                </c:pt>
                <c:pt idx="6">
                  <c:v>0.00774901075</c:v>
                </c:pt>
                <c:pt idx="7">
                  <c:v>0.00688800955555555</c:v>
                </c:pt>
                <c:pt idx="8">
                  <c:v>0.0061992086</c:v>
                </c:pt>
                <c:pt idx="9">
                  <c:v>0.00563564418181818</c:v>
                </c:pt>
                <c:pt idx="10">
                  <c:v>0.00516600716666667</c:v>
                </c:pt>
              </c:numCache>
            </c:numRef>
          </c:xVal>
          <c:yVal>
            <c:numRef>
              <c:f>Sheet2!$I$5:$I$15</c:f>
              <c:numCache>
                <c:formatCode>General</c:formatCode>
                <c:ptCount val="11"/>
                <c:pt idx="0">
                  <c:v>78.16</c:v>
                </c:pt>
                <c:pt idx="1">
                  <c:v>78.72</c:v>
                </c:pt>
                <c:pt idx="2">
                  <c:v>79.92</c:v>
                </c:pt>
                <c:pt idx="3">
                  <c:v>80.0</c:v>
                </c:pt>
                <c:pt idx="4">
                  <c:v>80.24</c:v>
                </c:pt>
                <c:pt idx="5">
                  <c:v>80.56</c:v>
                </c:pt>
                <c:pt idx="6">
                  <c:v>80.88</c:v>
                </c:pt>
                <c:pt idx="7">
                  <c:v>81.12</c:v>
                </c:pt>
                <c:pt idx="8">
                  <c:v>81.36</c:v>
                </c:pt>
                <c:pt idx="9">
                  <c:v>81.32</c:v>
                </c:pt>
                <c:pt idx="10">
                  <c:v>81.72</c:v>
                </c:pt>
              </c:numCache>
            </c:numRef>
          </c:yVal>
          <c:smooth val="0"/>
        </c:ser>
        <c:ser>
          <c:idx val="0"/>
          <c:order val="1"/>
          <c:spPr>
            <a:ln w="28575">
              <a:noFill/>
            </a:ln>
          </c:spPr>
          <c:xVal>
            <c:numRef>
              <c:f>Sheet2!$G$16:$G$26</c:f>
              <c:numCache>
                <c:formatCode>General</c:formatCode>
                <c:ptCount val="11"/>
                <c:pt idx="0">
                  <c:v>0.0154980215</c:v>
                </c:pt>
                <c:pt idx="1">
                  <c:v>0.0103320143333333</c:v>
                </c:pt>
                <c:pt idx="2">
                  <c:v>0.00774901075</c:v>
                </c:pt>
                <c:pt idx="3">
                  <c:v>0.0061992086</c:v>
                </c:pt>
                <c:pt idx="4">
                  <c:v>0.00516600716666667</c:v>
                </c:pt>
                <c:pt idx="5">
                  <c:v>0.00442800614285714</c:v>
                </c:pt>
                <c:pt idx="6">
                  <c:v>0.003874505375</c:v>
                </c:pt>
                <c:pt idx="7">
                  <c:v>0.00344400477777778</c:v>
                </c:pt>
                <c:pt idx="8">
                  <c:v>0.0030996043</c:v>
                </c:pt>
                <c:pt idx="9">
                  <c:v>0.00281782209090909</c:v>
                </c:pt>
                <c:pt idx="10">
                  <c:v>0.00258300358333333</c:v>
                </c:pt>
              </c:numCache>
            </c:numRef>
          </c:xVal>
          <c:yVal>
            <c:numRef>
              <c:f>Sheet2!$I$16:$I$26</c:f>
              <c:numCache>
                <c:formatCode>General</c:formatCode>
                <c:ptCount val="11"/>
                <c:pt idx="0">
                  <c:v>84.92</c:v>
                </c:pt>
                <c:pt idx="1">
                  <c:v>85.32</c:v>
                </c:pt>
                <c:pt idx="2">
                  <c:v>85.56</c:v>
                </c:pt>
                <c:pt idx="3">
                  <c:v>85.72</c:v>
                </c:pt>
                <c:pt idx="4">
                  <c:v>85.84</c:v>
                </c:pt>
                <c:pt idx="5">
                  <c:v>85.96</c:v>
                </c:pt>
                <c:pt idx="6">
                  <c:v>86.04</c:v>
                </c:pt>
                <c:pt idx="7">
                  <c:v>86.12</c:v>
                </c:pt>
                <c:pt idx="8">
                  <c:v>86.2</c:v>
                </c:pt>
                <c:pt idx="9">
                  <c:v>86.28</c:v>
                </c:pt>
                <c:pt idx="10">
                  <c:v>86.36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Sheet2!$G$27:$G$37</c:f>
              <c:numCache>
                <c:formatCode>General</c:formatCode>
                <c:ptCount val="11"/>
                <c:pt idx="0">
                  <c:v>0.0103320143333333</c:v>
                </c:pt>
                <c:pt idx="1">
                  <c:v>0.00688800955555555</c:v>
                </c:pt>
                <c:pt idx="2">
                  <c:v>0.00516600716666666</c:v>
                </c:pt>
                <c:pt idx="3">
                  <c:v>0.00413280573333333</c:v>
                </c:pt>
                <c:pt idx="4">
                  <c:v>0.00344400477777778</c:v>
                </c:pt>
                <c:pt idx="5">
                  <c:v>0.00295200409523809</c:v>
                </c:pt>
                <c:pt idx="6">
                  <c:v>0.00258300358333333</c:v>
                </c:pt>
                <c:pt idx="7">
                  <c:v>0.00229600318518518</c:v>
                </c:pt>
                <c:pt idx="8">
                  <c:v>0.00206640286666667</c:v>
                </c:pt>
                <c:pt idx="9">
                  <c:v>0.00187854806060606</c:v>
                </c:pt>
                <c:pt idx="10">
                  <c:v>0.00172200238888889</c:v>
                </c:pt>
              </c:numCache>
            </c:numRef>
          </c:xVal>
          <c:yVal>
            <c:numRef>
              <c:f>Sheet2!$I$27:$I$37</c:f>
              <c:numCache>
                <c:formatCode>General</c:formatCode>
                <c:ptCount val="11"/>
                <c:pt idx="0">
                  <c:v>85.84</c:v>
                </c:pt>
                <c:pt idx="1">
                  <c:v>86.16</c:v>
                </c:pt>
                <c:pt idx="2">
                  <c:v>86.36</c:v>
                </c:pt>
                <c:pt idx="3">
                  <c:v>86.44</c:v>
                </c:pt>
                <c:pt idx="4">
                  <c:v>86.6</c:v>
                </c:pt>
                <c:pt idx="5">
                  <c:v>86.68000000000001</c:v>
                </c:pt>
                <c:pt idx="6">
                  <c:v>86.76</c:v>
                </c:pt>
                <c:pt idx="7">
                  <c:v>86.84</c:v>
                </c:pt>
                <c:pt idx="8">
                  <c:v>86.88</c:v>
                </c:pt>
                <c:pt idx="9">
                  <c:v>86.92</c:v>
                </c:pt>
                <c:pt idx="10">
                  <c:v>87.0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Sheet2!$G$38:$G$48</c:f>
              <c:numCache>
                <c:formatCode>General</c:formatCode>
                <c:ptCount val="11"/>
                <c:pt idx="0">
                  <c:v>0.00774901075</c:v>
                </c:pt>
                <c:pt idx="1">
                  <c:v>0.00516600716666667</c:v>
                </c:pt>
                <c:pt idx="2">
                  <c:v>0.003874505375</c:v>
                </c:pt>
                <c:pt idx="3">
                  <c:v>0.0030996043</c:v>
                </c:pt>
                <c:pt idx="4">
                  <c:v>0.00258300358333333</c:v>
                </c:pt>
                <c:pt idx="5">
                  <c:v>0.00221400307142857</c:v>
                </c:pt>
                <c:pt idx="6">
                  <c:v>0.0019372526875</c:v>
                </c:pt>
                <c:pt idx="7">
                  <c:v>0.00172200238888889</c:v>
                </c:pt>
                <c:pt idx="8">
                  <c:v>0.00154980215</c:v>
                </c:pt>
                <c:pt idx="9">
                  <c:v>0.00140891104545455</c:v>
                </c:pt>
                <c:pt idx="10">
                  <c:v>0.00129150179166667</c:v>
                </c:pt>
              </c:numCache>
            </c:numRef>
          </c:xVal>
          <c:yVal>
            <c:numRef>
              <c:f>Sheet2!$I$38:$I$48</c:f>
              <c:numCache>
                <c:formatCode>General</c:formatCode>
                <c:ptCount val="11"/>
                <c:pt idx="0">
                  <c:v>86.28</c:v>
                </c:pt>
                <c:pt idx="1">
                  <c:v>86.56</c:v>
                </c:pt>
                <c:pt idx="2">
                  <c:v>86.72</c:v>
                </c:pt>
                <c:pt idx="3">
                  <c:v>86.88</c:v>
                </c:pt>
                <c:pt idx="4">
                  <c:v>86.96</c:v>
                </c:pt>
                <c:pt idx="5">
                  <c:v>87.04</c:v>
                </c:pt>
                <c:pt idx="6">
                  <c:v>87.12</c:v>
                </c:pt>
                <c:pt idx="7">
                  <c:v>87.2</c:v>
                </c:pt>
                <c:pt idx="8">
                  <c:v>87.2</c:v>
                </c:pt>
                <c:pt idx="9">
                  <c:v>87.28</c:v>
                </c:pt>
                <c:pt idx="10">
                  <c:v>87.28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Sheet2!$G$49:$G$59</c:f>
              <c:numCache>
                <c:formatCode>General</c:formatCode>
                <c:ptCount val="11"/>
                <c:pt idx="0">
                  <c:v>0.0061992086</c:v>
                </c:pt>
                <c:pt idx="1">
                  <c:v>0.00413280573333333</c:v>
                </c:pt>
                <c:pt idx="2">
                  <c:v>0.0030996043</c:v>
                </c:pt>
                <c:pt idx="3">
                  <c:v>0.00247968344</c:v>
                </c:pt>
                <c:pt idx="4">
                  <c:v>0.00206640286666667</c:v>
                </c:pt>
                <c:pt idx="5">
                  <c:v>0.00177120245714286</c:v>
                </c:pt>
                <c:pt idx="6">
                  <c:v>0.00154980215</c:v>
                </c:pt>
                <c:pt idx="7">
                  <c:v>0.00137760191111111</c:v>
                </c:pt>
                <c:pt idx="8">
                  <c:v>0.00123984172</c:v>
                </c:pt>
                <c:pt idx="9">
                  <c:v>0.00112712883636364</c:v>
                </c:pt>
                <c:pt idx="10">
                  <c:v>0.00103320143333333</c:v>
                </c:pt>
              </c:numCache>
            </c:numRef>
          </c:xVal>
          <c:yVal>
            <c:numRef>
              <c:f>Sheet2!$I$49:$I$59</c:f>
              <c:numCache>
                <c:formatCode>General</c:formatCode>
                <c:ptCount val="11"/>
                <c:pt idx="0">
                  <c:v>86.6</c:v>
                </c:pt>
                <c:pt idx="1">
                  <c:v>86.88</c:v>
                </c:pt>
                <c:pt idx="2">
                  <c:v>87.04</c:v>
                </c:pt>
                <c:pt idx="3">
                  <c:v>87.12</c:v>
                </c:pt>
                <c:pt idx="4">
                  <c:v>87.2</c:v>
                </c:pt>
                <c:pt idx="5">
                  <c:v>87.28</c:v>
                </c:pt>
                <c:pt idx="6">
                  <c:v>87.36</c:v>
                </c:pt>
                <c:pt idx="7">
                  <c:v>87.36</c:v>
                </c:pt>
                <c:pt idx="8">
                  <c:v>87.44</c:v>
                </c:pt>
                <c:pt idx="9">
                  <c:v>87.44</c:v>
                </c:pt>
                <c:pt idx="10">
                  <c:v>87.44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039944"/>
        <c:axId val="635045656"/>
      </c:scatterChart>
      <c:valAx>
        <c:axId val="635039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lambda / 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5045656"/>
        <c:crosses val="autoZero"/>
        <c:crossBetween val="midCat"/>
      </c:valAx>
      <c:valAx>
        <c:axId val="635045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Incidence (deg)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5039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Sheet2!$P$4</c:f>
              <c:strCache>
                <c:ptCount val="1"/>
                <c:pt idx="0">
                  <c:v>Cff=cos(beta)/cos(alpha)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Sheet2!$G$5:$G$114</c:f>
              <c:numCache>
                <c:formatCode>General</c:formatCode>
                <c:ptCount val="110"/>
                <c:pt idx="0">
                  <c:v>0.030996043</c:v>
                </c:pt>
                <c:pt idx="1">
                  <c:v>0.0206640286666667</c:v>
                </c:pt>
                <c:pt idx="2">
                  <c:v>0.0154980215</c:v>
                </c:pt>
                <c:pt idx="3">
                  <c:v>0.0123984172</c:v>
                </c:pt>
                <c:pt idx="4">
                  <c:v>0.0103320143333333</c:v>
                </c:pt>
                <c:pt idx="5">
                  <c:v>0.00885601228571429</c:v>
                </c:pt>
                <c:pt idx="6">
                  <c:v>0.00774901075</c:v>
                </c:pt>
                <c:pt idx="7">
                  <c:v>0.00688800955555555</c:v>
                </c:pt>
                <c:pt idx="8">
                  <c:v>0.0061992086</c:v>
                </c:pt>
                <c:pt idx="9">
                  <c:v>0.00563564418181818</c:v>
                </c:pt>
                <c:pt idx="10">
                  <c:v>0.00516600716666667</c:v>
                </c:pt>
                <c:pt idx="11">
                  <c:v>0.0154980215</c:v>
                </c:pt>
                <c:pt idx="12">
                  <c:v>0.0103320143333333</c:v>
                </c:pt>
                <c:pt idx="13">
                  <c:v>0.00774901075</c:v>
                </c:pt>
                <c:pt idx="14">
                  <c:v>0.0061992086</c:v>
                </c:pt>
                <c:pt idx="15">
                  <c:v>0.00516600716666667</c:v>
                </c:pt>
                <c:pt idx="16">
                  <c:v>0.00442800614285714</c:v>
                </c:pt>
                <c:pt idx="17">
                  <c:v>0.003874505375</c:v>
                </c:pt>
                <c:pt idx="18">
                  <c:v>0.00344400477777778</c:v>
                </c:pt>
                <c:pt idx="19">
                  <c:v>0.0030996043</c:v>
                </c:pt>
                <c:pt idx="20">
                  <c:v>0.00281782209090909</c:v>
                </c:pt>
                <c:pt idx="21">
                  <c:v>0.00258300358333333</c:v>
                </c:pt>
                <c:pt idx="22">
                  <c:v>0.0103320143333333</c:v>
                </c:pt>
                <c:pt idx="23">
                  <c:v>0.00688800955555555</c:v>
                </c:pt>
                <c:pt idx="24">
                  <c:v>0.00516600716666666</c:v>
                </c:pt>
                <c:pt idx="25">
                  <c:v>0.00413280573333333</c:v>
                </c:pt>
                <c:pt idx="26">
                  <c:v>0.00344400477777778</c:v>
                </c:pt>
                <c:pt idx="27">
                  <c:v>0.00295200409523809</c:v>
                </c:pt>
                <c:pt idx="28">
                  <c:v>0.00258300358333333</c:v>
                </c:pt>
                <c:pt idx="29">
                  <c:v>0.00229600318518518</c:v>
                </c:pt>
                <c:pt idx="30">
                  <c:v>0.00206640286666667</c:v>
                </c:pt>
                <c:pt idx="31">
                  <c:v>0.00187854806060606</c:v>
                </c:pt>
                <c:pt idx="32">
                  <c:v>0.00172200238888889</c:v>
                </c:pt>
                <c:pt idx="33">
                  <c:v>0.00774901075</c:v>
                </c:pt>
                <c:pt idx="34">
                  <c:v>0.00516600716666667</c:v>
                </c:pt>
                <c:pt idx="35">
                  <c:v>0.003874505375</c:v>
                </c:pt>
                <c:pt idx="36">
                  <c:v>0.0030996043</c:v>
                </c:pt>
                <c:pt idx="37">
                  <c:v>0.00258300358333333</c:v>
                </c:pt>
                <c:pt idx="38">
                  <c:v>0.00221400307142857</c:v>
                </c:pt>
                <c:pt idx="39">
                  <c:v>0.0019372526875</c:v>
                </c:pt>
                <c:pt idx="40">
                  <c:v>0.00172200238888889</c:v>
                </c:pt>
                <c:pt idx="41">
                  <c:v>0.00154980215</c:v>
                </c:pt>
                <c:pt idx="42">
                  <c:v>0.00140891104545455</c:v>
                </c:pt>
                <c:pt idx="43">
                  <c:v>0.00129150179166667</c:v>
                </c:pt>
                <c:pt idx="44">
                  <c:v>0.0061992086</c:v>
                </c:pt>
                <c:pt idx="45">
                  <c:v>0.00413280573333333</c:v>
                </c:pt>
                <c:pt idx="46">
                  <c:v>0.0030996043</c:v>
                </c:pt>
                <c:pt idx="47">
                  <c:v>0.00247968344</c:v>
                </c:pt>
                <c:pt idx="48">
                  <c:v>0.00206640286666667</c:v>
                </c:pt>
                <c:pt idx="49">
                  <c:v>0.00177120245714286</c:v>
                </c:pt>
                <c:pt idx="50">
                  <c:v>0.00154980215</c:v>
                </c:pt>
                <c:pt idx="51">
                  <c:v>0.00137760191111111</c:v>
                </c:pt>
                <c:pt idx="52">
                  <c:v>0.00123984172</c:v>
                </c:pt>
                <c:pt idx="53">
                  <c:v>0.00112712883636364</c:v>
                </c:pt>
                <c:pt idx="54">
                  <c:v>0.00103320143333333</c:v>
                </c:pt>
                <c:pt idx="55">
                  <c:v>0.00516600716666666</c:v>
                </c:pt>
                <c:pt idx="56">
                  <c:v>0.00344400477777778</c:v>
                </c:pt>
                <c:pt idx="57">
                  <c:v>0.00258300358333333</c:v>
                </c:pt>
                <c:pt idx="58">
                  <c:v>0.00206640286666667</c:v>
                </c:pt>
                <c:pt idx="59">
                  <c:v>0.00172200238888889</c:v>
                </c:pt>
                <c:pt idx="60">
                  <c:v>0.00147600204761905</c:v>
                </c:pt>
                <c:pt idx="61">
                  <c:v>0.00129150179166667</c:v>
                </c:pt>
                <c:pt idx="62">
                  <c:v>0.00114800159259259</c:v>
                </c:pt>
                <c:pt idx="63">
                  <c:v>0.00103320143333333</c:v>
                </c:pt>
                <c:pt idx="64">
                  <c:v>0.00093927403030303</c:v>
                </c:pt>
                <c:pt idx="65">
                  <c:v>0.000861001194444444</c:v>
                </c:pt>
                <c:pt idx="66">
                  <c:v>0.00442800614285714</c:v>
                </c:pt>
                <c:pt idx="67">
                  <c:v>0.00295200409523809</c:v>
                </c:pt>
                <c:pt idx="68">
                  <c:v>0.00221400307142857</c:v>
                </c:pt>
                <c:pt idx="69">
                  <c:v>0.00177120245714286</c:v>
                </c:pt>
                <c:pt idx="70">
                  <c:v>0.00147600204761905</c:v>
                </c:pt>
                <c:pt idx="71">
                  <c:v>0.0012651446122449</c:v>
                </c:pt>
                <c:pt idx="72">
                  <c:v>0.00110700153571429</c:v>
                </c:pt>
                <c:pt idx="73">
                  <c:v>0.000984001365079365</c:v>
                </c:pt>
                <c:pt idx="74">
                  <c:v>0.000885601228571428</c:v>
                </c:pt>
                <c:pt idx="75">
                  <c:v>0.000805092025974026</c:v>
                </c:pt>
                <c:pt idx="76">
                  <c:v>0.000738001023809524</c:v>
                </c:pt>
                <c:pt idx="77">
                  <c:v>0.003874505375</c:v>
                </c:pt>
                <c:pt idx="78">
                  <c:v>0.00258300358333333</c:v>
                </c:pt>
                <c:pt idx="79">
                  <c:v>0.0019372526875</c:v>
                </c:pt>
                <c:pt idx="80">
                  <c:v>0.00154980215</c:v>
                </c:pt>
                <c:pt idx="81">
                  <c:v>0.00129150179166667</c:v>
                </c:pt>
                <c:pt idx="82">
                  <c:v>0.00110700153571429</c:v>
                </c:pt>
                <c:pt idx="83">
                  <c:v>0.00096862634375</c:v>
                </c:pt>
                <c:pt idx="84">
                  <c:v>0.000861001194444444</c:v>
                </c:pt>
                <c:pt idx="85">
                  <c:v>0.000774901075</c:v>
                </c:pt>
                <c:pt idx="86">
                  <c:v>0.000704455522727272</c:v>
                </c:pt>
                <c:pt idx="87">
                  <c:v>0.000645750895833333</c:v>
                </c:pt>
                <c:pt idx="88">
                  <c:v>0.00344400477777778</c:v>
                </c:pt>
                <c:pt idx="89">
                  <c:v>0.00229600318518518</c:v>
                </c:pt>
                <c:pt idx="90">
                  <c:v>0.00172200238888889</c:v>
                </c:pt>
                <c:pt idx="91">
                  <c:v>0.00137760191111111</c:v>
                </c:pt>
                <c:pt idx="92">
                  <c:v>0.00114800159259259</c:v>
                </c:pt>
                <c:pt idx="93">
                  <c:v>0.000984001365079365</c:v>
                </c:pt>
                <c:pt idx="94">
                  <c:v>0.000861001194444444</c:v>
                </c:pt>
                <c:pt idx="95">
                  <c:v>0.000765334395061728</c:v>
                </c:pt>
                <c:pt idx="96">
                  <c:v>0.000688800955555555</c:v>
                </c:pt>
                <c:pt idx="97">
                  <c:v>0.000626182686868687</c:v>
                </c:pt>
                <c:pt idx="98">
                  <c:v>0.000574000796296296</c:v>
                </c:pt>
                <c:pt idx="99">
                  <c:v>0.0030996043</c:v>
                </c:pt>
                <c:pt idx="100">
                  <c:v>0.00206640286666667</c:v>
                </c:pt>
                <c:pt idx="101">
                  <c:v>0.00154980215</c:v>
                </c:pt>
                <c:pt idx="102">
                  <c:v>0.00123984172</c:v>
                </c:pt>
                <c:pt idx="103">
                  <c:v>0.00103320143333333</c:v>
                </c:pt>
                <c:pt idx="104">
                  <c:v>0.000885601228571428</c:v>
                </c:pt>
                <c:pt idx="105">
                  <c:v>0.000774901075</c:v>
                </c:pt>
                <c:pt idx="106">
                  <c:v>0.000688800955555555</c:v>
                </c:pt>
                <c:pt idx="107">
                  <c:v>0.00061992086</c:v>
                </c:pt>
                <c:pt idx="108">
                  <c:v>0.000563564418181818</c:v>
                </c:pt>
                <c:pt idx="109">
                  <c:v>0.000516600716666667</c:v>
                </c:pt>
              </c:numCache>
            </c:numRef>
          </c:xVal>
          <c:yVal>
            <c:numRef>
              <c:f>Sheet2!$P$5:$P$114</c:f>
              <c:numCache>
                <c:formatCode>General</c:formatCode>
                <c:ptCount val="110"/>
                <c:pt idx="0">
                  <c:v>1.555118957943583</c:v>
                </c:pt>
                <c:pt idx="1">
                  <c:v>1.431132269822865</c:v>
                </c:pt>
                <c:pt idx="2">
                  <c:v>1.410102700734391</c:v>
                </c:pt>
                <c:pt idx="3">
                  <c:v>1.343412461170463</c:v>
                </c:pt>
                <c:pt idx="4">
                  <c:v>1.30573288639657</c:v>
                </c:pt>
                <c:pt idx="5">
                  <c:v>1.283194354451478</c:v>
                </c:pt>
                <c:pt idx="6">
                  <c:v>1.267554546959999</c:v>
                </c:pt>
                <c:pt idx="7">
                  <c:v>1.252679640040602</c:v>
                </c:pt>
                <c:pt idx="8">
                  <c:v>1.241551279015968</c:v>
                </c:pt>
                <c:pt idx="9">
                  <c:v>1.219763288166678</c:v>
                </c:pt>
                <c:pt idx="10">
                  <c:v>1.221355832639842</c:v>
                </c:pt>
                <c:pt idx="11">
                  <c:v>2.215211289881759</c:v>
                </c:pt>
                <c:pt idx="12">
                  <c:v>2.019333359117237</c:v>
                </c:pt>
                <c:pt idx="13">
                  <c:v>1.888967840042587</c:v>
                </c:pt>
                <c:pt idx="14">
                  <c:v>1.792463943246244</c:v>
                </c:pt>
                <c:pt idx="15">
                  <c:v>1.718472316710436</c:v>
                </c:pt>
                <c:pt idx="16">
                  <c:v>1.666074512344013</c:v>
                </c:pt>
                <c:pt idx="17">
                  <c:v>1.617945189332086</c:v>
                </c:pt>
                <c:pt idx="18">
                  <c:v>1.580594558783734</c:v>
                </c:pt>
                <c:pt idx="19">
                  <c:v>1.5511650732761</c:v>
                </c:pt>
                <c:pt idx="20">
                  <c:v>1.52777141482912</c:v>
                </c:pt>
                <c:pt idx="21">
                  <c:v>1.509120848417643</c:v>
                </c:pt>
                <c:pt idx="22">
                  <c:v>2.212724861500686</c:v>
                </c:pt>
                <c:pt idx="23">
                  <c:v>2.01347236324225</c:v>
                </c:pt>
                <c:pt idx="24">
                  <c:v>1.884563840535742</c:v>
                </c:pt>
                <c:pt idx="25">
                  <c:v>1.770651948749017</c:v>
                </c:pt>
                <c:pt idx="26">
                  <c:v>1.718002848560659</c:v>
                </c:pt>
                <c:pt idx="27">
                  <c:v>1.659762018376287</c:v>
                </c:pt>
                <c:pt idx="28">
                  <c:v>1.616342042107232</c:v>
                </c:pt>
                <c:pt idx="29">
                  <c:v>1.583394982925892</c:v>
                </c:pt>
                <c:pt idx="30">
                  <c:v>1.54648207661445</c:v>
                </c:pt>
                <c:pt idx="31">
                  <c:v>1.516017420135762</c:v>
                </c:pt>
                <c:pt idx="32">
                  <c:v>1.501520947664513</c:v>
                </c:pt>
                <c:pt idx="33">
                  <c:v>2.158624002906895</c:v>
                </c:pt>
                <c:pt idx="34">
                  <c:v>1.963952356329948</c:v>
                </c:pt>
                <c:pt idx="35">
                  <c:v>1.832660893175153</c:v>
                </c:pt>
                <c:pt idx="36">
                  <c:v>1.756795134016267</c:v>
                </c:pt>
                <c:pt idx="37">
                  <c:v>1.682806553791275</c:v>
                </c:pt>
                <c:pt idx="38">
                  <c:v>1.629881432997609</c:v>
                </c:pt>
                <c:pt idx="39">
                  <c:v>1.591019031004265</c:v>
                </c:pt>
                <c:pt idx="40">
                  <c:v>1.562137900550176</c:v>
                </c:pt>
                <c:pt idx="41">
                  <c:v>1.515374269004845</c:v>
                </c:pt>
                <c:pt idx="42">
                  <c:v>1.499655993444259</c:v>
                </c:pt>
                <c:pt idx="43">
                  <c:v>1.464566405891589</c:v>
                </c:pt>
                <c:pt idx="44">
                  <c:v>2.12318268691226</c:v>
                </c:pt>
                <c:pt idx="45">
                  <c:v>1.944307268539571</c:v>
                </c:pt>
                <c:pt idx="46">
                  <c:v>1.821562367756083</c:v>
                </c:pt>
                <c:pt idx="47">
                  <c:v>1.720344264971551</c:v>
                </c:pt>
                <c:pt idx="48">
                  <c:v>1.651675377541026</c:v>
                </c:pt>
                <c:pt idx="49">
                  <c:v>1.603074040630151</c:v>
                </c:pt>
                <c:pt idx="50">
                  <c:v>1.567903054495182</c:v>
                </c:pt>
                <c:pt idx="51">
                  <c:v>1.515386501723436</c:v>
                </c:pt>
                <c:pt idx="52">
                  <c:v>1.496973695829633</c:v>
                </c:pt>
                <c:pt idx="53">
                  <c:v>1.458829011648813</c:v>
                </c:pt>
                <c:pt idx="54">
                  <c:v>1.42625928769164</c:v>
                </c:pt>
                <c:pt idx="55">
                  <c:v>2.094322099803901</c:v>
                </c:pt>
                <c:pt idx="56">
                  <c:v>1.948725428800224</c:v>
                </c:pt>
                <c:pt idx="57">
                  <c:v>1.79514698790233</c:v>
                </c:pt>
                <c:pt idx="58">
                  <c:v>1.73326802422122</c:v>
                </c:pt>
                <c:pt idx="59">
                  <c:v>1.634157245584209</c:v>
                </c:pt>
                <c:pt idx="60">
                  <c:v>1.604366190780489</c:v>
                </c:pt>
                <c:pt idx="61">
                  <c:v>1.556571024879501</c:v>
                </c:pt>
                <c:pt idx="62">
                  <c:v>1.504959389162386</c:v>
                </c:pt>
                <c:pt idx="63">
                  <c:v>1.462353557997877</c:v>
                </c:pt>
                <c:pt idx="64">
                  <c:v>1.464548713914595</c:v>
                </c:pt>
                <c:pt idx="65">
                  <c:v>1.43161988109662</c:v>
                </c:pt>
                <c:pt idx="66">
                  <c:v>2.05466544925957</c:v>
                </c:pt>
                <c:pt idx="67">
                  <c:v>1.921856036037443</c:v>
                </c:pt>
                <c:pt idx="68">
                  <c:v>1.812666740922752</c:v>
                </c:pt>
                <c:pt idx="69">
                  <c:v>1.71783446611125</c:v>
                </c:pt>
                <c:pt idx="70">
                  <c:v>1.637286143636301</c:v>
                </c:pt>
                <c:pt idx="71">
                  <c:v>1.577981232105393</c:v>
                </c:pt>
                <c:pt idx="72">
                  <c:v>1.532721951480406</c:v>
                </c:pt>
                <c:pt idx="73">
                  <c:v>1.51215742992111</c:v>
                </c:pt>
                <c:pt idx="74">
                  <c:v>1.483414451823428</c:v>
                </c:pt>
                <c:pt idx="75">
                  <c:v>1.44617577812422</c:v>
                </c:pt>
                <c:pt idx="76">
                  <c:v>1.414392431081691</c:v>
                </c:pt>
                <c:pt idx="77">
                  <c:v>2.036306141385812</c:v>
                </c:pt>
                <c:pt idx="78">
                  <c:v>1.914739616587219</c:v>
                </c:pt>
                <c:pt idx="79">
                  <c:v>1.811306862260123</c:v>
                </c:pt>
                <c:pt idx="80">
                  <c:v>1.719120593688322</c:v>
                </c:pt>
                <c:pt idx="81">
                  <c:v>1.621632035170446</c:v>
                </c:pt>
                <c:pt idx="82">
                  <c:v>1.581291158086664</c:v>
                </c:pt>
                <c:pt idx="83">
                  <c:v>1.53691409293089</c:v>
                </c:pt>
                <c:pt idx="84">
                  <c:v>1.502317772412027</c:v>
                </c:pt>
                <c:pt idx="85">
                  <c:v>1.459901221201853</c:v>
                </c:pt>
                <c:pt idx="86">
                  <c:v>1.438210197738872</c:v>
                </c:pt>
                <c:pt idx="87">
                  <c:v>1.435053957772629</c:v>
                </c:pt>
                <c:pt idx="88">
                  <c:v>1.990508660792567</c:v>
                </c:pt>
                <c:pt idx="89">
                  <c:v>1.878390604324845</c:v>
                </c:pt>
                <c:pt idx="90">
                  <c:v>1.802984548322191</c:v>
                </c:pt>
                <c:pt idx="91">
                  <c:v>1.713715054558484</c:v>
                </c:pt>
                <c:pt idx="92">
                  <c:v>1.635757974823494</c:v>
                </c:pt>
                <c:pt idx="93">
                  <c:v>1.578678969428336</c:v>
                </c:pt>
                <c:pt idx="94">
                  <c:v>1.535415160740285</c:v>
                </c:pt>
                <c:pt idx="95">
                  <c:v>1.518968053060074</c:v>
                </c:pt>
                <c:pt idx="96">
                  <c:v>1.475324580368407</c:v>
                </c:pt>
                <c:pt idx="97">
                  <c:v>1.438629236932653</c:v>
                </c:pt>
                <c:pt idx="98">
                  <c:v>1.437283691332936</c:v>
                </c:pt>
                <c:pt idx="99">
                  <c:v>2.001192340813589</c:v>
                </c:pt>
                <c:pt idx="100">
                  <c:v>1.809911020914994</c:v>
                </c:pt>
                <c:pt idx="101">
                  <c:v>1.806030330884614</c:v>
                </c:pt>
                <c:pt idx="102">
                  <c:v>1.718845227949312</c:v>
                </c:pt>
                <c:pt idx="103">
                  <c:v>1.64154777773126</c:v>
                </c:pt>
                <c:pt idx="104">
                  <c:v>1.566106450046201</c:v>
                </c:pt>
                <c:pt idx="105">
                  <c:v>1.542508901788053</c:v>
                </c:pt>
                <c:pt idx="106">
                  <c:v>1.492021194038277</c:v>
                </c:pt>
                <c:pt idx="107">
                  <c:v>1.450362905849104</c:v>
                </c:pt>
                <c:pt idx="108">
                  <c:v>1.446516830004109</c:v>
                </c:pt>
                <c:pt idx="109">
                  <c:v>1.430527584748611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876888"/>
        <c:axId val="232873880"/>
      </c:scatterChart>
      <c:valAx>
        <c:axId val="232876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2873880"/>
        <c:crosses val="autoZero"/>
        <c:crossBetween val="midCat"/>
      </c:valAx>
      <c:valAx>
        <c:axId val="232873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876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-0.0134541815366604"/>
                  <c:y val="0.0732343141317862"/>
                </c:manualLayout>
              </c:layout>
              <c:numFmt formatCode="General" sourceLinked="0"/>
            </c:trendlineLbl>
          </c:trendline>
          <c:xVal>
            <c:numRef>
              <c:f>Sheet2!$G$5:$G$15</c:f>
              <c:numCache>
                <c:formatCode>General</c:formatCode>
                <c:ptCount val="11"/>
                <c:pt idx="0">
                  <c:v>0.030996043</c:v>
                </c:pt>
                <c:pt idx="1">
                  <c:v>0.0206640286666667</c:v>
                </c:pt>
                <c:pt idx="2">
                  <c:v>0.0154980215</c:v>
                </c:pt>
                <c:pt idx="3">
                  <c:v>0.0123984172</c:v>
                </c:pt>
                <c:pt idx="4">
                  <c:v>0.0103320143333333</c:v>
                </c:pt>
                <c:pt idx="5">
                  <c:v>0.00885601228571429</c:v>
                </c:pt>
                <c:pt idx="6">
                  <c:v>0.00774901075</c:v>
                </c:pt>
                <c:pt idx="7">
                  <c:v>0.00688800955555555</c:v>
                </c:pt>
                <c:pt idx="8">
                  <c:v>0.0061992086</c:v>
                </c:pt>
                <c:pt idx="9">
                  <c:v>0.00563564418181818</c:v>
                </c:pt>
                <c:pt idx="10">
                  <c:v>0.00516600716666667</c:v>
                </c:pt>
              </c:numCache>
            </c:numRef>
          </c:xVal>
          <c:yVal>
            <c:numRef>
              <c:f>Sheet2!$I$5:$I$15</c:f>
              <c:numCache>
                <c:formatCode>General</c:formatCode>
                <c:ptCount val="11"/>
                <c:pt idx="0">
                  <c:v>78.16</c:v>
                </c:pt>
                <c:pt idx="1">
                  <c:v>78.72</c:v>
                </c:pt>
                <c:pt idx="2">
                  <c:v>79.92</c:v>
                </c:pt>
                <c:pt idx="3">
                  <c:v>80.0</c:v>
                </c:pt>
                <c:pt idx="4">
                  <c:v>80.24</c:v>
                </c:pt>
                <c:pt idx="5">
                  <c:v>80.56</c:v>
                </c:pt>
                <c:pt idx="6">
                  <c:v>80.88</c:v>
                </c:pt>
                <c:pt idx="7">
                  <c:v>81.12</c:v>
                </c:pt>
                <c:pt idx="8">
                  <c:v>81.36</c:v>
                </c:pt>
                <c:pt idx="9">
                  <c:v>81.32</c:v>
                </c:pt>
                <c:pt idx="10">
                  <c:v>81.72</c:v>
                </c:pt>
              </c:numCache>
            </c:numRef>
          </c:yVal>
          <c:smooth val="0"/>
        </c:ser>
        <c:ser>
          <c:idx val="0"/>
          <c:order val="1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319171245680621"/>
                  <c:y val="0.000895151263986738"/>
                </c:manualLayout>
              </c:layout>
              <c:numFmt formatCode="General" sourceLinked="0"/>
            </c:trendlineLbl>
          </c:trendline>
          <c:xVal>
            <c:numRef>
              <c:f>Sheet2!$G$16:$G$26</c:f>
              <c:numCache>
                <c:formatCode>General</c:formatCode>
                <c:ptCount val="11"/>
                <c:pt idx="0">
                  <c:v>0.0154980215</c:v>
                </c:pt>
                <c:pt idx="1">
                  <c:v>0.0103320143333333</c:v>
                </c:pt>
                <c:pt idx="2">
                  <c:v>0.00774901075</c:v>
                </c:pt>
                <c:pt idx="3">
                  <c:v>0.0061992086</c:v>
                </c:pt>
                <c:pt idx="4">
                  <c:v>0.00516600716666667</c:v>
                </c:pt>
                <c:pt idx="5">
                  <c:v>0.00442800614285714</c:v>
                </c:pt>
                <c:pt idx="6">
                  <c:v>0.003874505375</c:v>
                </c:pt>
                <c:pt idx="7">
                  <c:v>0.00344400477777778</c:v>
                </c:pt>
                <c:pt idx="8">
                  <c:v>0.0030996043</c:v>
                </c:pt>
                <c:pt idx="9">
                  <c:v>0.00281782209090909</c:v>
                </c:pt>
                <c:pt idx="10">
                  <c:v>0.00258300358333333</c:v>
                </c:pt>
              </c:numCache>
            </c:numRef>
          </c:xVal>
          <c:yVal>
            <c:numRef>
              <c:f>Sheet2!$I$16:$I$26</c:f>
              <c:numCache>
                <c:formatCode>General</c:formatCode>
                <c:ptCount val="11"/>
                <c:pt idx="0">
                  <c:v>84.92</c:v>
                </c:pt>
                <c:pt idx="1">
                  <c:v>85.32</c:v>
                </c:pt>
                <c:pt idx="2">
                  <c:v>85.56</c:v>
                </c:pt>
                <c:pt idx="3">
                  <c:v>85.72</c:v>
                </c:pt>
                <c:pt idx="4">
                  <c:v>85.84</c:v>
                </c:pt>
                <c:pt idx="5">
                  <c:v>85.96</c:v>
                </c:pt>
                <c:pt idx="6">
                  <c:v>86.04</c:v>
                </c:pt>
                <c:pt idx="7">
                  <c:v>86.12</c:v>
                </c:pt>
                <c:pt idx="8">
                  <c:v>86.2</c:v>
                </c:pt>
                <c:pt idx="9">
                  <c:v>86.28</c:v>
                </c:pt>
                <c:pt idx="10">
                  <c:v>86.36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146472815049703"/>
                  <c:y val="-0.00454460180732442"/>
                </c:manualLayout>
              </c:layout>
              <c:numFmt formatCode="General" sourceLinked="0"/>
            </c:trendlineLbl>
          </c:trendline>
          <c:xVal>
            <c:numRef>
              <c:f>Sheet2!$G$27:$G$37</c:f>
              <c:numCache>
                <c:formatCode>General</c:formatCode>
                <c:ptCount val="11"/>
                <c:pt idx="0">
                  <c:v>0.0103320143333333</c:v>
                </c:pt>
                <c:pt idx="1">
                  <c:v>0.00688800955555555</c:v>
                </c:pt>
                <c:pt idx="2">
                  <c:v>0.00516600716666666</c:v>
                </c:pt>
                <c:pt idx="3">
                  <c:v>0.00413280573333333</c:v>
                </c:pt>
                <c:pt idx="4">
                  <c:v>0.00344400477777778</c:v>
                </c:pt>
                <c:pt idx="5">
                  <c:v>0.00295200409523809</c:v>
                </c:pt>
                <c:pt idx="6">
                  <c:v>0.00258300358333333</c:v>
                </c:pt>
                <c:pt idx="7">
                  <c:v>0.00229600318518518</c:v>
                </c:pt>
                <c:pt idx="8">
                  <c:v>0.00206640286666667</c:v>
                </c:pt>
                <c:pt idx="9">
                  <c:v>0.00187854806060606</c:v>
                </c:pt>
                <c:pt idx="10">
                  <c:v>0.00172200238888889</c:v>
                </c:pt>
              </c:numCache>
            </c:numRef>
          </c:xVal>
          <c:yVal>
            <c:numRef>
              <c:f>Sheet2!$I$27:$I$37</c:f>
              <c:numCache>
                <c:formatCode>General</c:formatCode>
                <c:ptCount val="11"/>
                <c:pt idx="0">
                  <c:v>85.84</c:v>
                </c:pt>
                <c:pt idx="1">
                  <c:v>86.16</c:v>
                </c:pt>
                <c:pt idx="2">
                  <c:v>86.36</c:v>
                </c:pt>
                <c:pt idx="3">
                  <c:v>86.44</c:v>
                </c:pt>
                <c:pt idx="4">
                  <c:v>86.6</c:v>
                </c:pt>
                <c:pt idx="5">
                  <c:v>86.68000000000001</c:v>
                </c:pt>
                <c:pt idx="6">
                  <c:v>86.76</c:v>
                </c:pt>
                <c:pt idx="7">
                  <c:v>86.84</c:v>
                </c:pt>
                <c:pt idx="8">
                  <c:v>86.88</c:v>
                </c:pt>
                <c:pt idx="9">
                  <c:v>86.92</c:v>
                </c:pt>
                <c:pt idx="10">
                  <c:v>87.0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141751523141055"/>
                  <c:y val="-0.011990302806109"/>
                </c:manualLayout>
              </c:layout>
              <c:numFmt formatCode="General" sourceLinked="0"/>
            </c:trendlineLbl>
          </c:trendline>
          <c:xVal>
            <c:numRef>
              <c:f>Sheet2!$G$38:$G$48</c:f>
              <c:numCache>
                <c:formatCode>General</c:formatCode>
                <c:ptCount val="11"/>
                <c:pt idx="0">
                  <c:v>0.00774901075</c:v>
                </c:pt>
                <c:pt idx="1">
                  <c:v>0.00516600716666667</c:v>
                </c:pt>
                <c:pt idx="2">
                  <c:v>0.003874505375</c:v>
                </c:pt>
                <c:pt idx="3">
                  <c:v>0.0030996043</c:v>
                </c:pt>
                <c:pt idx="4">
                  <c:v>0.00258300358333333</c:v>
                </c:pt>
                <c:pt idx="5">
                  <c:v>0.00221400307142857</c:v>
                </c:pt>
                <c:pt idx="6">
                  <c:v>0.0019372526875</c:v>
                </c:pt>
                <c:pt idx="7">
                  <c:v>0.00172200238888889</c:v>
                </c:pt>
                <c:pt idx="8">
                  <c:v>0.00154980215</c:v>
                </c:pt>
                <c:pt idx="9">
                  <c:v>0.00140891104545455</c:v>
                </c:pt>
                <c:pt idx="10">
                  <c:v>0.00129150179166667</c:v>
                </c:pt>
              </c:numCache>
            </c:numRef>
          </c:xVal>
          <c:yVal>
            <c:numRef>
              <c:f>Sheet2!$I$38:$I$48</c:f>
              <c:numCache>
                <c:formatCode>General</c:formatCode>
                <c:ptCount val="11"/>
                <c:pt idx="0">
                  <c:v>86.28</c:v>
                </c:pt>
                <c:pt idx="1">
                  <c:v>86.56</c:v>
                </c:pt>
                <c:pt idx="2">
                  <c:v>86.72</c:v>
                </c:pt>
                <c:pt idx="3">
                  <c:v>86.88</c:v>
                </c:pt>
                <c:pt idx="4">
                  <c:v>86.96</c:v>
                </c:pt>
                <c:pt idx="5">
                  <c:v>87.04</c:v>
                </c:pt>
                <c:pt idx="6">
                  <c:v>87.12</c:v>
                </c:pt>
                <c:pt idx="7">
                  <c:v>87.2</c:v>
                </c:pt>
                <c:pt idx="8">
                  <c:v>87.2</c:v>
                </c:pt>
                <c:pt idx="9">
                  <c:v>87.28</c:v>
                </c:pt>
                <c:pt idx="10">
                  <c:v>87.28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126927886842199"/>
                  <c:y val="-0.0346562384399937"/>
                </c:manualLayout>
              </c:layout>
              <c:numFmt formatCode="General" sourceLinked="0"/>
            </c:trendlineLbl>
          </c:trendline>
          <c:xVal>
            <c:numRef>
              <c:f>Sheet2!$G$49:$G$59</c:f>
              <c:numCache>
                <c:formatCode>General</c:formatCode>
                <c:ptCount val="11"/>
                <c:pt idx="0">
                  <c:v>0.0061992086</c:v>
                </c:pt>
                <c:pt idx="1">
                  <c:v>0.00413280573333333</c:v>
                </c:pt>
                <c:pt idx="2">
                  <c:v>0.0030996043</c:v>
                </c:pt>
                <c:pt idx="3">
                  <c:v>0.00247968344</c:v>
                </c:pt>
                <c:pt idx="4">
                  <c:v>0.00206640286666667</c:v>
                </c:pt>
                <c:pt idx="5">
                  <c:v>0.00177120245714286</c:v>
                </c:pt>
                <c:pt idx="6">
                  <c:v>0.00154980215</c:v>
                </c:pt>
                <c:pt idx="7">
                  <c:v>0.00137760191111111</c:v>
                </c:pt>
                <c:pt idx="8">
                  <c:v>0.00123984172</c:v>
                </c:pt>
                <c:pt idx="9">
                  <c:v>0.00112712883636364</c:v>
                </c:pt>
                <c:pt idx="10">
                  <c:v>0.00103320143333333</c:v>
                </c:pt>
              </c:numCache>
            </c:numRef>
          </c:xVal>
          <c:yVal>
            <c:numRef>
              <c:f>Sheet2!$I$49:$I$59</c:f>
              <c:numCache>
                <c:formatCode>General</c:formatCode>
                <c:ptCount val="11"/>
                <c:pt idx="0">
                  <c:v>86.6</c:v>
                </c:pt>
                <c:pt idx="1">
                  <c:v>86.88</c:v>
                </c:pt>
                <c:pt idx="2">
                  <c:v>87.04</c:v>
                </c:pt>
                <c:pt idx="3">
                  <c:v>87.12</c:v>
                </c:pt>
                <c:pt idx="4">
                  <c:v>87.2</c:v>
                </c:pt>
                <c:pt idx="5">
                  <c:v>87.28</c:v>
                </c:pt>
                <c:pt idx="6">
                  <c:v>87.36</c:v>
                </c:pt>
                <c:pt idx="7">
                  <c:v>87.36</c:v>
                </c:pt>
                <c:pt idx="8">
                  <c:v>87.44</c:v>
                </c:pt>
                <c:pt idx="9">
                  <c:v>87.44</c:v>
                </c:pt>
                <c:pt idx="10">
                  <c:v>87.44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807192"/>
        <c:axId val="232801848"/>
      </c:scatterChart>
      <c:valAx>
        <c:axId val="232807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lambda / 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2801848"/>
        <c:crosses val="autoZero"/>
        <c:crossBetween val="midCat"/>
      </c:valAx>
      <c:valAx>
        <c:axId val="232801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Incidence (deg)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2807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126935231580901"/>
                  <c:y val="0.0631282899029886"/>
                </c:manualLayout>
              </c:layout>
              <c:numFmt formatCode="General" sourceLinked="0"/>
            </c:trendlineLbl>
          </c:trendline>
          <c:xVal>
            <c:numRef>
              <c:f>Sheet2!$G$5:$G$15</c:f>
              <c:numCache>
                <c:formatCode>General</c:formatCode>
                <c:ptCount val="11"/>
                <c:pt idx="0">
                  <c:v>0.030996043</c:v>
                </c:pt>
                <c:pt idx="1">
                  <c:v>0.0206640286666667</c:v>
                </c:pt>
                <c:pt idx="2">
                  <c:v>0.0154980215</c:v>
                </c:pt>
                <c:pt idx="3">
                  <c:v>0.0123984172</c:v>
                </c:pt>
                <c:pt idx="4">
                  <c:v>0.0103320143333333</c:v>
                </c:pt>
                <c:pt idx="5">
                  <c:v>0.00885601228571429</c:v>
                </c:pt>
                <c:pt idx="6">
                  <c:v>0.00774901075</c:v>
                </c:pt>
                <c:pt idx="7">
                  <c:v>0.00688800955555555</c:v>
                </c:pt>
                <c:pt idx="8">
                  <c:v>0.0061992086</c:v>
                </c:pt>
                <c:pt idx="9">
                  <c:v>0.00563564418181818</c:v>
                </c:pt>
                <c:pt idx="10">
                  <c:v>0.00516600716666667</c:v>
                </c:pt>
              </c:numCache>
            </c:numRef>
          </c:xVal>
          <c:yVal>
            <c:numRef>
              <c:f>Sheet2!$K$5:$K$15</c:f>
              <c:numCache>
                <c:formatCode>General</c:formatCode>
                <c:ptCount val="11"/>
                <c:pt idx="0">
                  <c:v>0.978724385052766</c:v>
                </c:pt>
                <c:pt idx="1">
                  <c:v>0.980682996910236</c:v>
                </c:pt>
                <c:pt idx="2">
                  <c:v>0.984564334529205</c:v>
                </c:pt>
                <c:pt idx="3">
                  <c:v>0.984807753012208</c:v>
                </c:pt>
                <c:pt idx="4">
                  <c:v>0.985526486983063</c:v>
                </c:pt>
                <c:pt idx="5">
                  <c:v>0.986457898162784</c:v>
                </c:pt>
                <c:pt idx="6">
                  <c:v>0.9873585390151</c:v>
                </c:pt>
                <c:pt idx="7">
                  <c:v>0.988013809690895</c:v>
                </c:pt>
                <c:pt idx="8">
                  <c:v>0.988651744737914</c:v>
                </c:pt>
                <c:pt idx="9">
                  <c:v>0.988546626571972</c:v>
                </c:pt>
                <c:pt idx="10">
                  <c:v>0.989576118602651</c:v>
                </c:pt>
              </c:numCache>
            </c:numRef>
          </c:yVal>
          <c:smooth val="0"/>
        </c:ser>
        <c:ser>
          <c:idx val="0"/>
          <c:order val="1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50723773164718"/>
                  <c:y val="0.407277156653761"/>
                </c:manualLayout>
              </c:layout>
              <c:numFmt formatCode="General" sourceLinked="0"/>
            </c:trendlineLbl>
          </c:trendline>
          <c:xVal>
            <c:numRef>
              <c:f>Sheet2!$G$16:$G$26</c:f>
              <c:numCache>
                <c:formatCode>General</c:formatCode>
                <c:ptCount val="11"/>
                <c:pt idx="0">
                  <c:v>0.0154980215</c:v>
                </c:pt>
                <c:pt idx="1">
                  <c:v>0.0103320143333333</c:v>
                </c:pt>
                <c:pt idx="2">
                  <c:v>0.00774901075</c:v>
                </c:pt>
                <c:pt idx="3">
                  <c:v>0.0061992086</c:v>
                </c:pt>
                <c:pt idx="4">
                  <c:v>0.00516600716666667</c:v>
                </c:pt>
                <c:pt idx="5">
                  <c:v>0.00442800614285714</c:v>
                </c:pt>
                <c:pt idx="6">
                  <c:v>0.003874505375</c:v>
                </c:pt>
                <c:pt idx="7">
                  <c:v>0.00344400477777778</c:v>
                </c:pt>
                <c:pt idx="8">
                  <c:v>0.0030996043</c:v>
                </c:pt>
                <c:pt idx="9">
                  <c:v>0.00281782209090909</c:v>
                </c:pt>
                <c:pt idx="10">
                  <c:v>0.00258300358333333</c:v>
                </c:pt>
              </c:numCache>
            </c:numRef>
          </c:xVal>
          <c:yVal>
            <c:numRef>
              <c:f>Sheet2!$K$16:$K$26</c:f>
              <c:numCache>
                <c:formatCode>General</c:formatCode>
                <c:ptCount val="11"/>
                <c:pt idx="0">
                  <c:v>0.996072034691179</c:v>
                </c:pt>
                <c:pt idx="1">
                  <c:v>0.99666592803403</c:v>
                </c:pt>
                <c:pt idx="2">
                  <c:v>0.996998949269982</c:v>
                </c:pt>
                <c:pt idx="3">
                  <c:v>0.997211245285634</c:v>
                </c:pt>
                <c:pt idx="4">
                  <c:v>0.997365364087948</c:v>
                </c:pt>
                <c:pt idx="5">
                  <c:v>0.997515107957824</c:v>
                </c:pt>
                <c:pt idx="6">
                  <c:v>0.997612506361225</c:v>
                </c:pt>
                <c:pt idx="7">
                  <c:v>0.997707959867998</c:v>
                </c:pt>
                <c:pt idx="8">
                  <c:v>0.99780146829205</c:v>
                </c:pt>
                <c:pt idx="9">
                  <c:v>0.997893031451082</c:v>
                </c:pt>
                <c:pt idx="10">
                  <c:v>0.997982649166588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631294970704419"/>
                  <c:y val="0.336614825771088"/>
                </c:manualLayout>
              </c:layout>
              <c:numFmt formatCode="General" sourceLinked="0"/>
            </c:trendlineLbl>
          </c:trendline>
          <c:xVal>
            <c:numRef>
              <c:f>Sheet2!$G$27:$G$37</c:f>
              <c:numCache>
                <c:formatCode>General</c:formatCode>
                <c:ptCount val="11"/>
                <c:pt idx="0">
                  <c:v>0.0103320143333333</c:v>
                </c:pt>
                <c:pt idx="1">
                  <c:v>0.00688800955555555</c:v>
                </c:pt>
                <c:pt idx="2">
                  <c:v>0.00516600716666666</c:v>
                </c:pt>
                <c:pt idx="3">
                  <c:v>0.00413280573333333</c:v>
                </c:pt>
                <c:pt idx="4">
                  <c:v>0.00344400477777778</c:v>
                </c:pt>
                <c:pt idx="5">
                  <c:v>0.00295200409523809</c:v>
                </c:pt>
                <c:pt idx="6">
                  <c:v>0.00258300358333333</c:v>
                </c:pt>
                <c:pt idx="7">
                  <c:v>0.00229600318518518</c:v>
                </c:pt>
                <c:pt idx="8">
                  <c:v>0.00206640286666667</c:v>
                </c:pt>
                <c:pt idx="9">
                  <c:v>0.00187854806060606</c:v>
                </c:pt>
                <c:pt idx="10">
                  <c:v>0.00172200238888889</c:v>
                </c:pt>
              </c:numCache>
            </c:numRef>
          </c:xVal>
          <c:yVal>
            <c:numRef>
              <c:f>Sheet2!$K$27:$K$37</c:f>
              <c:numCache>
                <c:formatCode>General</c:formatCode>
                <c:ptCount val="11"/>
                <c:pt idx="0">
                  <c:v>0.997365364087948</c:v>
                </c:pt>
                <c:pt idx="1">
                  <c:v>0.997754957226846</c:v>
                </c:pt>
                <c:pt idx="2">
                  <c:v>0.997982649166588</c:v>
                </c:pt>
                <c:pt idx="3">
                  <c:v>0.998070321263852</c:v>
                </c:pt>
                <c:pt idx="4">
                  <c:v>0.998239827923765</c:v>
                </c:pt>
                <c:pt idx="5">
                  <c:v>0.998321662155952</c:v>
                </c:pt>
                <c:pt idx="6">
                  <c:v>0.998401550108975</c:v>
                </c:pt>
                <c:pt idx="7">
                  <c:v>0.998479491627088</c:v>
                </c:pt>
                <c:pt idx="8">
                  <c:v>0.99851773242542</c:v>
                </c:pt>
                <c:pt idx="9">
                  <c:v>0.998555486558339</c:v>
                </c:pt>
                <c:pt idx="10">
                  <c:v>0.998629534754574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707877462286911"/>
                  <c:y val="0.243094357680428"/>
                </c:manualLayout>
              </c:layout>
              <c:numFmt formatCode="General" sourceLinked="0"/>
            </c:trendlineLbl>
          </c:trendline>
          <c:xVal>
            <c:numRef>
              <c:f>Sheet2!$G$38:$G$48</c:f>
              <c:numCache>
                <c:formatCode>General</c:formatCode>
                <c:ptCount val="11"/>
                <c:pt idx="0">
                  <c:v>0.00774901075</c:v>
                </c:pt>
                <c:pt idx="1">
                  <c:v>0.00516600716666667</c:v>
                </c:pt>
                <c:pt idx="2">
                  <c:v>0.003874505375</c:v>
                </c:pt>
                <c:pt idx="3">
                  <c:v>0.0030996043</c:v>
                </c:pt>
                <c:pt idx="4">
                  <c:v>0.00258300358333333</c:v>
                </c:pt>
                <c:pt idx="5">
                  <c:v>0.00221400307142857</c:v>
                </c:pt>
                <c:pt idx="6">
                  <c:v>0.0019372526875</c:v>
                </c:pt>
                <c:pt idx="7">
                  <c:v>0.00172200238888889</c:v>
                </c:pt>
                <c:pt idx="8">
                  <c:v>0.00154980215</c:v>
                </c:pt>
                <c:pt idx="9">
                  <c:v>0.00140891104545455</c:v>
                </c:pt>
                <c:pt idx="10">
                  <c:v>0.00129150179166667</c:v>
                </c:pt>
              </c:numCache>
            </c:numRef>
          </c:xVal>
          <c:yVal>
            <c:numRef>
              <c:f>Sheet2!$K$38:$K$48</c:f>
              <c:numCache>
                <c:formatCode>General</c:formatCode>
                <c:ptCount val="11"/>
                <c:pt idx="0">
                  <c:v>0.997893031451082</c:v>
                </c:pt>
                <c:pt idx="1">
                  <c:v>0.998198181002693</c:v>
                </c:pt>
                <c:pt idx="2">
                  <c:v>0.998361849427182</c:v>
                </c:pt>
                <c:pt idx="3">
                  <c:v>0.99851773242542</c:v>
                </c:pt>
                <c:pt idx="4">
                  <c:v>0.998592754007445</c:v>
                </c:pt>
                <c:pt idx="5">
                  <c:v>0.998665828781799</c:v>
                </c:pt>
                <c:pt idx="6">
                  <c:v>0.998736956606017</c:v>
                </c:pt>
                <c:pt idx="7">
                  <c:v>0.998806137341434</c:v>
                </c:pt>
                <c:pt idx="8">
                  <c:v>0.998806137341434</c:v>
                </c:pt>
                <c:pt idx="9">
                  <c:v>0.998873370853177</c:v>
                </c:pt>
                <c:pt idx="10">
                  <c:v>0.998873370853177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737328667249927"/>
                  <c:y val="0.126024274589986"/>
                </c:manualLayout>
              </c:layout>
              <c:numFmt formatCode="General" sourceLinked="0"/>
            </c:trendlineLbl>
          </c:trendline>
          <c:xVal>
            <c:numRef>
              <c:f>Sheet2!$G$49:$G$59</c:f>
              <c:numCache>
                <c:formatCode>General</c:formatCode>
                <c:ptCount val="11"/>
                <c:pt idx="0">
                  <c:v>0.0061992086</c:v>
                </c:pt>
                <c:pt idx="1">
                  <c:v>0.00413280573333333</c:v>
                </c:pt>
                <c:pt idx="2">
                  <c:v>0.0030996043</c:v>
                </c:pt>
                <c:pt idx="3">
                  <c:v>0.00247968344</c:v>
                </c:pt>
                <c:pt idx="4">
                  <c:v>0.00206640286666667</c:v>
                </c:pt>
                <c:pt idx="5">
                  <c:v>0.00177120245714286</c:v>
                </c:pt>
                <c:pt idx="6">
                  <c:v>0.00154980215</c:v>
                </c:pt>
                <c:pt idx="7">
                  <c:v>0.00137760191111111</c:v>
                </c:pt>
                <c:pt idx="8">
                  <c:v>0.00123984172</c:v>
                </c:pt>
                <c:pt idx="9">
                  <c:v>0.00112712883636364</c:v>
                </c:pt>
                <c:pt idx="10">
                  <c:v>0.00103320143333333</c:v>
                </c:pt>
              </c:numCache>
            </c:numRef>
          </c:xVal>
          <c:yVal>
            <c:numRef>
              <c:f>Sheet2!$K$49:$K$59</c:f>
              <c:numCache>
                <c:formatCode>General</c:formatCode>
                <c:ptCount val="11"/>
                <c:pt idx="0">
                  <c:v>0.998239827923765</c:v>
                </c:pt>
                <c:pt idx="1">
                  <c:v>0.99851773242542</c:v>
                </c:pt>
                <c:pt idx="2">
                  <c:v>0.998665828781799</c:v>
                </c:pt>
                <c:pt idx="3">
                  <c:v>0.998736956606017</c:v>
                </c:pt>
                <c:pt idx="4">
                  <c:v>0.998806137341434</c:v>
                </c:pt>
                <c:pt idx="5">
                  <c:v>0.998873370853177</c:v>
                </c:pt>
                <c:pt idx="6">
                  <c:v>0.998938657010171</c:v>
                </c:pt>
                <c:pt idx="7">
                  <c:v>0.998938657010171</c:v>
                </c:pt>
                <c:pt idx="8">
                  <c:v>0.999001995685138</c:v>
                </c:pt>
                <c:pt idx="9">
                  <c:v>0.999001995685138</c:v>
                </c:pt>
                <c:pt idx="10">
                  <c:v>0.999001995685138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409448"/>
        <c:axId val="651414824"/>
      </c:scatterChart>
      <c:valAx>
        <c:axId val="651409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lambda / 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414824"/>
        <c:crosses val="autoZero"/>
        <c:crossBetween val="midCat"/>
      </c:valAx>
      <c:valAx>
        <c:axId val="651414824"/>
        <c:scaling>
          <c:orientation val="minMax"/>
          <c:min val="0.99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Incidence (deg)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409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Sheet2!$B$5:$B$15</c:f>
              <c:numCache>
                <c:formatCode>General</c:formatCode>
                <c:ptCount val="11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1.0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2.0</c:v>
                </c:pt>
                <c:pt idx="9">
                  <c:v>2.2</c:v>
                </c:pt>
                <c:pt idx="10">
                  <c:v>2.4</c:v>
                </c:pt>
              </c:numCache>
            </c:numRef>
          </c:xVal>
          <c:yVal>
            <c:numRef>
              <c:f>Sheet2!$L$5:$L$15</c:f>
              <c:numCache>
                <c:formatCode>General</c:formatCode>
                <c:ptCount val="11"/>
                <c:pt idx="0">
                  <c:v>1.021738106531479</c:v>
                </c:pt>
                <c:pt idx="1">
                  <c:v>1.019697499753361</c:v>
                </c:pt>
                <c:pt idx="2">
                  <c:v>1.015677660595105</c:v>
                </c:pt>
                <c:pt idx="3">
                  <c:v>1.015426611885745</c:v>
                </c:pt>
                <c:pt idx="4">
                  <c:v>1.014686072072243</c:v>
                </c:pt>
                <c:pt idx="5">
                  <c:v>1.01372800791847</c:v>
                </c:pt>
                <c:pt idx="6">
                  <c:v>1.012803313573922</c:v>
                </c:pt>
                <c:pt idx="7">
                  <c:v>1.012131601999424</c:v>
                </c:pt>
                <c:pt idx="8">
                  <c:v>1.01147851639618</c:v>
                </c:pt>
                <c:pt idx="9">
                  <c:v>1.011586073049225</c:v>
                </c:pt>
                <c:pt idx="10">
                  <c:v>1.010533683262353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432760"/>
        <c:axId val="651435784"/>
      </c:scatterChart>
      <c:valAx>
        <c:axId val="651432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1435784"/>
        <c:crosses val="autoZero"/>
        <c:crossBetween val="midCat"/>
      </c:valAx>
      <c:valAx>
        <c:axId val="651435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1432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Sheet2!$G$5:$G$15</c:f>
              <c:numCache>
                <c:formatCode>General</c:formatCode>
                <c:ptCount val="11"/>
                <c:pt idx="0">
                  <c:v>0.030996043</c:v>
                </c:pt>
                <c:pt idx="1">
                  <c:v>0.0206640286666667</c:v>
                </c:pt>
                <c:pt idx="2">
                  <c:v>0.0154980215</c:v>
                </c:pt>
                <c:pt idx="3">
                  <c:v>0.0123984172</c:v>
                </c:pt>
                <c:pt idx="4">
                  <c:v>0.0103320143333333</c:v>
                </c:pt>
                <c:pt idx="5">
                  <c:v>0.00885601228571429</c:v>
                </c:pt>
                <c:pt idx="6">
                  <c:v>0.00774901075</c:v>
                </c:pt>
                <c:pt idx="7">
                  <c:v>0.00688800955555555</c:v>
                </c:pt>
                <c:pt idx="8">
                  <c:v>0.0061992086</c:v>
                </c:pt>
                <c:pt idx="9">
                  <c:v>0.00563564418181818</c:v>
                </c:pt>
                <c:pt idx="10">
                  <c:v>0.00516600716666667</c:v>
                </c:pt>
              </c:numCache>
            </c:numRef>
          </c:xVal>
          <c:yVal>
            <c:numRef>
              <c:f>Sheet2!$L$5:$L$15</c:f>
              <c:numCache>
                <c:formatCode>General</c:formatCode>
                <c:ptCount val="11"/>
                <c:pt idx="0">
                  <c:v>1.021738106531479</c:v>
                </c:pt>
                <c:pt idx="1">
                  <c:v>1.019697499753361</c:v>
                </c:pt>
                <c:pt idx="2">
                  <c:v>1.015677660595105</c:v>
                </c:pt>
                <c:pt idx="3">
                  <c:v>1.015426611885745</c:v>
                </c:pt>
                <c:pt idx="4">
                  <c:v>1.014686072072243</c:v>
                </c:pt>
                <c:pt idx="5">
                  <c:v>1.01372800791847</c:v>
                </c:pt>
                <c:pt idx="6">
                  <c:v>1.012803313573922</c:v>
                </c:pt>
                <c:pt idx="7">
                  <c:v>1.012131601999424</c:v>
                </c:pt>
                <c:pt idx="8">
                  <c:v>1.01147851639618</c:v>
                </c:pt>
                <c:pt idx="9">
                  <c:v>1.011586073049225</c:v>
                </c:pt>
                <c:pt idx="10">
                  <c:v>1.010533683262353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458904"/>
        <c:axId val="651461928"/>
      </c:scatterChart>
      <c:valAx>
        <c:axId val="651458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1461928"/>
        <c:crosses val="autoZero"/>
        <c:crossBetween val="midCat"/>
      </c:valAx>
      <c:valAx>
        <c:axId val="651461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1458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Sheet2!$H$5:$H$15</c:f>
              <c:numCache>
                <c:formatCode>General</c:formatCode>
                <c:ptCount val="11"/>
                <c:pt idx="0">
                  <c:v>32.26218262763411</c:v>
                </c:pt>
                <c:pt idx="1">
                  <c:v>48.39327394145116</c:v>
                </c:pt>
                <c:pt idx="2">
                  <c:v>64.52436525526822</c:v>
                </c:pt>
                <c:pt idx="3">
                  <c:v>80.65545656908527</c:v>
                </c:pt>
                <c:pt idx="4">
                  <c:v>96.78654788290233</c:v>
                </c:pt>
                <c:pt idx="5">
                  <c:v>112.9176391967194</c:v>
                </c:pt>
                <c:pt idx="6">
                  <c:v>129.0487305105364</c:v>
                </c:pt>
                <c:pt idx="7">
                  <c:v>145.1798218243535</c:v>
                </c:pt>
                <c:pt idx="8">
                  <c:v>161.3109131381705</c:v>
                </c:pt>
                <c:pt idx="9">
                  <c:v>177.4420044519876</c:v>
                </c:pt>
                <c:pt idx="10">
                  <c:v>193.5730957658047</c:v>
                </c:pt>
              </c:numCache>
            </c:numRef>
          </c:xVal>
          <c:yVal>
            <c:numRef>
              <c:f>Sheet2!$K$5:$K$15</c:f>
              <c:numCache>
                <c:formatCode>General</c:formatCode>
                <c:ptCount val="11"/>
                <c:pt idx="0">
                  <c:v>0.978724385052766</c:v>
                </c:pt>
                <c:pt idx="1">
                  <c:v>0.980682996910236</c:v>
                </c:pt>
                <c:pt idx="2">
                  <c:v>0.984564334529205</c:v>
                </c:pt>
                <c:pt idx="3">
                  <c:v>0.984807753012208</c:v>
                </c:pt>
                <c:pt idx="4">
                  <c:v>0.985526486983063</c:v>
                </c:pt>
                <c:pt idx="5">
                  <c:v>0.986457898162784</c:v>
                </c:pt>
                <c:pt idx="6">
                  <c:v>0.9873585390151</c:v>
                </c:pt>
                <c:pt idx="7">
                  <c:v>0.988013809690895</c:v>
                </c:pt>
                <c:pt idx="8">
                  <c:v>0.988651744737914</c:v>
                </c:pt>
                <c:pt idx="9">
                  <c:v>0.988546626571972</c:v>
                </c:pt>
                <c:pt idx="10">
                  <c:v>0.989576118602651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485240"/>
        <c:axId val="651488264"/>
      </c:scatterChart>
      <c:valAx>
        <c:axId val="651485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1488264"/>
        <c:crosses val="autoZero"/>
        <c:crossBetween val="midCat"/>
      </c:valAx>
      <c:valAx>
        <c:axId val="651488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1485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17</xdr:row>
      <xdr:rowOff>107950</xdr:rowOff>
    </xdr:from>
    <xdr:to>
      <xdr:col>16</xdr:col>
      <xdr:colOff>812800</xdr:colOff>
      <xdr:row>40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8</xdr:row>
      <xdr:rowOff>146050</xdr:rowOff>
    </xdr:from>
    <xdr:to>
      <xdr:col>9</xdr:col>
      <xdr:colOff>127000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127000</xdr:colOff>
      <xdr:row>7</xdr:row>
      <xdr:rowOff>44450</xdr:rowOff>
    </xdr:from>
    <xdr:to>
      <xdr:col>18</xdr:col>
      <xdr:colOff>177800</xdr:colOff>
      <xdr:row>25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673100</xdr:colOff>
      <xdr:row>7</xdr:row>
      <xdr:rowOff>0</xdr:rowOff>
    </xdr:from>
    <xdr:to>
      <xdr:col>20</xdr:col>
      <xdr:colOff>787400</xdr:colOff>
      <xdr:row>31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6</xdr:row>
      <xdr:rowOff>0</xdr:rowOff>
    </xdr:from>
    <xdr:to>
      <xdr:col>26</xdr:col>
      <xdr:colOff>762000</xdr:colOff>
      <xdr:row>23</xdr:row>
      <xdr:rowOff>165100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698500</xdr:colOff>
      <xdr:row>29</xdr:row>
      <xdr:rowOff>146050</xdr:rowOff>
    </xdr:from>
    <xdr:to>
      <xdr:col>6</xdr:col>
      <xdr:colOff>215900</xdr:colOff>
      <xdr:row>38</xdr:row>
      <xdr:rowOff>165100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254000</xdr:colOff>
      <xdr:row>29</xdr:row>
      <xdr:rowOff>165100</xdr:rowOff>
    </xdr:from>
    <xdr:to>
      <xdr:col>9</xdr:col>
      <xdr:colOff>406400</xdr:colOff>
      <xdr:row>39</xdr:row>
      <xdr:rowOff>63500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13</xdr:col>
      <xdr:colOff>431800</xdr:colOff>
      <xdr:row>40</xdr:row>
      <xdr:rowOff>88900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8"/>
  <sheetViews>
    <sheetView tabSelected="1" topLeftCell="A11" workbookViewId="0">
      <selection activeCell="O54" sqref="O54"/>
    </sheetView>
  </sheetViews>
  <sheetFormatPr baseColWidth="10" defaultRowHeight="15" x14ac:dyDescent="0"/>
  <sheetData>
    <row r="1" spans="1:28">
      <c r="A1" s="1" t="s">
        <v>2</v>
      </c>
      <c r="C1" s="1" t="s">
        <v>3</v>
      </c>
    </row>
    <row r="4" spans="1:28">
      <c r="A4" t="s">
        <v>0</v>
      </c>
      <c r="B4" t="s">
        <v>1</v>
      </c>
      <c r="C4" t="s">
        <v>25</v>
      </c>
      <c r="H4">
        <f>1.23984172/H5</f>
        <v>1.2398417200000001E-2</v>
      </c>
      <c r="I4">
        <f t="shared" ref="I4:Q4" si="0">1.23984172/I5</f>
        <v>6.1992086000000005E-3</v>
      </c>
      <c r="J4">
        <f t="shared" si="0"/>
        <v>4.1328057333333331E-3</v>
      </c>
      <c r="K4">
        <f t="shared" si="0"/>
        <v>3.0996043000000003E-3</v>
      </c>
      <c r="L4">
        <f t="shared" si="0"/>
        <v>2.4796834399999999E-3</v>
      </c>
      <c r="M4">
        <f t="shared" si="0"/>
        <v>2.0664028666666666E-3</v>
      </c>
      <c r="N4">
        <f t="shared" si="0"/>
        <v>1.7712024571428571E-3</v>
      </c>
      <c r="O4">
        <f t="shared" si="0"/>
        <v>1.5498021500000001E-3</v>
      </c>
      <c r="P4">
        <f t="shared" si="0"/>
        <v>1.3776019111111113E-3</v>
      </c>
      <c r="Q4">
        <f t="shared" si="0"/>
        <v>1.2398417199999999E-3</v>
      </c>
      <c r="T4" t="s">
        <v>4</v>
      </c>
      <c r="V4" t="s">
        <v>5</v>
      </c>
    </row>
    <row r="5" spans="1:28">
      <c r="H5">
        <v>100</v>
      </c>
      <c r="I5">
        <v>200</v>
      </c>
      <c r="J5">
        <v>300</v>
      </c>
      <c r="K5">
        <v>400</v>
      </c>
      <c r="L5">
        <v>500</v>
      </c>
      <c r="M5">
        <v>600</v>
      </c>
      <c r="N5">
        <v>700</v>
      </c>
      <c r="O5">
        <v>800</v>
      </c>
      <c r="P5">
        <v>900</v>
      </c>
      <c r="Q5">
        <v>1000</v>
      </c>
      <c r="R5" s="2"/>
      <c r="S5" s="2"/>
    </row>
    <row r="6" spans="1:28">
      <c r="A6">
        <v>100</v>
      </c>
      <c r="B6">
        <v>0.4</v>
      </c>
      <c r="C6">
        <v>78.16</v>
      </c>
      <c r="G6">
        <v>0.4</v>
      </c>
      <c r="H6">
        <v>78.16</v>
      </c>
      <c r="I6">
        <v>84.92</v>
      </c>
      <c r="J6">
        <v>85.84</v>
      </c>
      <c r="K6">
        <v>86.28</v>
      </c>
      <c r="L6">
        <v>86.6</v>
      </c>
      <c r="M6">
        <v>86.84</v>
      </c>
      <c r="N6">
        <v>87</v>
      </c>
      <c r="O6">
        <v>87.16</v>
      </c>
      <c r="P6">
        <v>87.24</v>
      </c>
      <c r="Q6">
        <v>87.4</v>
      </c>
      <c r="R6" s="2"/>
      <c r="S6" s="2"/>
      <c r="T6" t="s">
        <v>8</v>
      </c>
      <c r="U6" t="s">
        <v>6</v>
      </c>
      <c r="V6" t="s">
        <v>7</v>
      </c>
      <c r="W6" t="s">
        <v>1</v>
      </c>
      <c r="AA6" t="s">
        <v>24</v>
      </c>
      <c r="AB6" t="s">
        <v>7</v>
      </c>
    </row>
    <row r="7" spans="1:28">
      <c r="A7">
        <v>100</v>
      </c>
      <c r="B7">
        <v>0.6</v>
      </c>
      <c r="C7">
        <v>78.72</v>
      </c>
      <c r="G7">
        <v>0.6</v>
      </c>
      <c r="H7">
        <v>78.72</v>
      </c>
      <c r="I7">
        <v>85.32</v>
      </c>
      <c r="J7">
        <v>86.16</v>
      </c>
      <c r="K7">
        <v>86.56</v>
      </c>
      <c r="L7">
        <v>86.88</v>
      </c>
      <c r="M7">
        <v>87.16</v>
      </c>
      <c r="N7">
        <v>87.32</v>
      </c>
      <c r="O7">
        <v>87.48</v>
      </c>
      <c r="P7">
        <v>87.56</v>
      </c>
      <c r="Q7">
        <v>87.56</v>
      </c>
      <c r="R7" s="2"/>
      <c r="S7" s="2"/>
      <c r="T7">
        <v>0.3</v>
      </c>
      <c r="U7">
        <v>78</v>
      </c>
      <c r="V7">
        <v>50</v>
      </c>
      <c r="W7">
        <v>0.4</v>
      </c>
    </row>
    <row r="8" spans="1:28">
      <c r="A8">
        <v>100</v>
      </c>
      <c r="B8">
        <v>0.8</v>
      </c>
      <c r="C8">
        <v>79.92</v>
      </c>
      <c r="G8">
        <v>0.8</v>
      </c>
      <c r="H8">
        <v>79.92</v>
      </c>
      <c r="I8">
        <v>85.56</v>
      </c>
      <c r="J8">
        <v>86.36</v>
      </c>
      <c r="K8">
        <v>86.72</v>
      </c>
      <c r="L8">
        <v>87.04</v>
      </c>
      <c r="M8">
        <v>87.24</v>
      </c>
      <c r="N8">
        <v>87.48</v>
      </c>
      <c r="O8">
        <v>87.64</v>
      </c>
      <c r="P8">
        <v>87.76</v>
      </c>
      <c r="Q8">
        <v>87.88</v>
      </c>
      <c r="R8" s="2"/>
      <c r="S8" s="2">
        <v>3.51</v>
      </c>
      <c r="T8">
        <v>0.4</v>
      </c>
      <c r="U8">
        <v>78.099999999999994</v>
      </c>
      <c r="V8">
        <v>100</v>
      </c>
      <c r="W8">
        <v>0.5</v>
      </c>
      <c r="AA8">
        <v>1.5E-3</v>
      </c>
      <c r="AB8">
        <f t="shared" ref="AB8:AB35" si="1">1.23984172/AA8</f>
        <v>826.56114666666667</v>
      </c>
    </row>
    <row r="9" spans="1:28">
      <c r="A9">
        <v>100</v>
      </c>
      <c r="B9">
        <v>1</v>
      </c>
      <c r="C9">
        <v>80</v>
      </c>
      <c r="G9">
        <v>1</v>
      </c>
      <c r="H9">
        <v>80</v>
      </c>
      <c r="I9">
        <v>85.72</v>
      </c>
      <c r="J9">
        <v>86.44</v>
      </c>
      <c r="K9">
        <v>86.88</v>
      </c>
      <c r="L9">
        <v>87.12</v>
      </c>
      <c r="M9">
        <v>87.4</v>
      </c>
      <c r="N9">
        <v>87.56</v>
      </c>
      <c r="O9">
        <v>87.72</v>
      </c>
      <c r="P9">
        <v>87.84</v>
      </c>
      <c r="Q9">
        <v>87.96</v>
      </c>
      <c r="R9" s="2"/>
      <c r="S9" s="2">
        <v>0.41</v>
      </c>
      <c r="T9">
        <v>0.5</v>
      </c>
      <c r="U9">
        <v>78.2</v>
      </c>
      <c r="V9">
        <v>150</v>
      </c>
      <c r="W9">
        <v>0.6</v>
      </c>
      <c r="AA9">
        <v>2E-3</v>
      </c>
      <c r="AB9">
        <f t="shared" si="1"/>
        <v>619.92086000000006</v>
      </c>
    </row>
    <row r="10" spans="1:28">
      <c r="A10">
        <v>100</v>
      </c>
      <c r="B10">
        <v>1.2</v>
      </c>
      <c r="C10">
        <v>80.239999999999995</v>
      </c>
      <c r="G10">
        <v>1.2</v>
      </c>
      <c r="H10">
        <v>80.239999999999995</v>
      </c>
      <c r="I10">
        <v>85.84</v>
      </c>
      <c r="J10">
        <v>86.6</v>
      </c>
      <c r="K10">
        <v>86.96</v>
      </c>
      <c r="L10">
        <v>87.2</v>
      </c>
      <c r="M10">
        <v>87.4</v>
      </c>
      <c r="N10">
        <v>87.6</v>
      </c>
      <c r="O10">
        <v>87.72</v>
      </c>
      <c r="P10">
        <v>87.88</v>
      </c>
      <c r="Q10">
        <v>88</v>
      </c>
      <c r="R10" s="2"/>
      <c r="S10" s="2"/>
      <c r="T10">
        <v>0.6</v>
      </c>
      <c r="U10">
        <v>78.3</v>
      </c>
      <c r="V10">
        <v>200</v>
      </c>
      <c r="W10">
        <v>0.7</v>
      </c>
      <c r="AA10">
        <v>2.5000000000000001E-3</v>
      </c>
      <c r="AB10">
        <f t="shared" si="1"/>
        <v>495.936688</v>
      </c>
    </row>
    <row r="11" spans="1:28">
      <c r="A11">
        <v>100</v>
      </c>
      <c r="B11">
        <v>1.4</v>
      </c>
      <c r="C11">
        <v>80.56</v>
      </c>
      <c r="G11">
        <v>1.4</v>
      </c>
      <c r="H11">
        <v>80.56</v>
      </c>
      <c r="I11">
        <v>85.96</v>
      </c>
      <c r="J11">
        <v>86.68</v>
      </c>
      <c r="K11">
        <v>87.04</v>
      </c>
      <c r="L11">
        <v>87.28</v>
      </c>
      <c r="M11">
        <v>87.52</v>
      </c>
      <c r="N11">
        <v>87.64</v>
      </c>
      <c r="O11">
        <v>87.8</v>
      </c>
      <c r="P11">
        <v>87.92</v>
      </c>
      <c r="Q11">
        <v>88</v>
      </c>
      <c r="R11" s="2"/>
      <c r="S11" s="2"/>
      <c r="T11">
        <v>0.7</v>
      </c>
      <c r="U11">
        <v>78.400000000000006</v>
      </c>
      <c r="V11">
        <v>250</v>
      </c>
      <c r="W11">
        <v>0.8</v>
      </c>
      <c r="AA11">
        <v>3.0000000000000001E-3</v>
      </c>
      <c r="AB11">
        <f t="shared" si="1"/>
        <v>413.28057333333334</v>
      </c>
    </row>
    <row r="12" spans="1:28">
      <c r="A12">
        <v>100</v>
      </c>
      <c r="B12">
        <v>1.6</v>
      </c>
      <c r="C12">
        <v>80.88</v>
      </c>
      <c r="G12">
        <v>1.6</v>
      </c>
      <c r="H12">
        <v>80.88</v>
      </c>
      <c r="I12">
        <v>86.04</v>
      </c>
      <c r="J12">
        <v>86.76</v>
      </c>
      <c r="K12">
        <v>87.12</v>
      </c>
      <c r="L12">
        <v>87.36</v>
      </c>
      <c r="M12">
        <v>87.56</v>
      </c>
      <c r="N12">
        <v>87.68</v>
      </c>
      <c r="O12">
        <v>87.84</v>
      </c>
      <c r="P12">
        <v>87.96</v>
      </c>
      <c r="Q12">
        <v>88.08</v>
      </c>
      <c r="R12" s="2"/>
      <c r="S12" s="2"/>
      <c r="T12">
        <v>0.8</v>
      </c>
      <c r="U12">
        <v>78.5</v>
      </c>
      <c r="V12">
        <v>300</v>
      </c>
      <c r="W12">
        <v>0.9</v>
      </c>
      <c r="AA12">
        <v>3.5000000000000001E-3</v>
      </c>
      <c r="AB12">
        <f t="shared" si="1"/>
        <v>354.24049142857143</v>
      </c>
    </row>
    <row r="13" spans="1:28">
      <c r="A13">
        <v>100</v>
      </c>
      <c r="B13">
        <v>1.8</v>
      </c>
      <c r="C13">
        <v>81.12</v>
      </c>
      <c r="G13">
        <v>1.8</v>
      </c>
      <c r="H13">
        <v>81.12</v>
      </c>
      <c r="I13">
        <v>86.12</v>
      </c>
      <c r="J13">
        <v>86.84</v>
      </c>
      <c r="K13">
        <v>87.2</v>
      </c>
      <c r="L13">
        <v>87.36</v>
      </c>
      <c r="M13">
        <v>87.56</v>
      </c>
      <c r="N13">
        <v>87.76</v>
      </c>
      <c r="O13">
        <v>87.88</v>
      </c>
      <c r="P13">
        <v>88.04</v>
      </c>
      <c r="Q13">
        <v>88.08</v>
      </c>
      <c r="R13" s="2"/>
      <c r="S13" s="2"/>
      <c r="T13">
        <v>0.9</v>
      </c>
      <c r="U13">
        <v>78.599999999999994</v>
      </c>
      <c r="V13">
        <v>350</v>
      </c>
      <c r="W13">
        <v>1</v>
      </c>
      <c r="AA13">
        <v>4.0000000000000001E-3</v>
      </c>
      <c r="AB13">
        <f t="shared" si="1"/>
        <v>309.96043000000003</v>
      </c>
    </row>
    <row r="14" spans="1:28">
      <c r="A14">
        <v>100</v>
      </c>
      <c r="B14">
        <v>2</v>
      </c>
      <c r="C14">
        <v>81.36</v>
      </c>
      <c r="G14">
        <v>2</v>
      </c>
      <c r="H14">
        <v>81.36</v>
      </c>
      <c r="I14">
        <v>86.2</v>
      </c>
      <c r="J14">
        <v>86.88</v>
      </c>
      <c r="K14">
        <v>87.2</v>
      </c>
      <c r="L14">
        <v>87.44</v>
      </c>
      <c r="M14">
        <v>87.56</v>
      </c>
      <c r="N14">
        <v>87.8</v>
      </c>
      <c r="O14">
        <v>87.88</v>
      </c>
      <c r="P14">
        <v>88.04</v>
      </c>
      <c r="Q14">
        <v>88.08</v>
      </c>
      <c r="R14" s="2"/>
      <c r="S14" s="2"/>
      <c r="T14">
        <v>1</v>
      </c>
      <c r="U14">
        <v>78.7</v>
      </c>
      <c r="V14">
        <v>400</v>
      </c>
      <c r="W14">
        <v>1.1000000000000001</v>
      </c>
      <c r="AA14">
        <v>4.4999999999999997E-3</v>
      </c>
      <c r="AB14">
        <f t="shared" si="1"/>
        <v>275.52038222222222</v>
      </c>
    </row>
    <row r="15" spans="1:28">
      <c r="A15">
        <v>100</v>
      </c>
      <c r="B15">
        <v>2.2000000000000002</v>
      </c>
      <c r="C15">
        <v>81.319999999999993</v>
      </c>
      <c r="G15">
        <v>2.2000000000000002</v>
      </c>
      <c r="H15">
        <v>81.319999999999993</v>
      </c>
      <c r="I15">
        <v>86.28</v>
      </c>
      <c r="J15">
        <v>86.92</v>
      </c>
      <c r="K15">
        <v>87.28</v>
      </c>
      <c r="L15">
        <v>87.44</v>
      </c>
      <c r="M15">
        <v>87.68</v>
      </c>
      <c r="N15">
        <v>87.8</v>
      </c>
      <c r="O15">
        <v>87.92</v>
      </c>
      <c r="P15">
        <v>88.04</v>
      </c>
      <c r="Q15">
        <v>88.16</v>
      </c>
      <c r="R15" s="2"/>
      <c r="S15" s="2"/>
      <c r="T15">
        <v>1.1000000000000001</v>
      </c>
      <c r="U15">
        <v>78.8</v>
      </c>
      <c r="V15">
        <v>450</v>
      </c>
      <c r="W15">
        <v>1.2</v>
      </c>
      <c r="AA15">
        <v>5.0000000000000001E-3</v>
      </c>
      <c r="AB15">
        <f t="shared" si="1"/>
        <v>247.968344</v>
      </c>
    </row>
    <row r="16" spans="1:28">
      <c r="A16">
        <v>100</v>
      </c>
      <c r="B16">
        <v>2.4</v>
      </c>
      <c r="C16">
        <v>81.72</v>
      </c>
      <c r="G16">
        <v>2.4</v>
      </c>
      <c r="H16">
        <v>81.72</v>
      </c>
      <c r="I16">
        <v>86.36</v>
      </c>
      <c r="J16">
        <v>87</v>
      </c>
      <c r="K16">
        <v>87.28</v>
      </c>
      <c r="L16">
        <v>87.44</v>
      </c>
      <c r="M16">
        <v>87.68</v>
      </c>
      <c r="N16">
        <v>87.8</v>
      </c>
      <c r="O16">
        <v>88</v>
      </c>
      <c r="P16">
        <v>88.12</v>
      </c>
      <c r="Q16">
        <v>88.2</v>
      </c>
      <c r="R16" s="2"/>
      <c r="S16" s="2"/>
      <c r="T16">
        <v>1.2</v>
      </c>
      <c r="U16">
        <v>78.899999999999906</v>
      </c>
      <c r="V16">
        <v>500</v>
      </c>
      <c r="W16">
        <v>1.3</v>
      </c>
      <c r="AA16">
        <v>5.4999999999999997E-3</v>
      </c>
      <c r="AB16">
        <f t="shared" si="1"/>
        <v>225.42576727272728</v>
      </c>
    </row>
    <row r="17" spans="1:28">
      <c r="A17">
        <v>200</v>
      </c>
      <c r="B17">
        <v>0.4</v>
      </c>
      <c r="C17">
        <v>84.92</v>
      </c>
      <c r="T17">
        <v>1.3</v>
      </c>
      <c r="U17">
        <v>78.999999999999901</v>
      </c>
      <c r="V17">
        <v>550</v>
      </c>
      <c r="W17">
        <v>1.4</v>
      </c>
      <c r="AA17">
        <v>6.0000000000000001E-3</v>
      </c>
      <c r="AB17">
        <f t="shared" si="1"/>
        <v>206.64028666666667</v>
      </c>
    </row>
    <row r="18" spans="1:28">
      <c r="A18">
        <v>200</v>
      </c>
      <c r="B18">
        <v>0.6</v>
      </c>
      <c r="C18">
        <v>85.32</v>
      </c>
      <c r="T18">
        <v>1.4</v>
      </c>
      <c r="U18">
        <v>79.099999999999895</v>
      </c>
      <c r="V18">
        <v>600</v>
      </c>
      <c r="W18">
        <v>1.5</v>
      </c>
      <c r="AA18">
        <v>6.4999999999999997E-3</v>
      </c>
      <c r="AB18">
        <f t="shared" si="1"/>
        <v>190.74488000000002</v>
      </c>
    </row>
    <row r="19" spans="1:28">
      <c r="A19">
        <v>200</v>
      </c>
      <c r="B19">
        <v>0.8</v>
      </c>
      <c r="C19">
        <v>85.56</v>
      </c>
      <c r="T19">
        <v>1.5</v>
      </c>
      <c r="U19">
        <v>79.199999999999903</v>
      </c>
      <c r="V19">
        <v>650</v>
      </c>
      <c r="W19">
        <v>1.6</v>
      </c>
      <c r="AA19">
        <v>7.0000000000000001E-3</v>
      </c>
      <c r="AB19">
        <f t="shared" si="1"/>
        <v>177.12024571428572</v>
      </c>
    </row>
    <row r="20" spans="1:28">
      <c r="A20">
        <v>200</v>
      </c>
      <c r="B20">
        <v>1</v>
      </c>
      <c r="C20">
        <v>85.72</v>
      </c>
      <c r="T20">
        <v>1.6</v>
      </c>
      <c r="U20">
        <v>79.299999999999898</v>
      </c>
      <c r="V20">
        <v>700</v>
      </c>
      <c r="W20">
        <v>1.7</v>
      </c>
      <c r="AA20">
        <v>7.4999999999999997E-3</v>
      </c>
      <c r="AB20">
        <f t="shared" si="1"/>
        <v>165.31222933333333</v>
      </c>
    </row>
    <row r="21" spans="1:28">
      <c r="A21">
        <v>200</v>
      </c>
      <c r="B21">
        <v>1.2</v>
      </c>
      <c r="C21">
        <v>85.84</v>
      </c>
      <c r="T21">
        <v>1.7</v>
      </c>
      <c r="U21">
        <v>79.399999999999906</v>
      </c>
      <c r="V21">
        <v>750</v>
      </c>
      <c r="W21">
        <v>1.8</v>
      </c>
      <c r="AA21">
        <v>8.0000000000000002E-3</v>
      </c>
      <c r="AB21">
        <f t="shared" si="1"/>
        <v>154.98021500000002</v>
      </c>
    </row>
    <row r="22" spans="1:28">
      <c r="A22">
        <v>200</v>
      </c>
      <c r="B22">
        <v>1.4</v>
      </c>
      <c r="C22">
        <v>85.96</v>
      </c>
      <c r="T22">
        <v>1.8</v>
      </c>
      <c r="U22">
        <v>79.499999999999901</v>
      </c>
      <c r="V22">
        <v>800</v>
      </c>
      <c r="W22">
        <v>1.9</v>
      </c>
      <c r="AA22">
        <v>8.5000000000000006E-3</v>
      </c>
      <c r="AB22">
        <f t="shared" si="1"/>
        <v>145.86373176470588</v>
      </c>
    </row>
    <row r="23" spans="1:28">
      <c r="A23">
        <v>200</v>
      </c>
      <c r="B23">
        <v>1.6</v>
      </c>
      <c r="C23">
        <v>86.04</v>
      </c>
      <c r="T23">
        <v>1.9</v>
      </c>
      <c r="U23">
        <v>79.599999999999895</v>
      </c>
      <c r="V23">
        <v>850</v>
      </c>
      <c r="W23">
        <v>2</v>
      </c>
      <c r="AA23">
        <v>8.9999999999999993E-3</v>
      </c>
      <c r="AB23">
        <f t="shared" si="1"/>
        <v>137.76019111111111</v>
      </c>
    </row>
    <row r="24" spans="1:28">
      <c r="A24">
        <v>200</v>
      </c>
      <c r="B24">
        <v>1.8</v>
      </c>
      <c r="C24">
        <v>86.12</v>
      </c>
      <c r="T24">
        <v>2</v>
      </c>
      <c r="U24">
        <v>79.699999999999903</v>
      </c>
      <c r="V24">
        <v>900</v>
      </c>
      <c r="AA24">
        <v>9.4999999999999998E-3</v>
      </c>
      <c r="AB24">
        <f t="shared" si="1"/>
        <v>130.50965473684212</v>
      </c>
    </row>
    <row r="25" spans="1:28">
      <c r="A25">
        <v>200</v>
      </c>
      <c r="B25">
        <v>2</v>
      </c>
      <c r="C25">
        <v>86.2</v>
      </c>
      <c r="T25">
        <v>2.1</v>
      </c>
      <c r="U25">
        <v>79.799999999999898</v>
      </c>
      <c r="V25">
        <v>950</v>
      </c>
      <c r="AA25">
        <v>0.01</v>
      </c>
      <c r="AB25">
        <f t="shared" si="1"/>
        <v>123.984172</v>
      </c>
    </row>
    <row r="26" spans="1:28">
      <c r="A26">
        <v>200</v>
      </c>
      <c r="B26">
        <v>2.2000000000000002</v>
      </c>
      <c r="C26">
        <v>86.28</v>
      </c>
      <c r="T26">
        <v>2.2000000000000002</v>
      </c>
      <c r="U26">
        <v>79.899999999999906</v>
      </c>
      <c r="V26">
        <v>1000</v>
      </c>
      <c r="AA26">
        <v>1.0500000000000001E-2</v>
      </c>
      <c r="AB26">
        <f t="shared" si="1"/>
        <v>118.08016380952381</v>
      </c>
    </row>
    <row r="27" spans="1:28">
      <c r="A27">
        <v>200</v>
      </c>
      <c r="B27">
        <v>2.4</v>
      </c>
      <c r="C27">
        <v>86.36</v>
      </c>
      <c r="T27">
        <v>2.2999999999999998</v>
      </c>
      <c r="U27">
        <v>79.999999999999901</v>
      </c>
      <c r="AA27">
        <v>1.0999999999999999E-2</v>
      </c>
      <c r="AB27">
        <f t="shared" si="1"/>
        <v>112.71288363636364</v>
      </c>
    </row>
    <row r="28" spans="1:28">
      <c r="A28">
        <v>300</v>
      </c>
      <c r="B28">
        <v>0.4</v>
      </c>
      <c r="C28">
        <v>85.84</v>
      </c>
      <c r="T28">
        <v>2.4</v>
      </c>
      <c r="U28">
        <v>80.099999999999895</v>
      </c>
      <c r="AA28">
        <v>1.15E-2</v>
      </c>
      <c r="AB28">
        <f t="shared" si="1"/>
        <v>107.81232347826088</v>
      </c>
    </row>
    <row r="29" spans="1:28">
      <c r="A29">
        <v>300</v>
      </c>
      <c r="B29">
        <v>0.6</v>
      </c>
      <c r="C29">
        <v>86.16</v>
      </c>
      <c r="T29">
        <v>2.5</v>
      </c>
      <c r="U29">
        <v>80.199999999999903</v>
      </c>
      <c r="AA29">
        <v>1.2E-2</v>
      </c>
      <c r="AB29">
        <f t="shared" si="1"/>
        <v>103.32014333333333</v>
      </c>
    </row>
    <row r="30" spans="1:28">
      <c r="A30">
        <v>300</v>
      </c>
      <c r="B30">
        <v>0.8</v>
      </c>
      <c r="C30">
        <v>86.36</v>
      </c>
      <c r="T30">
        <v>2.6</v>
      </c>
      <c r="U30">
        <v>80.299999999999898</v>
      </c>
      <c r="AA30">
        <v>1.2500000000000001E-2</v>
      </c>
      <c r="AB30">
        <f t="shared" si="1"/>
        <v>99.187337599999992</v>
      </c>
    </row>
    <row r="31" spans="1:28">
      <c r="A31">
        <v>300</v>
      </c>
      <c r="B31">
        <v>1</v>
      </c>
      <c r="C31">
        <v>86.44</v>
      </c>
      <c r="T31">
        <v>2.7</v>
      </c>
      <c r="U31">
        <v>80.399999999999906</v>
      </c>
      <c r="AA31">
        <v>1.2999999999999999E-2</v>
      </c>
      <c r="AB31">
        <f t="shared" si="1"/>
        <v>95.372440000000012</v>
      </c>
    </row>
    <row r="32" spans="1:28">
      <c r="A32">
        <v>300</v>
      </c>
      <c r="B32">
        <v>1.2</v>
      </c>
      <c r="C32">
        <v>86.6</v>
      </c>
      <c r="T32">
        <v>2.8</v>
      </c>
      <c r="U32">
        <v>80.499999999999901</v>
      </c>
      <c r="AA32">
        <v>1.35E-2</v>
      </c>
      <c r="AB32">
        <f t="shared" si="1"/>
        <v>91.840127407407408</v>
      </c>
    </row>
    <row r="33" spans="1:28">
      <c r="A33">
        <v>300</v>
      </c>
      <c r="B33">
        <v>1.4</v>
      </c>
      <c r="C33">
        <v>86.68</v>
      </c>
      <c r="T33">
        <v>2.9</v>
      </c>
      <c r="U33">
        <v>80.599999999999895</v>
      </c>
      <c r="AA33">
        <v>1.4E-2</v>
      </c>
      <c r="AB33">
        <f t="shared" si="1"/>
        <v>88.560122857142858</v>
      </c>
    </row>
    <row r="34" spans="1:28">
      <c r="A34">
        <v>300</v>
      </c>
      <c r="B34">
        <v>1.6</v>
      </c>
      <c r="C34">
        <v>86.76</v>
      </c>
      <c r="T34">
        <v>3</v>
      </c>
      <c r="U34">
        <v>80.699999999999804</v>
      </c>
      <c r="AA34">
        <v>1.4500000000000001E-2</v>
      </c>
      <c r="AB34">
        <f t="shared" si="1"/>
        <v>85.506325517241379</v>
      </c>
    </row>
    <row r="35" spans="1:28">
      <c r="A35">
        <v>300</v>
      </c>
      <c r="B35">
        <v>1.8</v>
      </c>
      <c r="C35">
        <v>86.84</v>
      </c>
      <c r="T35">
        <v>3.1</v>
      </c>
      <c r="U35">
        <v>80.799999999999798</v>
      </c>
      <c r="AA35">
        <v>1.4999999999999999E-2</v>
      </c>
      <c r="AB35">
        <f t="shared" si="1"/>
        <v>82.656114666666667</v>
      </c>
    </row>
    <row r="36" spans="1:28">
      <c r="A36">
        <v>300</v>
      </c>
      <c r="B36">
        <v>2</v>
      </c>
      <c r="C36">
        <v>86.88</v>
      </c>
      <c r="T36">
        <v>3.2</v>
      </c>
      <c r="U36">
        <v>80.899999999999807</v>
      </c>
    </row>
    <row r="37" spans="1:28">
      <c r="A37">
        <v>300</v>
      </c>
      <c r="B37">
        <v>2.2000000000000002</v>
      </c>
      <c r="C37">
        <v>86.92</v>
      </c>
      <c r="T37">
        <v>3.3</v>
      </c>
      <c r="U37">
        <v>80.999999999999801</v>
      </c>
    </row>
    <row r="38" spans="1:28">
      <c r="A38">
        <v>300</v>
      </c>
      <c r="B38">
        <v>2.4</v>
      </c>
      <c r="C38">
        <v>87</v>
      </c>
      <c r="T38">
        <v>3.4</v>
      </c>
      <c r="U38">
        <v>81.099999999999795</v>
      </c>
    </row>
    <row r="39" spans="1:28">
      <c r="A39">
        <v>400</v>
      </c>
      <c r="B39">
        <v>0.4</v>
      </c>
      <c r="C39">
        <v>86.28</v>
      </c>
      <c r="T39">
        <v>3.5</v>
      </c>
      <c r="U39">
        <v>81.199999999999804</v>
      </c>
    </row>
    <row r="40" spans="1:28">
      <c r="A40">
        <v>400</v>
      </c>
      <c r="B40">
        <v>0.6</v>
      </c>
      <c r="C40">
        <v>86.56</v>
      </c>
      <c r="T40">
        <v>3.6</v>
      </c>
      <c r="U40">
        <v>81.299999999999798</v>
      </c>
    </row>
    <row r="41" spans="1:28">
      <c r="A41">
        <v>400</v>
      </c>
      <c r="B41">
        <v>0.8</v>
      </c>
      <c r="C41">
        <v>86.72</v>
      </c>
      <c r="T41">
        <v>3.7</v>
      </c>
      <c r="U41">
        <v>81.399999999999807</v>
      </c>
    </row>
    <row r="42" spans="1:28">
      <c r="A42">
        <v>400</v>
      </c>
      <c r="B42">
        <v>1</v>
      </c>
      <c r="C42">
        <v>86.88</v>
      </c>
      <c r="T42">
        <v>3.8</v>
      </c>
      <c r="U42">
        <v>81.499999999999801</v>
      </c>
    </row>
    <row r="43" spans="1:28">
      <c r="A43">
        <v>400</v>
      </c>
      <c r="B43">
        <v>1.2</v>
      </c>
      <c r="C43">
        <v>86.96</v>
      </c>
      <c r="U43">
        <v>81.599999999999795</v>
      </c>
    </row>
    <row r="44" spans="1:28">
      <c r="A44">
        <v>400</v>
      </c>
      <c r="B44">
        <v>1.4</v>
      </c>
      <c r="C44">
        <v>87.04</v>
      </c>
      <c r="U44">
        <v>81.699999999999804</v>
      </c>
    </row>
    <row r="45" spans="1:28">
      <c r="A45">
        <v>400</v>
      </c>
      <c r="B45">
        <v>1.6</v>
      </c>
      <c r="C45">
        <v>87.12</v>
      </c>
      <c r="U45">
        <v>81.799999999999798</v>
      </c>
    </row>
    <row r="46" spans="1:28">
      <c r="A46">
        <v>400</v>
      </c>
      <c r="B46">
        <v>1.8</v>
      </c>
      <c r="C46">
        <v>87.2</v>
      </c>
      <c r="U46">
        <v>81.899999999999807</v>
      </c>
    </row>
    <row r="47" spans="1:28">
      <c r="A47">
        <v>400</v>
      </c>
      <c r="B47">
        <v>2</v>
      </c>
      <c r="C47">
        <v>87.2</v>
      </c>
      <c r="U47">
        <v>81.999999999999801</v>
      </c>
    </row>
    <row r="48" spans="1:28">
      <c r="A48">
        <v>400</v>
      </c>
      <c r="B48">
        <v>2.2000000000000002</v>
      </c>
      <c r="C48">
        <v>87.28</v>
      </c>
      <c r="U48">
        <v>82.099999999999795</v>
      </c>
    </row>
    <row r="49" spans="1:21">
      <c r="A49">
        <v>400</v>
      </c>
      <c r="B49">
        <v>2.4</v>
      </c>
      <c r="C49">
        <v>87.28</v>
      </c>
      <c r="U49">
        <v>82.199999999999804</v>
      </c>
    </row>
    <row r="50" spans="1:21">
      <c r="A50">
        <v>500</v>
      </c>
      <c r="B50">
        <v>0.4</v>
      </c>
      <c r="C50">
        <v>86.6</v>
      </c>
      <c r="U50">
        <v>82.299999999999798</v>
      </c>
    </row>
    <row r="51" spans="1:21">
      <c r="A51">
        <v>500</v>
      </c>
      <c r="B51">
        <v>0.6</v>
      </c>
      <c r="C51">
        <v>86.88</v>
      </c>
      <c r="U51">
        <v>82.399999999999693</v>
      </c>
    </row>
    <row r="52" spans="1:21">
      <c r="A52">
        <v>500</v>
      </c>
      <c r="B52">
        <v>0.8</v>
      </c>
      <c r="C52">
        <v>87.04</v>
      </c>
      <c r="U52">
        <v>82.499999999999702</v>
      </c>
    </row>
    <row r="53" spans="1:21">
      <c r="A53">
        <v>500</v>
      </c>
      <c r="B53">
        <v>1</v>
      </c>
      <c r="C53">
        <v>87.12</v>
      </c>
      <c r="U53">
        <v>82.599999999999696</v>
      </c>
    </row>
    <row r="54" spans="1:21">
      <c r="A54">
        <v>500</v>
      </c>
      <c r="B54">
        <v>1.2</v>
      </c>
      <c r="C54">
        <v>87.2</v>
      </c>
      <c r="U54">
        <v>82.699999999999704</v>
      </c>
    </row>
    <row r="55" spans="1:21">
      <c r="A55">
        <v>500</v>
      </c>
      <c r="B55">
        <v>1.4</v>
      </c>
      <c r="C55">
        <v>87.28</v>
      </c>
      <c r="U55">
        <v>82.799999999999699</v>
      </c>
    </row>
    <row r="56" spans="1:21">
      <c r="A56">
        <v>500</v>
      </c>
      <c r="B56">
        <v>1.6</v>
      </c>
      <c r="C56">
        <v>87.36</v>
      </c>
      <c r="U56">
        <v>82.899999999999693</v>
      </c>
    </row>
    <row r="57" spans="1:21">
      <c r="A57">
        <v>500</v>
      </c>
      <c r="B57">
        <v>1.8</v>
      </c>
      <c r="C57">
        <v>87.36</v>
      </c>
      <c r="U57">
        <v>82.999999999999702</v>
      </c>
    </row>
    <row r="58" spans="1:21">
      <c r="A58">
        <v>500</v>
      </c>
      <c r="B58">
        <v>2</v>
      </c>
      <c r="C58">
        <v>87.44</v>
      </c>
      <c r="U58">
        <v>83.099999999999696</v>
      </c>
    </row>
    <row r="59" spans="1:21">
      <c r="A59">
        <v>500</v>
      </c>
      <c r="B59">
        <v>2.2000000000000002</v>
      </c>
      <c r="C59">
        <v>87.44</v>
      </c>
      <c r="U59">
        <v>83.199999999999704</v>
      </c>
    </row>
    <row r="60" spans="1:21">
      <c r="A60">
        <v>500</v>
      </c>
      <c r="B60">
        <v>2.4</v>
      </c>
      <c r="C60">
        <v>87.44</v>
      </c>
      <c r="U60">
        <v>83.299999999999699</v>
      </c>
    </row>
    <row r="61" spans="1:21">
      <c r="A61">
        <v>600</v>
      </c>
      <c r="B61">
        <v>0.4</v>
      </c>
      <c r="C61">
        <v>86.84</v>
      </c>
      <c r="U61">
        <v>83.399999999999693</v>
      </c>
    </row>
    <row r="62" spans="1:21">
      <c r="A62">
        <v>600</v>
      </c>
      <c r="B62">
        <v>0.6</v>
      </c>
      <c r="C62">
        <v>87.16</v>
      </c>
      <c r="U62">
        <v>83.499999999999702</v>
      </c>
    </row>
    <row r="63" spans="1:21">
      <c r="A63">
        <v>600</v>
      </c>
      <c r="B63">
        <v>0.8</v>
      </c>
      <c r="C63">
        <v>87.24</v>
      </c>
      <c r="U63">
        <v>83.599999999999696</v>
      </c>
    </row>
    <row r="64" spans="1:21">
      <c r="A64">
        <v>600</v>
      </c>
      <c r="B64">
        <v>1</v>
      </c>
      <c r="C64">
        <v>87.4</v>
      </c>
      <c r="U64">
        <v>83.699999999999704</v>
      </c>
    </row>
    <row r="65" spans="1:21">
      <c r="A65">
        <v>600</v>
      </c>
      <c r="B65">
        <v>1.2</v>
      </c>
      <c r="C65">
        <v>87.4</v>
      </c>
      <c r="U65">
        <v>83.799999999999699</v>
      </c>
    </row>
    <row r="66" spans="1:21">
      <c r="A66">
        <v>600</v>
      </c>
      <c r="B66">
        <v>1.4</v>
      </c>
      <c r="C66">
        <v>87.52</v>
      </c>
      <c r="U66">
        <v>83.899999999999693</v>
      </c>
    </row>
    <row r="67" spans="1:21">
      <c r="A67">
        <v>600</v>
      </c>
      <c r="B67">
        <v>1.6</v>
      </c>
      <c r="C67">
        <v>87.56</v>
      </c>
      <c r="U67">
        <v>83.999999999999702</v>
      </c>
    </row>
    <row r="68" spans="1:21">
      <c r="A68">
        <v>600</v>
      </c>
      <c r="B68">
        <v>1.8</v>
      </c>
      <c r="C68">
        <v>87.56</v>
      </c>
      <c r="U68">
        <v>84.099999999999696</v>
      </c>
    </row>
    <row r="69" spans="1:21">
      <c r="A69">
        <v>600</v>
      </c>
      <c r="B69">
        <v>2</v>
      </c>
      <c r="C69">
        <v>87.56</v>
      </c>
      <c r="U69">
        <v>84.199999999999605</v>
      </c>
    </row>
    <row r="70" spans="1:21">
      <c r="A70">
        <v>600</v>
      </c>
      <c r="B70">
        <v>2.2000000000000002</v>
      </c>
      <c r="C70">
        <v>87.68</v>
      </c>
      <c r="U70">
        <v>84.299999999999599</v>
      </c>
    </row>
    <row r="71" spans="1:21">
      <c r="A71">
        <v>600</v>
      </c>
      <c r="B71">
        <v>2.4</v>
      </c>
      <c r="C71">
        <v>87.68</v>
      </c>
      <c r="U71">
        <v>84.399999999999594</v>
      </c>
    </row>
    <row r="72" spans="1:21">
      <c r="A72">
        <v>700</v>
      </c>
      <c r="B72">
        <v>0.4</v>
      </c>
      <c r="C72">
        <v>87</v>
      </c>
      <c r="U72">
        <v>84.499999999999602</v>
      </c>
    </row>
    <row r="73" spans="1:21">
      <c r="A73">
        <v>700</v>
      </c>
      <c r="B73">
        <v>0.6</v>
      </c>
      <c r="C73">
        <v>87.32</v>
      </c>
      <c r="U73">
        <v>84.599999999999596</v>
      </c>
    </row>
    <row r="74" spans="1:21">
      <c r="A74">
        <v>700</v>
      </c>
      <c r="B74">
        <v>0.8</v>
      </c>
      <c r="C74">
        <v>87.48</v>
      </c>
      <c r="U74">
        <v>84.699999999999605</v>
      </c>
    </row>
    <row r="75" spans="1:21">
      <c r="A75">
        <v>700</v>
      </c>
      <c r="B75">
        <v>1</v>
      </c>
      <c r="C75">
        <v>87.56</v>
      </c>
      <c r="U75">
        <v>84.799999999999599</v>
      </c>
    </row>
    <row r="76" spans="1:21">
      <c r="A76">
        <v>700</v>
      </c>
      <c r="B76">
        <v>1.2</v>
      </c>
      <c r="C76">
        <v>87.6</v>
      </c>
      <c r="U76">
        <v>84.899999999999594</v>
      </c>
    </row>
    <row r="77" spans="1:21">
      <c r="A77">
        <v>700</v>
      </c>
      <c r="B77">
        <v>1.4</v>
      </c>
      <c r="C77">
        <v>87.64</v>
      </c>
      <c r="U77">
        <v>84.999999999999602</v>
      </c>
    </row>
    <row r="78" spans="1:21">
      <c r="A78">
        <v>700</v>
      </c>
      <c r="B78">
        <v>1.6</v>
      </c>
      <c r="C78">
        <v>87.68</v>
      </c>
      <c r="U78">
        <v>85.099999999999596</v>
      </c>
    </row>
    <row r="79" spans="1:21">
      <c r="A79">
        <v>700</v>
      </c>
      <c r="B79">
        <v>1.8</v>
      </c>
      <c r="C79">
        <v>87.76</v>
      </c>
      <c r="U79">
        <v>85.199999999999605</v>
      </c>
    </row>
    <row r="80" spans="1:21">
      <c r="A80">
        <v>700</v>
      </c>
      <c r="B80">
        <v>2</v>
      </c>
      <c r="C80">
        <v>87.8</v>
      </c>
      <c r="U80">
        <v>85.299999999999599</v>
      </c>
    </row>
    <row r="81" spans="1:21">
      <c r="A81">
        <v>700</v>
      </c>
      <c r="B81">
        <v>2.2000000000000002</v>
      </c>
      <c r="C81">
        <v>87.8</v>
      </c>
      <c r="U81">
        <v>85.399999999999594</v>
      </c>
    </row>
    <row r="82" spans="1:21">
      <c r="A82">
        <v>700</v>
      </c>
      <c r="B82">
        <v>2.4</v>
      </c>
      <c r="C82">
        <v>87.8</v>
      </c>
      <c r="U82">
        <v>85.499999999999602</v>
      </c>
    </row>
    <row r="83" spans="1:21">
      <c r="A83">
        <v>800</v>
      </c>
      <c r="B83">
        <v>0.4</v>
      </c>
      <c r="C83">
        <v>87.16</v>
      </c>
      <c r="U83">
        <v>85.599999999999596</v>
      </c>
    </row>
    <row r="84" spans="1:21">
      <c r="A84">
        <v>800</v>
      </c>
      <c r="B84">
        <v>0.6</v>
      </c>
      <c r="C84">
        <v>87.48</v>
      </c>
      <c r="U84">
        <v>85.699999999999605</v>
      </c>
    </row>
    <row r="85" spans="1:21">
      <c r="A85">
        <v>800</v>
      </c>
      <c r="B85">
        <v>0.8</v>
      </c>
      <c r="C85">
        <v>87.64</v>
      </c>
      <c r="U85">
        <v>85.799999999999599</v>
      </c>
    </row>
    <row r="86" spans="1:21">
      <c r="A86">
        <v>800</v>
      </c>
      <c r="B86">
        <v>1</v>
      </c>
      <c r="C86">
        <v>87.72</v>
      </c>
      <c r="U86">
        <v>85.899999999999594</v>
      </c>
    </row>
    <row r="87" spans="1:21">
      <c r="A87">
        <v>800</v>
      </c>
      <c r="B87">
        <v>1.2</v>
      </c>
      <c r="C87">
        <v>87.72</v>
      </c>
      <c r="U87">
        <v>85.999999999999503</v>
      </c>
    </row>
    <row r="88" spans="1:21">
      <c r="A88">
        <v>800</v>
      </c>
      <c r="B88">
        <v>1.4</v>
      </c>
      <c r="C88">
        <v>87.8</v>
      </c>
      <c r="U88">
        <v>86.099999999999497</v>
      </c>
    </row>
    <row r="89" spans="1:21">
      <c r="A89">
        <v>800</v>
      </c>
      <c r="B89">
        <v>1.6</v>
      </c>
      <c r="C89">
        <v>87.84</v>
      </c>
      <c r="U89">
        <v>86.199999999999505</v>
      </c>
    </row>
    <row r="90" spans="1:21">
      <c r="A90">
        <v>800</v>
      </c>
      <c r="B90">
        <v>1.8</v>
      </c>
      <c r="C90">
        <v>87.88</v>
      </c>
      <c r="U90">
        <v>86.2999999999995</v>
      </c>
    </row>
    <row r="91" spans="1:21">
      <c r="A91">
        <v>800</v>
      </c>
      <c r="B91">
        <v>2</v>
      </c>
      <c r="C91">
        <v>87.88</v>
      </c>
      <c r="U91">
        <v>86.399999999999494</v>
      </c>
    </row>
    <row r="92" spans="1:21">
      <c r="A92">
        <v>800</v>
      </c>
      <c r="B92">
        <v>2.2000000000000002</v>
      </c>
      <c r="C92">
        <v>87.92</v>
      </c>
      <c r="U92">
        <v>86.499999999999503</v>
      </c>
    </row>
    <row r="93" spans="1:21">
      <c r="A93">
        <v>800</v>
      </c>
      <c r="B93">
        <v>2.4</v>
      </c>
      <c r="C93">
        <v>88</v>
      </c>
      <c r="U93">
        <v>86.599999999999497</v>
      </c>
    </row>
    <row r="94" spans="1:21">
      <c r="A94">
        <v>900</v>
      </c>
      <c r="B94">
        <v>0.4</v>
      </c>
      <c r="C94">
        <v>87.24</v>
      </c>
      <c r="U94">
        <v>86.699999999999505</v>
      </c>
    </row>
    <row r="95" spans="1:21">
      <c r="A95">
        <v>900</v>
      </c>
      <c r="B95">
        <v>0.6</v>
      </c>
      <c r="C95">
        <v>87.56</v>
      </c>
      <c r="U95">
        <v>86.7999999999995</v>
      </c>
    </row>
    <row r="96" spans="1:21">
      <c r="A96">
        <v>900</v>
      </c>
      <c r="B96">
        <v>0.8</v>
      </c>
      <c r="C96">
        <v>87.76</v>
      </c>
      <c r="U96">
        <v>86.899999999999494</v>
      </c>
    </row>
    <row r="97" spans="1:21">
      <c r="A97">
        <v>900</v>
      </c>
      <c r="B97">
        <v>1</v>
      </c>
      <c r="C97">
        <v>87.84</v>
      </c>
      <c r="U97">
        <v>86.999999999999503</v>
      </c>
    </row>
    <row r="98" spans="1:21">
      <c r="A98">
        <v>900</v>
      </c>
      <c r="B98">
        <v>1.2</v>
      </c>
      <c r="C98">
        <v>87.88</v>
      </c>
      <c r="U98">
        <v>87.099999999999497</v>
      </c>
    </row>
    <row r="99" spans="1:21">
      <c r="A99">
        <v>900</v>
      </c>
      <c r="B99">
        <v>1.4</v>
      </c>
      <c r="C99">
        <v>87.92</v>
      </c>
      <c r="U99">
        <v>87.199999999999505</v>
      </c>
    </row>
    <row r="100" spans="1:21">
      <c r="A100">
        <v>900</v>
      </c>
      <c r="B100">
        <v>1.6</v>
      </c>
      <c r="C100">
        <v>87.96</v>
      </c>
      <c r="U100">
        <v>87.2999999999995</v>
      </c>
    </row>
    <row r="101" spans="1:21">
      <c r="A101">
        <v>900</v>
      </c>
      <c r="B101">
        <v>1.8</v>
      </c>
      <c r="C101">
        <v>88.04</v>
      </c>
      <c r="U101">
        <v>87.399999999999494</v>
      </c>
    </row>
    <row r="102" spans="1:21">
      <c r="A102">
        <v>900</v>
      </c>
      <c r="B102">
        <v>2</v>
      </c>
      <c r="C102">
        <v>88.04</v>
      </c>
      <c r="U102">
        <v>87.499999999999503</v>
      </c>
    </row>
    <row r="103" spans="1:21">
      <c r="A103">
        <v>900</v>
      </c>
      <c r="B103">
        <v>2.2000000000000002</v>
      </c>
      <c r="C103">
        <v>88.04</v>
      </c>
      <c r="U103">
        <v>87.599999999999497</v>
      </c>
    </row>
    <row r="104" spans="1:21">
      <c r="A104">
        <v>900</v>
      </c>
      <c r="B104">
        <v>2.4</v>
      </c>
      <c r="C104">
        <v>88.12</v>
      </c>
      <c r="U104">
        <v>87.699999999999406</v>
      </c>
    </row>
    <row r="105" spans="1:21">
      <c r="A105">
        <v>1000</v>
      </c>
      <c r="B105">
        <v>0.4</v>
      </c>
      <c r="C105">
        <v>87.4</v>
      </c>
      <c r="U105">
        <v>87.7999999999994</v>
      </c>
    </row>
    <row r="106" spans="1:21">
      <c r="A106">
        <v>1000</v>
      </c>
      <c r="B106">
        <v>0.6</v>
      </c>
      <c r="C106">
        <v>87.56</v>
      </c>
      <c r="U106">
        <v>87.899999999999395</v>
      </c>
    </row>
    <row r="107" spans="1:21">
      <c r="A107">
        <v>1000</v>
      </c>
      <c r="B107">
        <v>0.8</v>
      </c>
      <c r="C107">
        <v>87.88</v>
      </c>
      <c r="U107">
        <v>87.999999999999403</v>
      </c>
    </row>
    <row r="108" spans="1:21">
      <c r="A108">
        <v>1000</v>
      </c>
      <c r="B108">
        <v>1</v>
      </c>
      <c r="C108">
        <v>87.96</v>
      </c>
      <c r="U108">
        <v>88.099999999999397</v>
      </c>
    </row>
    <row r="109" spans="1:21">
      <c r="A109">
        <v>1000</v>
      </c>
      <c r="B109">
        <v>1.2</v>
      </c>
      <c r="C109">
        <v>88</v>
      </c>
      <c r="U109">
        <v>88.199999999999406</v>
      </c>
    </row>
    <row r="110" spans="1:21">
      <c r="A110">
        <v>1000</v>
      </c>
      <c r="B110">
        <v>1.4</v>
      </c>
      <c r="C110">
        <v>88</v>
      </c>
      <c r="U110">
        <v>88.2999999999994</v>
      </c>
    </row>
    <row r="111" spans="1:21">
      <c r="A111">
        <v>1000</v>
      </c>
      <c r="B111">
        <v>1.6</v>
      </c>
      <c r="C111">
        <v>88.08</v>
      </c>
      <c r="U111">
        <v>88.399999999999395</v>
      </c>
    </row>
    <row r="112" spans="1:21">
      <c r="A112">
        <v>1000</v>
      </c>
      <c r="B112">
        <v>1.8</v>
      </c>
      <c r="C112">
        <v>88.08</v>
      </c>
      <c r="U112">
        <v>88.499999999999403</v>
      </c>
    </row>
    <row r="113" spans="1:25">
      <c r="A113">
        <v>1000</v>
      </c>
      <c r="B113">
        <v>2</v>
      </c>
      <c r="C113">
        <v>88.08</v>
      </c>
      <c r="U113">
        <v>88.599999999999397</v>
      </c>
    </row>
    <row r="114" spans="1:25">
      <c r="A114">
        <v>1000</v>
      </c>
      <c r="B114">
        <v>2.2000000000000002</v>
      </c>
      <c r="C114">
        <v>88.16</v>
      </c>
      <c r="U114">
        <v>88.699999999999406</v>
      </c>
    </row>
    <row r="115" spans="1:25">
      <c r="A115">
        <v>1000</v>
      </c>
      <c r="B115">
        <v>2.4</v>
      </c>
      <c r="C115">
        <v>88.2</v>
      </c>
      <c r="U115">
        <v>88.7999999999994</v>
      </c>
    </row>
    <row r="116" spans="1:25">
      <c r="U116">
        <v>88.899999999999395</v>
      </c>
    </row>
    <row r="117" spans="1:25">
      <c r="U117">
        <v>88.999999999999403</v>
      </c>
    </row>
    <row r="118" spans="1:25">
      <c r="U118">
        <v>89.099999999999397</v>
      </c>
    </row>
    <row r="119" spans="1:25">
      <c r="U119">
        <v>89.199999999999406</v>
      </c>
    </row>
    <row r="120" spans="1:25">
      <c r="U120">
        <v>89.2999999999994</v>
      </c>
    </row>
    <row r="121" spans="1:25">
      <c r="U121">
        <v>89.399999999999395</v>
      </c>
    </row>
    <row r="122" spans="1:25">
      <c r="U122">
        <v>89.499999999999304</v>
      </c>
    </row>
    <row r="123" spans="1:25">
      <c r="U123">
        <v>89.599999999999298</v>
      </c>
    </row>
    <row r="124" spans="1:25">
      <c r="U124">
        <v>89.699999999999307</v>
      </c>
    </row>
    <row r="125" spans="1:25">
      <c r="U125">
        <v>89.799999999999301</v>
      </c>
    </row>
    <row r="126" spans="1:25">
      <c r="U126">
        <v>89.899999999999295</v>
      </c>
    </row>
    <row r="128" spans="1:25">
      <c r="T128">
        <f>COUNT(T7:T127)</f>
        <v>36</v>
      </c>
      <c r="U128">
        <f t="shared" ref="U128:W128" si="2">COUNT(U7:U127)</f>
        <v>120</v>
      </c>
      <c r="V128">
        <f t="shared" si="2"/>
        <v>20</v>
      </c>
      <c r="W128">
        <f t="shared" si="2"/>
        <v>17</v>
      </c>
      <c r="Y128">
        <f>T128*U128*V128*W128</f>
        <v>1468800</v>
      </c>
    </row>
  </sheetData>
  <conditionalFormatting sqref="H6:Q1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4"/>
  <sheetViews>
    <sheetView topLeftCell="A2" workbookViewId="0">
      <selection activeCell="O37" sqref="O37"/>
    </sheetView>
  </sheetViews>
  <sheetFormatPr baseColWidth="10" defaultRowHeight="15" x14ac:dyDescent="0"/>
  <cols>
    <col min="1" max="1" width="5.5" customWidth="1"/>
    <col min="9" max="9" width="14.5" customWidth="1"/>
    <col min="14" max="14" width="10.83203125" style="3"/>
  </cols>
  <sheetData>
    <row r="1" spans="1:16">
      <c r="A1" s="1" t="s">
        <v>9</v>
      </c>
      <c r="D1" t="s">
        <v>10</v>
      </c>
    </row>
    <row r="2" spans="1:16">
      <c r="M2" t="s">
        <v>19</v>
      </c>
    </row>
    <row r="3" spans="1:16">
      <c r="A3" t="s">
        <v>0</v>
      </c>
      <c r="B3" t="s">
        <v>12</v>
      </c>
      <c r="C3" t="s">
        <v>6</v>
      </c>
      <c r="E3" t="s">
        <v>11</v>
      </c>
    </row>
    <row r="4" spans="1:16">
      <c r="G4" t="s">
        <v>13</v>
      </c>
      <c r="H4" t="s">
        <v>23</v>
      </c>
      <c r="I4" t="s">
        <v>14</v>
      </c>
      <c r="J4" t="s">
        <v>15</v>
      </c>
      <c r="K4" t="s">
        <v>16</v>
      </c>
      <c r="L4" t="s">
        <v>17</v>
      </c>
      <c r="M4" t="s">
        <v>18</v>
      </c>
      <c r="N4" s="3" t="s">
        <v>20</v>
      </c>
      <c r="O4" t="s">
        <v>21</v>
      </c>
      <c r="P4" t="s">
        <v>22</v>
      </c>
    </row>
    <row r="5" spans="1:16">
      <c r="A5">
        <v>100</v>
      </c>
      <c r="B5">
        <v>0.4</v>
      </c>
      <c r="C5">
        <v>78.16</v>
      </c>
      <c r="E5">
        <f>1.23984172 /A5</f>
        <v>1.2398417200000001E-2</v>
      </c>
      <c r="G5">
        <f>E5/B5</f>
        <v>3.0996043000000001E-2</v>
      </c>
      <c r="H5">
        <f>1/G5</f>
        <v>32.262182627634111</v>
      </c>
      <c r="I5">
        <f>C5</f>
        <v>78.16</v>
      </c>
      <c r="J5">
        <f>I5*PI()/180</f>
        <v>1.3641493433587679</v>
      </c>
      <c r="K5">
        <f>SIN(J5)</f>
        <v>0.97872438505276638</v>
      </c>
      <c r="L5">
        <f>1/K5</f>
        <v>1.0217381065314792</v>
      </c>
      <c r="M5">
        <f t="shared" ref="M5:M36" si="0">K5-G5</f>
        <v>0.94772834205276635</v>
      </c>
      <c r="N5" s="3">
        <f>M5/K5</f>
        <v>0.96833016171521169</v>
      </c>
      <c r="O5">
        <f>ASIN(M5)</f>
        <v>1.2460394884562984</v>
      </c>
      <c r="P5">
        <f>COS(O5)/COS(J5)</f>
        <v>1.5551189579435829</v>
      </c>
    </row>
    <row r="6" spans="1:16">
      <c r="A6">
        <v>100</v>
      </c>
      <c r="B6">
        <v>0.6</v>
      </c>
      <c r="C6">
        <v>78.72</v>
      </c>
      <c r="E6">
        <f t="shared" ref="E6:E69" si="1">1.23984172 /A6</f>
        <v>1.2398417200000001E-2</v>
      </c>
      <c r="G6">
        <f t="shared" ref="G6:G69" si="2">E6/B6</f>
        <v>2.0664028666666671E-2</v>
      </c>
      <c r="H6">
        <f t="shared" ref="H6:H69" si="3">1/G6</f>
        <v>48.393273941451163</v>
      </c>
      <c r="I6">
        <f t="shared" ref="I6:I69" si="4">C6</f>
        <v>78.72</v>
      </c>
      <c r="J6">
        <f t="shared" ref="J6:J69" si="5">I6*PI()/180</f>
        <v>1.3739231871699362</v>
      </c>
      <c r="K6">
        <f t="shared" ref="K6:K69" si="6">SIN(J6)</f>
        <v>0.98068299691023564</v>
      </c>
      <c r="L6">
        <f t="shared" ref="L6:L69" si="7">1/K6</f>
        <v>1.0196974997533608</v>
      </c>
      <c r="M6">
        <f t="shared" si="0"/>
        <v>0.96001896824356892</v>
      </c>
      <c r="N6" s="3">
        <f t="shared" ref="N6:N69" si="8">M6/K6</f>
        <v>0.9789289416337682</v>
      </c>
      <c r="O6">
        <f t="shared" ref="O6:O69" si="9">ASIN(M6)</f>
        <v>1.2870699691827019</v>
      </c>
      <c r="P6">
        <f t="shared" ref="P6:P69" si="10">COS(O6)/COS(J6)</f>
        <v>1.4311322698228646</v>
      </c>
    </row>
    <row r="7" spans="1:16">
      <c r="A7">
        <v>100</v>
      </c>
      <c r="B7">
        <v>0.8</v>
      </c>
      <c r="C7">
        <v>79.92</v>
      </c>
      <c r="E7">
        <f t="shared" si="1"/>
        <v>1.2398417200000001E-2</v>
      </c>
      <c r="G7">
        <f t="shared" si="2"/>
        <v>1.54980215E-2</v>
      </c>
      <c r="H7">
        <f t="shared" si="3"/>
        <v>64.524365255268222</v>
      </c>
      <c r="I7">
        <f t="shared" si="4"/>
        <v>79.92</v>
      </c>
      <c r="J7">
        <f t="shared" si="5"/>
        <v>1.3948671381938682</v>
      </c>
      <c r="K7">
        <f t="shared" si="6"/>
        <v>0.98456433452920533</v>
      </c>
      <c r="L7">
        <f t="shared" si="7"/>
        <v>1.0156776605951054</v>
      </c>
      <c r="M7">
        <f t="shared" si="0"/>
        <v>0.96906631302920532</v>
      </c>
      <c r="N7" s="3">
        <f t="shared" si="8"/>
        <v>0.98425900577902736</v>
      </c>
      <c r="O7">
        <f t="shared" si="9"/>
        <v>1.3214191108042035</v>
      </c>
      <c r="P7">
        <f t="shared" si="10"/>
        <v>1.4101027007343911</v>
      </c>
    </row>
    <row r="8" spans="1:16">
      <c r="A8">
        <v>100</v>
      </c>
      <c r="B8">
        <v>1</v>
      </c>
      <c r="C8">
        <v>80</v>
      </c>
      <c r="E8">
        <f t="shared" si="1"/>
        <v>1.2398417200000001E-2</v>
      </c>
      <c r="G8">
        <f t="shared" si="2"/>
        <v>1.2398417200000001E-2</v>
      </c>
      <c r="H8">
        <f t="shared" si="3"/>
        <v>80.655456569085274</v>
      </c>
      <c r="I8">
        <f t="shared" si="4"/>
        <v>80</v>
      </c>
      <c r="J8">
        <f t="shared" si="5"/>
        <v>1.3962634015954636</v>
      </c>
      <c r="K8">
        <f t="shared" si="6"/>
        <v>0.98480775301220802</v>
      </c>
      <c r="L8">
        <f t="shared" si="7"/>
        <v>1.0154266118857451</v>
      </c>
      <c r="M8">
        <f t="shared" si="0"/>
        <v>0.97240933581220801</v>
      </c>
      <c r="N8" s="3">
        <f t="shared" si="8"/>
        <v>0.98741031722985806</v>
      </c>
      <c r="O8">
        <f t="shared" si="9"/>
        <v>1.3353457793285697</v>
      </c>
      <c r="P8">
        <f t="shared" si="10"/>
        <v>1.3434124611704632</v>
      </c>
    </row>
    <row r="9" spans="1:16">
      <c r="A9">
        <v>100</v>
      </c>
      <c r="B9">
        <v>1.2</v>
      </c>
      <c r="C9">
        <v>80.239999999999995</v>
      </c>
      <c r="E9">
        <f t="shared" si="1"/>
        <v>1.2398417200000001E-2</v>
      </c>
      <c r="G9">
        <f t="shared" si="2"/>
        <v>1.0332014333333335E-2</v>
      </c>
      <c r="H9">
        <f t="shared" si="3"/>
        <v>96.786547882902326</v>
      </c>
      <c r="I9">
        <f t="shared" si="4"/>
        <v>80.239999999999995</v>
      </c>
      <c r="J9">
        <f t="shared" si="5"/>
        <v>1.4004521918002499</v>
      </c>
      <c r="K9">
        <f t="shared" si="6"/>
        <v>0.98552648698306278</v>
      </c>
      <c r="L9">
        <f t="shared" si="7"/>
        <v>1.0146860720722426</v>
      </c>
      <c r="M9">
        <f t="shared" si="0"/>
        <v>0.97519447264972947</v>
      </c>
      <c r="N9" s="3">
        <f t="shared" si="8"/>
        <v>0.98951624895951595</v>
      </c>
      <c r="O9">
        <f t="shared" si="9"/>
        <v>1.3475979238623805</v>
      </c>
      <c r="P9">
        <f t="shared" si="10"/>
        <v>1.30573288639657</v>
      </c>
    </row>
    <row r="10" spans="1:16">
      <c r="A10">
        <v>100</v>
      </c>
      <c r="B10">
        <v>1.4</v>
      </c>
      <c r="C10">
        <v>80.56</v>
      </c>
      <c r="E10">
        <f t="shared" si="1"/>
        <v>1.2398417200000001E-2</v>
      </c>
      <c r="G10">
        <f t="shared" si="2"/>
        <v>8.8560122857142872E-3</v>
      </c>
      <c r="H10">
        <f t="shared" si="3"/>
        <v>112.91763919671938</v>
      </c>
      <c r="I10">
        <f t="shared" si="4"/>
        <v>80.56</v>
      </c>
      <c r="J10">
        <f t="shared" si="5"/>
        <v>1.4060372454066319</v>
      </c>
      <c r="K10">
        <f t="shared" si="6"/>
        <v>0.98645789816278417</v>
      </c>
      <c r="L10">
        <f t="shared" si="7"/>
        <v>1.0137280079184698</v>
      </c>
      <c r="M10">
        <f t="shared" si="0"/>
        <v>0.97760188587706986</v>
      </c>
      <c r="N10" s="3">
        <f t="shared" si="8"/>
        <v>0.99102241230750132</v>
      </c>
      <c r="O10">
        <f t="shared" si="9"/>
        <v>1.3587480788084758</v>
      </c>
      <c r="P10">
        <f t="shared" si="10"/>
        <v>1.2831943544514783</v>
      </c>
    </row>
    <row r="11" spans="1:16">
      <c r="A11">
        <v>100</v>
      </c>
      <c r="B11">
        <v>1.6</v>
      </c>
      <c r="C11">
        <v>80.88</v>
      </c>
      <c r="E11">
        <f t="shared" si="1"/>
        <v>1.2398417200000001E-2</v>
      </c>
      <c r="G11">
        <f t="shared" si="2"/>
        <v>7.7490107500000002E-3</v>
      </c>
      <c r="H11">
        <f t="shared" si="3"/>
        <v>129.04873051053644</v>
      </c>
      <c r="I11">
        <f t="shared" si="4"/>
        <v>80.88</v>
      </c>
      <c r="J11">
        <f t="shared" si="5"/>
        <v>1.4116222990130136</v>
      </c>
      <c r="K11">
        <f t="shared" si="6"/>
        <v>0.98735853901510029</v>
      </c>
      <c r="L11">
        <f t="shared" si="7"/>
        <v>1.0128033135739218</v>
      </c>
      <c r="M11">
        <f t="shared" si="0"/>
        <v>0.97960952826510028</v>
      </c>
      <c r="N11" s="3">
        <f t="shared" si="8"/>
        <v>0.99215177623548001</v>
      </c>
      <c r="O11">
        <f t="shared" si="9"/>
        <v>1.368508678949925</v>
      </c>
      <c r="P11">
        <f t="shared" si="10"/>
        <v>1.2675545469599987</v>
      </c>
    </row>
    <row r="12" spans="1:16">
      <c r="A12">
        <v>100</v>
      </c>
      <c r="B12">
        <v>1.8</v>
      </c>
      <c r="C12">
        <v>81.12</v>
      </c>
      <c r="E12">
        <f t="shared" si="1"/>
        <v>1.2398417200000001E-2</v>
      </c>
      <c r="G12">
        <f t="shared" si="2"/>
        <v>6.888009555555556E-3</v>
      </c>
      <c r="H12">
        <f t="shared" si="3"/>
        <v>145.1798218243535</v>
      </c>
      <c r="I12">
        <f t="shared" si="4"/>
        <v>81.12</v>
      </c>
      <c r="J12">
        <f t="shared" si="5"/>
        <v>1.4158110892178002</v>
      </c>
      <c r="K12">
        <f t="shared" si="6"/>
        <v>0.98801380969089514</v>
      </c>
      <c r="L12">
        <f t="shared" si="7"/>
        <v>1.0121316019994242</v>
      </c>
      <c r="M12">
        <f t="shared" si="0"/>
        <v>0.98112580013533957</v>
      </c>
      <c r="N12" s="3">
        <f t="shared" si="8"/>
        <v>0.99302842785394818</v>
      </c>
      <c r="O12">
        <f t="shared" si="9"/>
        <v>1.3761999594640537</v>
      </c>
      <c r="P12">
        <f t="shared" si="10"/>
        <v>1.2526796400406019</v>
      </c>
    </row>
    <row r="13" spans="1:16">
      <c r="A13">
        <v>100</v>
      </c>
      <c r="B13">
        <v>2</v>
      </c>
      <c r="C13">
        <v>81.36</v>
      </c>
      <c r="E13">
        <f t="shared" si="1"/>
        <v>1.2398417200000001E-2</v>
      </c>
      <c r="G13">
        <f t="shared" si="2"/>
        <v>6.1992086000000005E-3</v>
      </c>
      <c r="H13">
        <f t="shared" si="3"/>
        <v>161.31091313817055</v>
      </c>
      <c r="I13">
        <f t="shared" si="4"/>
        <v>81.36</v>
      </c>
      <c r="J13">
        <f t="shared" si="5"/>
        <v>1.4199998794225865</v>
      </c>
      <c r="K13">
        <f t="shared" si="6"/>
        <v>0.98865174473791406</v>
      </c>
      <c r="L13">
        <f t="shared" si="7"/>
        <v>1.0114785163961799</v>
      </c>
      <c r="M13">
        <f t="shared" si="0"/>
        <v>0.98245253613791406</v>
      </c>
      <c r="N13" s="3">
        <f t="shared" si="8"/>
        <v>0.9937296336824416</v>
      </c>
      <c r="O13">
        <f t="shared" si="9"/>
        <v>1.3831848970923839</v>
      </c>
      <c r="P13">
        <f t="shared" si="10"/>
        <v>1.2415512790159684</v>
      </c>
    </row>
    <row r="14" spans="1:16">
      <c r="A14">
        <v>100</v>
      </c>
      <c r="B14">
        <v>2.2000000000000002</v>
      </c>
      <c r="C14">
        <v>81.319999999999993</v>
      </c>
      <c r="E14">
        <f t="shared" si="1"/>
        <v>1.2398417200000001E-2</v>
      </c>
      <c r="G14">
        <f t="shared" si="2"/>
        <v>5.6356441818181816E-3</v>
      </c>
      <c r="H14">
        <f t="shared" si="3"/>
        <v>177.44200445198763</v>
      </c>
      <c r="I14">
        <f t="shared" si="4"/>
        <v>81.319999999999993</v>
      </c>
      <c r="J14">
        <f t="shared" si="5"/>
        <v>1.4193017477217886</v>
      </c>
      <c r="K14">
        <f t="shared" si="6"/>
        <v>0.98854662657197201</v>
      </c>
      <c r="L14">
        <f t="shared" si="7"/>
        <v>1.0115860730492252</v>
      </c>
      <c r="M14">
        <f t="shared" si="0"/>
        <v>0.98291098239015384</v>
      </c>
      <c r="N14" s="3">
        <f t="shared" si="8"/>
        <v>0.99429906083301189</v>
      </c>
      <c r="O14">
        <f t="shared" si="9"/>
        <v>1.3856590098660067</v>
      </c>
      <c r="P14">
        <f t="shared" si="10"/>
        <v>1.219763288166678</v>
      </c>
    </row>
    <row r="15" spans="1:16">
      <c r="A15">
        <v>100</v>
      </c>
      <c r="B15">
        <v>2.4</v>
      </c>
      <c r="C15">
        <v>81.72</v>
      </c>
      <c r="E15">
        <f t="shared" si="1"/>
        <v>1.2398417200000001E-2</v>
      </c>
      <c r="G15">
        <f t="shared" si="2"/>
        <v>5.1660071666666677E-3</v>
      </c>
      <c r="H15">
        <f t="shared" si="3"/>
        <v>193.57309576580465</v>
      </c>
      <c r="I15">
        <f t="shared" si="4"/>
        <v>81.72</v>
      </c>
      <c r="J15">
        <f t="shared" si="5"/>
        <v>1.426283064729766</v>
      </c>
      <c r="K15">
        <f t="shared" si="6"/>
        <v>0.98957611860265093</v>
      </c>
      <c r="L15">
        <f t="shared" si="7"/>
        <v>1.010533683262353</v>
      </c>
      <c r="M15">
        <f t="shared" si="0"/>
        <v>0.98441011143598423</v>
      </c>
      <c r="N15" s="3">
        <f t="shared" si="8"/>
        <v>0.99477957575010856</v>
      </c>
      <c r="O15">
        <f t="shared" si="9"/>
        <v>1.393988152482293</v>
      </c>
      <c r="P15">
        <f t="shared" si="10"/>
        <v>1.2213558326398419</v>
      </c>
    </row>
    <row r="16" spans="1:16">
      <c r="A16">
        <v>200</v>
      </c>
      <c r="B16">
        <v>0.4</v>
      </c>
      <c r="C16">
        <v>84.92</v>
      </c>
      <c r="E16">
        <f t="shared" si="1"/>
        <v>6.1992086000000005E-3</v>
      </c>
      <c r="G16">
        <f t="shared" si="2"/>
        <v>1.54980215E-2</v>
      </c>
      <c r="H16">
        <f t="shared" si="3"/>
        <v>64.524365255268222</v>
      </c>
      <c r="I16">
        <f t="shared" si="4"/>
        <v>84.92</v>
      </c>
      <c r="J16">
        <f t="shared" si="5"/>
        <v>1.4821336007935846</v>
      </c>
      <c r="K16">
        <f t="shared" si="6"/>
        <v>0.99607203469117944</v>
      </c>
      <c r="L16">
        <f t="shared" si="7"/>
        <v>1.0039434550635069</v>
      </c>
      <c r="M16">
        <f t="shared" si="0"/>
        <v>0.98057401319117943</v>
      </c>
      <c r="N16" s="3">
        <f t="shared" si="8"/>
        <v>0.98444086274864151</v>
      </c>
      <c r="O16">
        <f t="shared" si="9"/>
        <v>1.3733667976136108</v>
      </c>
      <c r="P16">
        <f t="shared" si="10"/>
        <v>2.2152112898817586</v>
      </c>
    </row>
    <row r="17" spans="1:16">
      <c r="A17">
        <v>200</v>
      </c>
      <c r="B17">
        <v>0.6</v>
      </c>
      <c r="C17">
        <v>85.32</v>
      </c>
      <c r="E17">
        <f t="shared" si="1"/>
        <v>6.1992086000000005E-3</v>
      </c>
      <c r="G17">
        <f t="shared" si="2"/>
        <v>1.0332014333333335E-2</v>
      </c>
      <c r="H17">
        <f t="shared" si="3"/>
        <v>96.786547882902326</v>
      </c>
      <c r="I17">
        <f t="shared" si="4"/>
        <v>85.32</v>
      </c>
      <c r="J17">
        <f t="shared" si="5"/>
        <v>1.4891149178015619</v>
      </c>
      <c r="K17">
        <f t="shared" si="6"/>
        <v>0.99666592803402987</v>
      </c>
      <c r="L17">
        <f t="shared" si="7"/>
        <v>1.0033452251874877</v>
      </c>
      <c r="M17">
        <f t="shared" si="0"/>
        <v>0.98633391370069656</v>
      </c>
      <c r="N17" s="3">
        <f t="shared" si="8"/>
        <v>0.98963342275208133</v>
      </c>
      <c r="O17">
        <f t="shared" si="9"/>
        <v>1.4052830208550646</v>
      </c>
      <c r="P17">
        <f t="shared" si="10"/>
        <v>2.0193333591172373</v>
      </c>
    </row>
    <row r="18" spans="1:16">
      <c r="A18">
        <v>200</v>
      </c>
      <c r="B18">
        <v>0.8</v>
      </c>
      <c r="C18">
        <v>85.56</v>
      </c>
      <c r="E18">
        <f t="shared" si="1"/>
        <v>6.1992086000000005E-3</v>
      </c>
      <c r="G18">
        <f t="shared" si="2"/>
        <v>7.7490107500000002E-3</v>
      </c>
      <c r="H18">
        <f t="shared" si="3"/>
        <v>129.04873051053644</v>
      </c>
      <c r="I18">
        <f t="shared" si="4"/>
        <v>85.56</v>
      </c>
      <c r="J18">
        <f t="shared" si="5"/>
        <v>1.4933037080063483</v>
      </c>
      <c r="K18">
        <f t="shared" si="6"/>
        <v>0.99699894926998167</v>
      </c>
      <c r="L18">
        <f t="shared" si="7"/>
        <v>1.0030100841452398</v>
      </c>
      <c r="M18">
        <f t="shared" si="0"/>
        <v>0.98924993851998166</v>
      </c>
      <c r="N18" s="3">
        <f t="shared" si="8"/>
        <v>0.99222766407560015</v>
      </c>
      <c r="O18">
        <f t="shared" si="9"/>
        <v>1.4240354497012471</v>
      </c>
      <c r="P18">
        <f t="shared" si="10"/>
        <v>1.8889678400425876</v>
      </c>
    </row>
    <row r="19" spans="1:16">
      <c r="A19">
        <v>200</v>
      </c>
      <c r="B19">
        <v>1</v>
      </c>
      <c r="C19">
        <v>85.72</v>
      </c>
      <c r="E19">
        <f t="shared" si="1"/>
        <v>6.1992086000000005E-3</v>
      </c>
      <c r="G19">
        <f t="shared" si="2"/>
        <v>6.1992086000000005E-3</v>
      </c>
      <c r="H19">
        <f t="shared" si="3"/>
        <v>161.31091313817055</v>
      </c>
      <c r="I19">
        <f t="shared" si="4"/>
        <v>85.72</v>
      </c>
      <c r="J19">
        <f t="shared" si="5"/>
        <v>1.4960962348095392</v>
      </c>
      <c r="K19">
        <f t="shared" si="6"/>
        <v>0.99721124528563387</v>
      </c>
      <c r="L19">
        <f t="shared" si="7"/>
        <v>1.002796553616448</v>
      </c>
      <c r="M19">
        <f t="shared" si="0"/>
        <v>0.99101203668563387</v>
      </c>
      <c r="N19" s="3">
        <f t="shared" si="8"/>
        <v>0.99378345498077059</v>
      </c>
      <c r="O19">
        <f t="shared" si="9"/>
        <v>1.4366213694283232</v>
      </c>
      <c r="P19">
        <f t="shared" si="10"/>
        <v>1.7924639432462441</v>
      </c>
    </row>
    <row r="20" spans="1:16">
      <c r="A20">
        <v>200</v>
      </c>
      <c r="B20">
        <v>1.2</v>
      </c>
      <c r="C20">
        <v>85.84</v>
      </c>
      <c r="E20">
        <f t="shared" si="1"/>
        <v>6.1992086000000005E-3</v>
      </c>
      <c r="G20">
        <f t="shared" si="2"/>
        <v>5.1660071666666677E-3</v>
      </c>
      <c r="H20">
        <f t="shared" si="3"/>
        <v>193.57309576580465</v>
      </c>
      <c r="I20">
        <f t="shared" si="4"/>
        <v>85.84</v>
      </c>
      <c r="J20">
        <f t="shared" si="5"/>
        <v>1.4981906299119325</v>
      </c>
      <c r="K20">
        <f t="shared" si="6"/>
        <v>0.99736536408794851</v>
      </c>
      <c r="L20">
        <f t="shared" si="7"/>
        <v>1.0026415955545647</v>
      </c>
      <c r="M20">
        <f t="shared" si="0"/>
        <v>0.99219935692128181</v>
      </c>
      <c r="N20" s="3">
        <f t="shared" si="8"/>
        <v>0.99482034633176697</v>
      </c>
      <c r="O20">
        <f t="shared" si="9"/>
        <v>1.4458098803276727</v>
      </c>
      <c r="P20">
        <f t="shared" si="10"/>
        <v>1.7184723167104359</v>
      </c>
    </row>
    <row r="21" spans="1:16">
      <c r="A21">
        <v>200</v>
      </c>
      <c r="B21">
        <v>1.4</v>
      </c>
      <c r="C21">
        <v>85.96</v>
      </c>
      <c r="E21">
        <f t="shared" si="1"/>
        <v>6.1992086000000005E-3</v>
      </c>
      <c r="G21">
        <f t="shared" si="2"/>
        <v>4.4280061428571436E-3</v>
      </c>
      <c r="H21">
        <f t="shared" si="3"/>
        <v>225.83527839343876</v>
      </c>
      <c r="I21">
        <f t="shared" si="4"/>
        <v>85.96</v>
      </c>
      <c r="J21">
        <f t="shared" si="5"/>
        <v>1.5002850250143256</v>
      </c>
      <c r="K21">
        <f t="shared" si="6"/>
        <v>0.99751510795782372</v>
      </c>
      <c r="L21">
        <f t="shared" si="7"/>
        <v>1.0024910821122934</v>
      </c>
      <c r="M21">
        <f t="shared" si="0"/>
        <v>0.99308710181496662</v>
      </c>
      <c r="N21" s="3">
        <f t="shared" si="8"/>
        <v>0.99556096333024735</v>
      </c>
      <c r="O21">
        <f t="shared" si="9"/>
        <v>1.45314533790214</v>
      </c>
      <c r="P21">
        <f t="shared" si="10"/>
        <v>1.6660745123440133</v>
      </c>
    </row>
    <row r="22" spans="1:16">
      <c r="A22">
        <v>200</v>
      </c>
      <c r="B22">
        <v>1.6</v>
      </c>
      <c r="C22">
        <v>86.04</v>
      </c>
      <c r="E22">
        <f t="shared" si="1"/>
        <v>6.1992086000000005E-3</v>
      </c>
      <c r="G22">
        <f t="shared" si="2"/>
        <v>3.8745053750000001E-3</v>
      </c>
      <c r="H22">
        <f t="shared" si="3"/>
        <v>258.09746102107289</v>
      </c>
      <c r="I22">
        <f t="shared" si="4"/>
        <v>86.04</v>
      </c>
      <c r="J22">
        <f t="shared" si="5"/>
        <v>1.5016812884159212</v>
      </c>
      <c r="K22">
        <f t="shared" si="6"/>
        <v>0.99761250636122523</v>
      </c>
      <c r="L22">
        <f t="shared" si="7"/>
        <v>1.0023932074062334</v>
      </c>
      <c r="M22">
        <f t="shared" si="0"/>
        <v>0.99373800098622522</v>
      </c>
      <c r="N22" s="3">
        <f t="shared" si="8"/>
        <v>0.99611622213004103</v>
      </c>
      <c r="O22">
        <f t="shared" si="9"/>
        <v>1.4588271757959952</v>
      </c>
      <c r="P22">
        <f t="shared" si="10"/>
        <v>1.617945189332086</v>
      </c>
    </row>
    <row r="23" spans="1:16">
      <c r="A23">
        <v>200</v>
      </c>
      <c r="B23">
        <v>1.8</v>
      </c>
      <c r="C23">
        <v>86.12</v>
      </c>
      <c r="E23">
        <f t="shared" si="1"/>
        <v>6.1992086000000005E-3</v>
      </c>
      <c r="G23">
        <f t="shared" si="2"/>
        <v>3.444004777777778E-3</v>
      </c>
      <c r="H23">
        <f t="shared" si="3"/>
        <v>290.35964364870699</v>
      </c>
      <c r="I23">
        <f t="shared" si="4"/>
        <v>86.12</v>
      </c>
      <c r="J23">
        <f t="shared" si="5"/>
        <v>1.5030775518175166</v>
      </c>
      <c r="K23">
        <f t="shared" si="6"/>
        <v>0.99770795986799776</v>
      </c>
      <c r="L23">
        <f t="shared" si="7"/>
        <v>1.0022973056487445</v>
      </c>
      <c r="M23">
        <f t="shared" si="0"/>
        <v>0.99426395509022003</v>
      </c>
      <c r="N23" s="3">
        <f t="shared" si="8"/>
        <v>0.99654808329059197</v>
      </c>
      <c r="O23">
        <f t="shared" si="9"/>
        <v>1.4636372206481902</v>
      </c>
      <c r="P23">
        <f t="shared" si="10"/>
        <v>1.580594558783734</v>
      </c>
    </row>
    <row r="24" spans="1:16">
      <c r="A24">
        <v>200</v>
      </c>
      <c r="B24">
        <v>2</v>
      </c>
      <c r="C24">
        <v>86.2</v>
      </c>
      <c r="E24">
        <f t="shared" si="1"/>
        <v>6.1992086000000005E-3</v>
      </c>
      <c r="G24">
        <f t="shared" si="2"/>
        <v>3.0996043000000003E-3</v>
      </c>
      <c r="H24">
        <f t="shared" si="3"/>
        <v>322.6218262763411</v>
      </c>
      <c r="I24">
        <f t="shared" si="4"/>
        <v>86.2</v>
      </c>
      <c r="J24">
        <f t="shared" si="5"/>
        <v>1.5044738152191122</v>
      </c>
      <c r="K24">
        <f t="shared" si="6"/>
        <v>0.99780146829204996</v>
      </c>
      <c r="L24">
        <f t="shared" si="7"/>
        <v>1.0022033758997302</v>
      </c>
      <c r="M24">
        <f t="shared" si="0"/>
        <v>0.99470186399204996</v>
      </c>
      <c r="N24" s="3">
        <f t="shared" si="8"/>
        <v>0.99689356610658664</v>
      </c>
      <c r="O24">
        <f t="shared" si="9"/>
        <v>1.4678126290248377</v>
      </c>
      <c r="P24">
        <f t="shared" si="10"/>
        <v>1.5511650732761004</v>
      </c>
    </row>
    <row r="25" spans="1:16">
      <c r="A25">
        <v>200</v>
      </c>
      <c r="B25">
        <v>2.2000000000000002</v>
      </c>
      <c r="C25">
        <v>86.28</v>
      </c>
      <c r="E25">
        <f t="shared" si="1"/>
        <v>6.1992086000000005E-3</v>
      </c>
      <c r="G25">
        <f t="shared" si="2"/>
        <v>2.8178220909090908E-3</v>
      </c>
      <c r="H25">
        <f t="shared" si="3"/>
        <v>354.88400890397526</v>
      </c>
      <c r="I25">
        <f t="shared" si="4"/>
        <v>86.28</v>
      </c>
      <c r="J25">
        <f t="shared" si="5"/>
        <v>1.5058700786207073</v>
      </c>
      <c r="K25">
        <f t="shared" si="6"/>
        <v>0.99789303145108232</v>
      </c>
      <c r="L25">
        <f t="shared" si="7"/>
        <v>1.0021114172386332</v>
      </c>
      <c r="M25">
        <f t="shared" si="0"/>
        <v>0.99507520936017324</v>
      </c>
      <c r="N25" s="3">
        <f t="shared" si="8"/>
        <v>0.99717622831095276</v>
      </c>
      <c r="O25">
        <f t="shared" si="9"/>
        <v>1.471510494801314</v>
      </c>
      <c r="P25">
        <f t="shared" si="10"/>
        <v>1.5277714148291204</v>
      </c>
    </row>
    <row r="26" spans="1:16">
      <c r="A26">
        <v>200</v>
      </c>
      <c r="B26">
        <v>2.4</v>
      </c>
      <c r="C26">
        <v>86.36</v>
      </c>
      <c r="E26">
        <f t="shared" si="1"/>
        <v>6.1992086000000005E-3</v>
      </c>
      <c r="G26">
        <f t="shared" si="2"/>
        <v>2.5830035833333338E-3</v>
      </c>
      <c r="H26">
        <f t="shared" si="3"/>
        <v>387.1461915316093</v>
      </c>
      <c r="I26">
        <f t="shared" si="4"/>
        <v>86.36</v>
      </c>
      <c r="J26">
        <f t="shared" si="5"/>
        <v>1.5072663420223029</v>
      </c>
      <c r="K26">
        <f t="shared" si="6"/>
        <v>0.99798264916658785</v>
      </c>
      <c r="L26">
        <f t="shared" si="7"/>
        <v>1.0020214287644147</v>
      </c>
      <c r="M26">
        <f t="shared" si="0"/>
        <v>0.99539964558325456</v>
      </c>
      <c r="N26" s="3">
        <f t="shared" si="8"/>
        <v>0.99741177505892475</v>
      </c>
      <c r="O26">
        <f t="shared" si="9"/>
        <v>1.4748391909442959</v>
      </c>
      <c r="P26">
        <f t="shared" si="10"/>
        <v>1.5091208484176435</v>
      </c>
    </row>
    <row r="27" spans="1:16">
      <c r="A27">
        <v>300</v>
      </c>
      <c r="B27">
        <v>0.4</v>
      </c>
      <c r="C27">
        <v>85.84</v>
      </c>
      <c r="E27">
        <f t="shared" si="1"/>
        <v>4.1328057333333331E-3</v>
      </c>
      <c r="G27">
        <f t="shared" si="2"/>
        <v>1.0332014333333332E-2</v>
      </c>
      <c r="H27">
        <f t="shared" si="3"/>
        <v>96.786547882902354</v>
      </c>
      <c r="I27">
        <f t="shared" si="4"/>
        <v>85.84</v>
      </c>
      <c r="J27">
        <f t="shared" si="5"/>
        <v>1.4981906299119325</v>
      </c>
      <c r="K27">
        <f t="shared" si="6"/>
        <v>0.99736536408794851</v>
      </c>
      <c r="L27">
        <f t="shared" si="7"/>
        <v>1.0026415955545647</v>
      </c>
      <c r="M27">
        <f t="shared" si="0"/>
        <v>0.98703334975461521</v>
      </c>
      <c r="N27" s="3">
        <f t="shared" si="8"/>
        <v>0.98964069266353405</v>
      </c>
      <c r="O27">
        <f t="shared" si="9"/>
        <v>1.4095836109042454</v>
      </c>
      <c r="P27">
        <f t="shared" si="10"/>
        <v>2.212724861500686</v>
      </c>
    </row>
    <row r="28" spans="1:16">
      <c r="A28">
        <v>300</v>
      </c>
      <c r="B28">
        <v>0.6</v>
      </c>
      <c r="C28">
        <v>86.16</v>
      </c>
      <c r="E28">
        <f t="shared" si="1"/>
        <v>4.1328057333333331E-3</v>
      </c>
      <c r="G28">
        <f t="shared" si="2"/>
        <v>6.8880095555555552E-3</v>
      </c>
      <c r="H28">
        <f t="shared" si="3"/>
        <v>145.17982182435352</v>
      </c>
      <c r="I28">
        <f t="shared" si="4"/>
        <v>86.16</v>
      </c>
      <c r="J28">
        <f t="shared" si="5"/>
        <v>1.503775683518314</v>
      </c>
      <c r="K28">
        <f t="shared" si="6"/>
        <v>0.99775495722684648</v>
      </c>
      <c r="L28">
        <f t="shared" si="7"/>
        <v>1.0022500943311705</v>
      </c>
      <c r="M28">
        <f t="shared" si="0"/>
        <v>0.99086694767129091</v>
      </c>
      <c r="N28" s="3">
        <f t="shared" si="8"/>
        <v>0.99309649177319037</v>
      </c>
      <c r="O28">
        <f t="shared" si="9"/>
        <v>1.435541098472922</v>
      </c>
      <c r="P28">
        <f t="shared" si="10"/>
        <v>2.0134723632422502</v>
      </c>
    </row>
    <row r="29" spans="1:16">
      <c r="A29">
        <v>300</v>
      </c>
      <c r="B29">
        <v>0.8</v>
      </c>
      <c r="C29">
        <v>86.36</v>
      </c>
      <c r="E29">
        <f t="shared" si="1"/>
        <v>4.1328057333333331E-3</v>
      </c>
      <c r="G29">
        <f t="shared" si="2"/>
        <v>5.1660071666666659E-3</v>
      </c>
      <c r="H29">
        <f t="shared" si="3"/>
        <v>193.57309576580471</v>
      </c>
      <c r="I29">
        <f t="shared" si="4"/>
        <v>86.36</v>
      </c>
      <c r="J29">
        <f t="shared" si="5"/>
        <v>1.5072663420223029</v>
      </c>
      <c r="K29">
        <f t="shared" si="6"/>
        <v>0.99798264916658785</v>
      </c>
      <c r="L29">
        <f t="shared" si="7"/>
        <v>1.0020214287644147</v>
      </c>
      <c r="M29">
        <f t="shared" si="0"/>
        <v>0.99281664199992115</v>
      </c>
      <c r="N29" s="3">
        <f t="shared" si="8"/>
        <v>0.9948235501178494</v>
      </c>
      <c r="O29">
        <f t="shared" si="9"/>
        <v>1.4508632236280938</v>
      </c>
      <c r="P29">
        <f t="shared" si="10"/>
        <v>1.8845638405357419</v>
      </c>
    </row>
    <row r="30" spans="1:16">
      <c r="A30">
        <v>300</v>
      </c>
      <c r="B30">
        <v>1</v>
      </c>
      <c r="C30">
        <v>86.44</v>
      </c>
      <c r="E30">
        <f t="shared" si="1"/>
        <v>4.1328057333333331E-3</v>
      </c>
      <c r="G30">
        <f t="shared" si="2"/>
        <v>4.1328057333333331E-3</v>
      </c>
      <c r="H30">
        <f t="shared" si="3"/>
        <v>241.96636970725586</v>
      </c>
      <c r="I30">
        <f t="shared" si="4"/>
        <v>86.44</v>
      </c>
      <c r="J30">
        <f t="shared" si="5"/>
        <v>1.5086626054238985</v>
      </c>
      <c r="K30">
        <f t="shared" si="6"/>
        <v>0.99807032126385209</v>
      </c>
      <c r="L30">
        <f t="shared" si="7"/>
        <v>1.0019334095955326</v>
      </c>
      <c r="M30">
        <f t="shared" si="0"/>
        <v>0.99393751553051879</v>
      </c>
      <c r="N30" s="3">
        <f t="shared" si="8"/>
        <v>0.99585920386040538</v>
      </c>
      <c r="O30">
        <f t="shared" si="9"/>
        <v>1.4606271840049356</v>
      </c>
      <c r="P30">
        <f t="shared" si="10"/>
        <v>1.7706519487490169</v>
      </c>
    </row>
    <row r="31" spans="1:16">
      <c r="A31">
        <v>300</v>
      </c>
      <c r="B31">
        <v>1.2</v>
      </c>
      <c r="C31">
        <v>86.6</v>
      </c>
      <c r="E31">
        <f t="shared" si="1"/>
        <v>4.1328057333333331E-3</v>
      </c>
      <c r="G31">
        <f t="shared" si="2"/>
        <v>3.4440047777777776E-3</v>
      </c>
      <c r="H31">
        <f t="shared" si="3"/>
        <v>290.35964364870705</v>
      </c>
      <c r="I31">
        <f t="shared" si="4"/>
        <v>86.6</v>
      </c>
      <c r="J31">
        <f t="shared" si="5"/>
        <v>1.5114551322270893</v>
      </c>
      <c r="K31">
        <f t="shared" si="6"/>
        <v>0.9982398279237652</v>
      </c>
      <c r="L31">
        <f t="shared" si="7"/>
        <v>1.0017632757449637</v>
      </c>
      <c r="M31">
        <f t="shared" si="0"/>
        <v>0.99479582314598747</v>
      </c>
      <c r="N31" s="3">
        <f t="shared" si="8"/>
        <v>0.99654992249213203</v>
      </c>
      <c r="O31">
        <f t="shared" si="9"/>
        <v>1.4687306906749873</v>
      </c>
      <c r="P31">
        <f t="shared" si="10"/>
        <v>1.7180028485606589</v>
      </c>
    </row>
    <row r="32" spans="1:16">
      <c r="A32">
        <v>300</v>
      </c>
      <c r="B32">
        <v>1.4</v>
      </c>
      <c r="C32">
        <v>86.68</v>
      </c>
      <c r="E32">
        <f t="shared" si="1"/>
        <v>4.1328057333333331E-3</v>
      </c>
      <c r="G32">
        <f t="shared" si="2"/>
        <v>2.9520040952380954E-3</v>
      </c>
      <c r="H32">
        <f t="shared" si="3"/>
        <v>338.75291759015818</v>
      </c>
      <c r="I32">
        <f t="shared" si="4"/>
        <v>86.68</v>
      </c>
      <c r="J32">
        <f t="shared" si="5"/>
        <v>1.5128513956286851</v>
      </c>
      <c r="K32">
        <f t="shared" si="6"/>
        <v>0.99832166215595242</v>
      </c>
      <c r="L32">
        <f t="shared" si="7"/>
        <v>1.0016811593974864</v>
      </c>
      <c r="M32">
        <f t="shared" si="0"/>
        <v>0.99536965806071431</v>
      </c>
      <c r="N32" s="3">
        <f t="shared" si="8"/>
        <v>0.99704303311533582</v>
      </c>
      <c r="O32">
        <f t="shared" si="9"/>
        <v>1.4745267085086393</v>
      </c>
      <c r="P32">
        <f t="shared" si="10"/>
        <v>1.6597620183762873</v>
      </c>
    </row>
    <row r="33" spans="1:16">
      <c r="A33">
        <v>300</v>
      </c>
      <c r="B33">
        <v>1.6</v>
      </c>
      <c r="C33">
        <v>86.76</v>
      </c>
      <c r="E33">
        <f t="shared" si="1"/>
        <v>4.1328057333333331E-3</v>
      </c>
      <c r="G33">
        <f t="shared" si="2"/>
        <v>2.583003583333333E-3</v>
      </c>
      <c r="H33">
        <f t="shared" si="3"/>
        <v>387.14619153160942</v>
      </c>
      <c r="I33">
        <f t="shared" si="4"/>
        <v>86.76</v>
      </c>
      <c r="J33">
        <f t="shared" si="5"/>
        <v>1.5142476590302802</v>
      </c>
      <c r="K33">
        <f t="shared" si="6"/>
        <v>0.99840155010897502</v>
      </c>
      <c r="L33">
        <f t="shared" si="7"/>
        <v>1.0016010090237244</v>
      </c>
      <c r="M33">
        <f t="shared" si="0"/>
        <v>0.99581854652564172</v>
      </c>
      <c r="N33" s="3">
        <f t="shared" si="8"/>
        <v>0.99741286100462145</v>
      </c>
      <c r="O33">
        <f t="shared" si="9"/>
        <v>1.4793155001666243</v>
      </c>
      <c r="P33">
        <f t="shared" si="10"/>
        <v>1.6163420421072325</v>
      </c>
    </row>
    <row r="34" spans="1:16">
      <c r="A34">
        <v>300</v>
      </c>
      <c r="B34">
        <v>1.8</v>
      </c>
      <c r="C34">
        <v>86.84</v>
      </c>
      <c r="E34">
        <f t="shared" si="1"/>
        <v>4.1328057333333331E-3</v>
      </c>
      <c r="G34">
        <f t="shared" si="2"/>
        <v>2.2960031851851849E-3</v>
      </c>
      <c r="H34">
        <f t="shared" si="3"/>
        <v>435.5394654730606</v>
      </c>
      <c r="I34">
        <f t="shared" si="4"/>
        <v>86.84</v>
      </c>
      <c r="J34">
        <f t="shared" si="5"/>
        <v>1.5156439224318758</v>
      </c>
      <c r="K34">
        <f t="shared" si="6"/>
        <v>0.99847949162708771</v>
      </c>
      <c r="L34">
        <f t="shared" si="7"/>
        <v>1.0015228238393103</v>
      </c>
      <c r="M34">
        <f t="shared" si="0"/>
        <v>0.99618348844190252</v>
      </c>
      <c r="N34" s="3">
        <f t="shared" si="8"/>
        <v>0.99770050040642932</v>
      </c>
      <c r="O34">
        <f t="shared" si="9"/>
        <v>1.4834013422870642</v>
      </c>
      <c r="P34">
        <f t="shared" si="10"/>
        <v>1.5833949829258922</v>
      </c>
    </row>
    <row r="35" spans="1:16">
      <c r="A35">
        <v>300</v>
      </c>
      <c r="B35">
        <v>2</v>
      </c>
      <c r="C35">
        <v>86.88</v>
      </c>
      <c r="E35">
        <f t="shared" si="1"/>
        <v>4.1328057333333331E-3</v>
      </c>
      <c r="G35">
        <f t="shared" si="2"/>
        <v>2.0664028666666666E-3</v>
      </c>
      <c r="H35">
        <f t="shared" si="3"/>
        <v>483.93273941451173</v>
      </c>
      <c r="I35">
        <f t="shared" si="4"/>
        <v>86.88</v>
      </c>
      <c r="J35">
        <f t="shared" si="5"/>
        <v>1.5163420541326733</v>
      </c>
      <c r="K35">
        <f t="shared" si="6"/>
        <v>0.99851773242541986</v>
      </c>
      <c r="L35">
        <f t="shared" si="7"/>
        <v>1.0014844679532928</v>
      </c>
      <c r="M35">
        <f t="shared" si="0"/>
        <v>0.99645132955875315</v>
      </c>
      <c r="N35" s="3">
        <f t="shared" si="8"/>
        <v>0.99793052962449913</v>
      </c>
      <c r="O35">
        <f t="shared" si="9"/>
        <v>1.4865256762298691</v>
      </c>
      <c r="P35">
        <f t="shared" si="10"/>
        <v>1.5464820766144503</v>
      </c>
    </row>
    <row r="36" spans="1:16">
      <c r="A36">
        <v>300</v>
      </c>
      <c r="B36">
        <v>2.2000000000000002</v>
      </c>
      <c r="C36">
        <v>86.92</v>
      </c>
      <c r="E36">
        <f t="shared" si="1"/>
        <v>4.1328057333333331E-3</v>
      </c>
      <c r="G36">
        <f t="shared" si="2"/>
        <v>1.8785480606060604E-3</v>
      </c>
      <c r="H36">
        <f t="shared" si="3"/>
        <v>532.32601335596291</v>
      </c>
      <c r="I36">
        <f t="shared" si="4"/>
        <v>86.92</v>
      </c>
      <c r="J36">
        <f t="shared" si="5"/>
        <v>1.5170401858334714</v>
      </c>
      <c r="K36">
        <f t="shared" si="6"/>
        <v>0.99855548655833926</v>
      </c>
      <c r="L36">
        <f t="shared" si="7"/>
        <v>1.0014466030792535</v>
      </c>
      <c r="M36">
        <f t="shared" si="0"/>
        <v>0.9966769384977332</v>
      </c>
      <c r="N36" s="3">
        <f t="shared" si="8"/>
        <v>0.99811873442598498</v>
      </c>
      <c r="O36">
        <f t="shared" si="9"/>
        <v>1.4892499768922547</v>
      </c>
      <c r="P36">
        <f t="shared" si="10"/>
        <v>1.5160174201357624</v>
      </c>
    </row>
    <row r="37" spans="1:16">
      <c r="A37">
        <v>300</v>
      </c>
      <c r="B37">
        <v>2.4</v>
      </c>
      <c r="C37">
        <v>87</v>
      </c>
      <c r="E37">
        <f t="shared" si="1"/>
        <v>4.1328057333333331E-3</v>
      </c>
      <c r="G37">
        <f t="shared" si="2"/>
        <v>1.7220023888888888E-3</v>
      </c>
      <c r="H37">
        <f t="shared" si="3"/>
        <v>580.7192872974141</v>
      </c>
      <c r="I37">
        <f t="shared" si="4"/>
        <v>87</v>
      </c>
      <c r="J37">
        <f t="shared" si="5"/>
        <v>1.5184364492350666</v>
      </c>
      <c r="K37">
        <f t="shared" si="6"/>
        <v>0.99862953475457383</v>
      </c>
      <c r="L37">
        <f t="shared" si="7"/>
        <v>1.0013723459979209</v>
      </c>
      <c r="M37">
        <f t="shared" ref="M37:M68" si="11">K37-G37</f>
        <v>0.99690753236568497</v>
      </c>
      <c r="N37" s="3">
        <f t="shared" si="8"/>
        <v>0.99827563442802436</v>
      </c>
      <c r="O37">
        <f t="shared" si="9"/>
        <v>1.4921316861649716</v>
      </c>
      <c r="P37">
        <f t="shared" si="10"/>
        <v>1.5015209476645131</v>
      </c>
    </row>
    <row r="38" spans="1:16">
      <c r="A38">
        <v>400</v>
      </c>
      <c r="B38">
        <v>0.4</v>
      </c>
      <c r="C38">
        <v>86.28</v>
      </c>
      <c r="E38">
        <f t="shared" si="1"/>
        <v>3.0996043000000003E-3</v>
      </c>
      <c r="G38">
        <f t="shared" si="2"/>
        <v>7.7490107500000002E-3</v>
      </c>
      <c r="H38">
        <f t="shared" si="3"/>
        <v>129.04873051053644</v>
      </c>
      <c r="I38">
        <f t="shared" si="4"/>
        <v>86.28</v>
      </c>
      <c r="J38">
        <f t="shared" si="5"/>
        <v>1.5058700786207073</v>
      </c>
      <c r="K38">
        <f t="shared" si="6"/>
        <v>0.99789303145108232</v>
      </c>
      <c r="L38">
        <f t="shared" si="7"/>
        <v>1.0021114172386332</v>
      </c>
      <c r="M38">
        <f t="shared" si="11"/>
        <v>0.99014402070108232</v>
      </c>
      <c r="N38" s="3">
        <f t="shared" si="8"/>
        <v>0.99223462785512007</v>
      </c>
      <c r="O38">
        <f t="shared" si="9"/>
        <v>1.4302814731989602</v>
      </c>
      <c r="P38">
        <f t="shared" si="10"/>
        <v>2.1586240029068953</v>
      </c>
    </row>
    <row r="39" spans="1:16">
      <c r="A39">
        <v>400</v>
      </c>
      <c r="B39">
        <v>0.6</v>
      </c>
      <c r="C39">
        <v>86.56</v>
      </c>
      <c r="E39">
        <f t="shared" si="1"/>
        <v>3.0996043000000003E-3</v>
      </c>
      <c r="G39">
        <f t="shared" si="2"/>
        <v>5.1660071666666677E-3</v>
      </c>
      <c r="H39">
        <f t="shared" si="3"/>
        <v>193.57309576580465</v>
      </c>
      <c r="I39">
        <f t="shared" si="4"/>
        <v>86.56</v>
      </c>
      <c r="J39">
        <f t="shared" si="5"/>
        <v>1.5107570005262918</v>
      </c>
      <c r="K39">
        <f t="shared" si="6"/>
        <v>0.99819818100269309</v>
      </c>
      <c r="L39">
        <f t="shared" si="7"/>
        <v>1.0018050714092637</v>
      </c>
      <c r="M39">
        <f t="shared" si="11"/>
        <v>0.99303217383602638</v>
      </c>
      <c r="N39" s="3">
        <f t="shared" si="8"/>
        <v>0.9948246678214967</v>
      </c>
      <c r="O39">
        <f t="shared" si="9"/>
        <v>1.4526783095422668</v>
      </c>
      <c r="P39">
        <f t="shared" si="10"/>
        <v>1.9639523563299481</v>
      </c>
    </row>
    <row r="40" spans="1:16">
      <c r="A40">
        <v>400</v>
      </c>
      <c r="B40">
        <v>0.8</v>
      </c>
      <c r="C40">
        <v>86.72</v>
      </c>
      <c r="E40">
        <f t="shared" si="1"/>
        <v>3.0996043000000003E-3</v>
      </c>
      <c r="G40">
        <f t="shared" si="2"/>
        <v>3.8745053750000001E-3</v>
      </c>
      <c r="H40">
        <f t="shared" si="3"/>
        <v>258.09746102107289</v>
      </c>
      <c r="I40">
        <f t="shared" si="4"/>
        <v>86.72</v>
      </c>
      <c r="J40">
        <f t="shared" si="5"/>
        <v>1.5135495273294826</v>
      </c>
      <c r="K40">
        <f t="shared" si="6"/>
        <v>0.99836184942718231</v>
      </c>
      <c r="L40">
        <f t="shared" si="7"/>
        <v>1.0016408385133682</v>
      </c>
      <c r="M40">
        <f t="shared" si="11"/>
        <v>0.99448734405218231</v>
      </c>
      <c r="N40" s="3">
        <f t="shared" si="8"/>
        <v>0.99611913718736045</v>
      </c>
      <c r="O40">
        <f t="shared" si="9"/>
        <v>1.4657465452379845</v>
      </c>
      <c r="P40">
        <f t="shared" si="10"/>
        <v>1.8326608931751533</v>
      </c>
    </row>
    <row r="41" spans="1:16">
      <c r="A41">
        <v>400</v>
      </c>
      <c r="B41">
        <v>1</v>
      </c>
      <c r="C41">
        <v>86.88</v>
      </c>
      <c r="E41">
        <f t="shared" si="1"/>
        <v>3.0996043000000003E-3</v>
      </c>
      <c r="G41">
        <f t="shared" si="2"/>
        <v>3.0996043000000003E-3</v>
      </c>
      <c r="H41">
        <f t="shared" si="3"/>
        <v>322.6218262763411</v>
      </c>
      <c r="I41">
        <f t="shared" si="4"/>
        <v>86.88</v>
      </c>
      <c r="J41">
        <f t="shared" si="5"/>
        <v>1.5163420541326733</v>
      </c>
      <c r="K41">
        <f t="shared" si="6"/>
        <v>0.99851773242541986</v>
      </c>
      <c r="L41">
        <f t="shared" si="7"/>
        <v>1.0014844679532928</v>
      </c>
      <c r="M41">
        <f t="shared" si="11"/>
        <v>0.99541812812541985</v>
      </c>
      <c r="N41" s="3">
        <f t="shared" si="8"/>
        <v>0.99689579443674881</v>
      </c>
      <c r="O41">
        <f t="shared" si="9"/>
        <v>1.4750322930351809</v>
      </c>
      <c r="P41">
        <f t="shared" si="10"/>
        <v>1.7567951340162669</v>
      </c>
    </row>
    <row r="42" spans="1:16">
      <c r="A42">
        <v>400</v>
      </c>
      <c r="B42">
        <v>1.2</v>
      </c>
      <c r="C42">
        <v>86.96</v>
      </c>
      <c r="E42">
        <f t="shared" si="1"/>
        <v>3.0996043000000003E-3</v>
      </c>
      <c r="G42">
        <f t="shared" si="2"/>
        <v>2.5830035833333338E-3</v>
      </c>
      <c r="H42">
        <f t="shared" si="3"/>
        <v>387.1461915316093</v>
      </c>
      <c r="I42">
        <f t="shared" si="4"/>
        <v>86.96</v>
      </c>
      <c r="J42">
        <f t="shared" si="5"/>
        <v>1.5177383175342689</v>
      </c>
      <c r="K42">
        <f t="shared" si="6"/>
        <v>0.99859275400744518</v>
      </c>
      <c r="L42">
        <f t="shared" si="7"/>
        <v>1.0014092291245931</v>
      </c>
      <c r="M42">
        <f t="shared" si="11"/>
        <v>0.99600975042411188</v>
      </c>
      <c r="N42" s="3">
        <f t="shared" si="8"/>
        <v>0.99741335637278816</v>
      </c>
      <c r="O42">
        <f t="shared" si="9"/>
        <v>1.4814329552699212</v>
      </c>
      <c r="P42">
        <f t="shared" si="10"/>
        <v>1.6828065537912755</v>
      </c>
    </row>
    <row r="43" spans="1:16">
      <c r="A43">
        <v>400</v>
      </c>
      <c r="B43">
        <v>1.4</v>
      </c>
      <c r="C43">
        <v>87.04</v>
      </c>
      <c r="E43">
        <f t="shared" si="1"/>
        <v>3.0996043000000003E-3</v>
      </c>
      <c r="G43">
        <f t="shared" si="2"/>
        <v>2.2140030714285718E-3</v>
      </c>
      <c r="H43">
        <f t="shared" si="3"/>
        <v>451.67055678687751</v>
      </c>
      <c r="I43">
        <f t="shared" si="4"/>
        <v>87.04</v>
      </c>
      <c r="J43">
        <f t="shared" si="5"/>
        <v>1.5191345809358647</v>
      </c>
      <c r="K43">
        <f t="shared" si="6"/>
        <v>0.99866582878179877</v>
      </c>
      <c r="L43">
        <f t="shared" si="7"/>
        <v>1.0013359536090554</v>
      </c>
      <c r="M43">
        <f t="shared" si="11"/>
        <v>0.99645182571037016</v>
      </c>
      <c r="N43" s="3">
        <f t="shared" si="8"/>
        <v>0.99778303912317767</v>
      </c>
      <c r="O43">
        <f t="shared" si="9"/>
        <v>1.4865315710066858</v>
      </c>
      <c r="P43">
        <f t="shared" si="10"/>
        <v>1.6298814329976095</v>
      </c>
    </row>
    <row r="44" spans="1:16">
      <c r="A44">
        <v>400</v>
      </c>
      <c r="B44">
        <v>1.6</v>
      </c>
      <c r="C44">
        <v>87.12</v>
      </c>
      <c r="E44">
        <f t="shared" si="1"/>
        <v>3.0996043000000003E-3</v>
      </c>
      <c r="G44">
        <f t="shared" si="2"/>
        <v>1.9372526875000001E-3</v>
      </c>
      <c r="H44">
        <f t="shared" si="3"/>
        <v>516.19492204214578</v>
      </c>
      <c r="I44">
        <f t="shared" si="4"/>
        <v>87.12</v>
      </c>
      <c r="J44">
        <f t="shared" si="5"/>
        <v>1.5205308443374599</v>
      </c>
      <c r="K44">
        <f t="shared" si="6"/>
        <v>0.99873695660601747</v>
      </c>
      <c r="L44">
        <f t="shared" si="7"/>
        <v>1.0012646406900518</v>
      </c>
      <c r="M44">
        <f t="shared" si="11"/>
        <v>0.99679970391851747</v>
      </c>
      <c r="N44" s="3">
        <f t="shared" si="8"/>
        <v>0.99806029738392443</v>
      </c>
      <c r="O44">
        <f t="shared" si="9"/>
        <v>1.4907712741895514</v>
      </c>
      <c r="P44">
        <f t="shared" si="10"/>
        <v>1.5910190310042651</v>
      </c>
    </row>
    <row r="45" spans="1:16">
      <c r="A45">
        <v>400</v>
      </c>
      <c r="B45">
        <v>1.8</v>
      </c>
      <c r="C45">
        <v>87.2</v>
      </c>
      <c r="E45">
        <f t="shared" si="1"/>
        <v>3.0996043000000003E-3</v>
      </c>
      <c r="G45">
        <f t="shared" si="2"/>
        <v>1.722002388888889E-3</v>
      </c>
      <c r="H45">
        <f t="shared" si="3"/>
        <v>580.71928729741398</v>
      </c>
      <c r="I45">
        <f t="shared" si="4"/>
        <v>87.2</v>
      </c>
      <c r="J45">
        <f t="shared" si="5"/>
        <v>1.5219271077390555</v>
      </c>
      <c r="K45">
        <f t="shared" si="6"/>
        <v>0.99880613734143409</v>
      </c>
      <c r="L45">
        <f t="shared" si="7"/>
        <v>1.0011952896702694</v>
      </c>
      <c r="M45">
        <f t="shared" si="11"/>
        <v>0.99708413495254522</v>
      </c>
      <c r="N45" s="3">
        <f t="shared" si="8"/>
        <v>0.99827593931944347</v>
      </c>
      <c r="O45">
        <f t="shared" si="9"/>
        <v>1.4944119933859996</v>
      </c>
      <c r="P45">
        <f t="shared" si="10"/>
        <v>1.5621379005501763</v>
      </c>
    </row>
    <row r="46" spans="1:16">
      <c r="A46">
        <v>400</v>
      </c>
      <c r="B46">
        <v>2</v>
      </c>
      <c r="C46">
        <v>87.2</v>
      </c>
      <c r="E46">
        <f t="shared" si="1"/>
        <v>3.0996043000000003E-3</v>
      </c>
      <c r="G46">
        <f t="shared" si="2"/>
        <v>1.5498021500000001E-3</v>
      </c>
      <c r="H46">
        <f t="shared" si="3"/>
        <v>645.24365255268219</v>
      </c>
      <c r="I46">
        <f t="shared" si="4"/>
        <v>87.2</v>
      </c>
      <c r="J46">
        <f t="shared" si="5"/>
        <v>1.5219271077390555</v>
      </c>
      <c r="K46">
        <f t="shared" si="6"/>
        <v>0.99880613734143409</v>
      </c>
      <c r="L46">
        <f t="shared" si="7"/>
        <v>1.0011952896702694</v>
      </c>
      <c r="M46">
        <f t="shared" si="11"/>
        <v>0.99725633519143408</v>
      </c>
      <c r="N46" s="3">
        <f t="shared" si="8"/>
        <v>0.99844834538749916</v>
      </c>
      <c r="O46">
        <f t="shared" si="9"/>
        <v>1.4967028676584053</v>
      </c>
      <c r="P46">
        <f t="shared" si="10"/>
        <v>1.5153742690048453</v>
      </c>
    </row>
    <row r="47" spans="1:16">
      <c r="A47">
        <v>400</v>
      </c>
      <c r="B47">
        <v>2.2000000000000002</v>
      </c>
      <c r="C47">
        <v>87.28</v>
      </c>
      <c r="E47">
        <f t="shared" si="1"/>
        <v>3.0996043000000003E-3</v>
      </c>
      <c r="G47">
        <f t="shared" si="2"/>
        <v>1.4089110454545454E-3</v>
      </c>
      <c r="H47">
        <f t="shared" si="3"/>
        <v>709.76801780795051</v>
      </c>
      <c r="I47">
        <f t="shared" si="4"/>
        <v>87.28</v>
      </c>
      <c r="J47">
        <f t="shared" si="5"/>
        <v>1.5233233711406509</v>
      </c>
      <c r="K47">
        <f t="shared" si="6"/>
        <v>0.99887337085317696</v>
      </c>
      <c r="L47">
        <f t="shared" si="7"/>
        <v>1.0011278998716933</v>
      </c>
      <c r="M47">
        <f t="shared" si="11"/>
        <v>0.99746445980772236</v>
      </c>
      <c r="N47" s="3">
        <f t="shared" si="8"/>
        <v>0.99858949984395806</v>
      </c>
      <c r="O47">
        <f t="shared" si="9"/>
        <v>1.4995697529426604</v>
      </c>
      <c r="P47">
        <f t="shared" si="10"/>
        <v>1.4996559934442586</v>
      </c>
    </row>
    <row r="48" spans="1:16">
      <c r="A48">
        <v>400</v>
      </c>
      <c r="B48">
        <v>2.4</v>
      </c>
      <c r="C48">
        <v>87.28</v>
      </c>
      <c r="E48">
        <f t="shared" si="1"/>
        <v>3.0996043000000003E-3</v>
      </c>
      <c r="G48">
        <f t="shared" si="2"/>
        <v>1.2915017916666669E-3</v>
      </c>
      <c r="H48">
        <f t="shared" si="3"/>
        <v>774.29238306321861</v>
      </c>
      <c r="I48">
        <f t="shared" si="4"/>
        <v>87.28</v>
      </c>
      <c r="J48">
        <f t="shared" si="5"/>
        <v>1.5233233711406509</v>
      </c>
      <c r="K48">
        <f t="shared" si="6"/>
        <v>0.99887337085317696</v>
      </c>
      <c r="L48">
        <f t="shared" si="7"/>
        <v>1.0011278998716933</v>
      </c>
      <c r="M48">
        <f t="shared" si="11"/>
        <v>0.99758186906151025</v>
      </c>
      <c r="N48" s="3">
        <f t="shared" si="8"/>
        <v>0.99870704152362821</v>
      </c>
      <c r="O48">
        <f t="shared" si="9"/>
        <v>1.5012390679796166</v>
      </c>
      <c r="P48">
        <f t="shared" si="10"/>
        <v>1.4645664058915886</v>
      </c>
    </row>
    <row r="49" spans="1:16">
      <c r="A49">
        <v>500</v>
      </c>
      <c r="B49">
        <v>0.4</v>
      </c>
      <c r="C49">
        <v>86.6</v>
      </c>
      <c r="E49">
        <f t="shared" si="1"/>
        <v>2.4796834399999999E-3</v>
      </c>
      <c r="G49">
        <f t="shared" si="2"/>
        <v>6.1992085999999997E-3</v>
      </c>
      <c r="H49">
        <f t="shared" si="3"/>
        <v>161.31091313817058</v>
      </c>
      <c r="I49">
        <f t="shared" si="4"/>
        <v>86.6</v>
      </c>
      <c r="J49">
        <f t="shared" si="5"/>
        <v>1.5114551322270893</v>
      </c>
      <c r="K49">
        <f t="shared" si="6"/>
        <v>0.9982398279237652</v>
      </c>
      <c r="L49">
        <f t="shared" si="7"/>
        <v>1.0017632757449637</v>
      </c>
      <c r="M49">
        <f t="shared" si="11"/>
        <v>0.99204061932376519</v>
      </c>
      <c r="N49" s="3">
        <f t="shared" si="8"/>
        <v>0.99378986048583762</v>
      </c>
      <c r="O49">
        <f t="shared" si="9"/>
        <v>1.4445429167982955</v>
      </c>
      <c r="P49">
        <f t="shared" si="10"/>
        <v>2.1231826869122599</v>
      </c>
    </row>
    <row r="50" spans="1:16">
      <c r="A50">
        <v>500</v>
      </c>
      <c r="B50">
        <v>0.6</v>
      </c>
      <c r="C50">
        <v>86.88</v>
      </c>
      <c r="E50">
        <f t="shared" si="1"/>
        <v>2.4796834399999999E-3</v>
      </c>
      <c r="G50">
        <f t="shared" si="2"/>
        <v>4.1328057333333331E-3</v>
      </c>
      <c r="H50">
        <f t="shared" si="3"/>
        <v>241.96636970725586</v>
      </c>
      <c r="I50">
        <f t="shared" si="4"/>
        <v>86.88</v>
      </c>
      <c r="J50">
        <f t="shared" si="5"/>
        <v>1.5163420541326733</v>
      </c>
      <c r="K50">
        <f t="shared" si="6"/>
        <v>0.99851773242541986</v>
      </c>
      <c r="L50">
        <f t="shared" si="7"/>
        <v>1.0014844679532928</v>
      </c>
      <c r="M50">
        <f t="shared" si="11"/>
        <v>0.99438492669208656</v>
      </c>
      <c r="N50" s="3">
        <f t="shared" si="8"/>
        <v>0.99586105924899837</v>
      </c>
      <c r="O50">
        <f t="shared" si="9"/>
        <v>1.4647742910488271</v>
      </c>
      <c r="P50">
        <f t="shared" si="10"/>
        <v>1.9443072685395713</v>
      </c>
    </row>
    <row r="51" spans="1:16">
      <c r="A51">
        <v>500</v>
      </c>
      <c r="B51">
        <v>0.8</v>
      </c>
      <c r="C51">
        <v>87.04</v>
      </c>
      <c r="E51">
        <f t="shared" si="1"/>
        <v>2.4796834399999999E-3</v>
      </c>
      <c r="G51">
        <f t="shared" si="2"/>
        <v>3.0996042999999998E-3</v>
      </c>
      <c r="H51">
        <f t="shared" si="3"/>
        <v>322.62182627634115</v>
      </c>
      <c r="I51">
        <f t="shared" si="4"/>
        <v>87.04</v>
      </c>
      <c r="J51">
        <f t="shared" si="5"/>
        <v>1.5191345809358647</v>
      </c>
      <c r="K51">
        <f t="shared" si="6"/>
        <v>0.99866582878179877</v>
      </c>
      <c r="L51">
        <f t="shared" si="7"/>
        <v>1.0013359536090554</v>
      </c>
      <c r="M51">
        <f t="shared" si="11"/>
        <v>0.99556622448179877</v>
      </c>
      <c r="N51" s="3">
        <f t="shared" si="8"/>
        <v>0.99689625477244881</v>
      </c>
      <c r="O51">
        <f t="shared" si="9"/>
        <v>1.4765938237308338</v>
      </c>
      <c r="P51">
        <f t="shared" si="10"/>
        <v>1.8215623677560826</v>
      </c>
    </row>
    <row r="52" spans="1:16">
      <c r="A52">
        <v>500</v>
      </c>
      <c r="B52">
        <v>1</v>
      </c>
      <c r="C52">
        <v>87.12</v>
      </c>
      <c r="E52">
        <f t="shared" si="1"/>
        <v>2.4796834399999999E-3</v>
      </c>
      <c r="G52">
        <f t="shared" si="2"/>
        <v>2.4796834399999999E-3</v>
      </c>
      <c r="H52">
        <f t="shared" si="3"/>
        <v>403.27728284542644</v>
      </c>
      <c r="I52">
        <f t="shared" si="4"/>
        <v>87.12</v>
      </c>
      <c r="J52">
        <f t="shared" si="5"/>
        <v>1.5205308443374599</v>
      </c>
      <c r="K52">
        <f t="shared" si="6"/>
        <v>0.99873695660601747</v>
      </c>
      <c r="L52">
        <f t="shared" si="7"/>
        <v>1.0012646406900518</v>
      </c>
      <c r="M52">
        <f t="shared" si="11"/>
        <v>0.99625727316601742</v>
      </c>
      <c r="N52" s="3">
        <f t="shared" si="8"/>
        <v>0.99751718065142325</v>
      </c>
      <c r="O52">
        <f t="shared" si="9"/>
        <v>1.4842508031176118</v>
      </c>
      <c r="P52">
        <f t="shared" si="10"/>
        <v>1.7203442649715508</v>
      </c>
    </row>
    <row r="53" spans="1:16">
      <c r="A53">
        <v>500</v>
      </c>
      <c r="B53">
        <v>1.2</v>
      </c>
      <c r="C53">
        <v>87.2</v>
      </c>
      <c r="E53">
        <f t="shared" si="1"/>
        <v>2.4796834399999999E-3</v>
      </c>
      <c r="G53">
        <f t="shared" si="2"/>
        <v>2.0664028666666666E-3</v>
      </c>
      <c r="H53">
        <f t="shared" si="3"/>
        <v>483.93273941451173</v>
      </c>
      <c r="I53">
        <f t="shared" si="4"/>
        <v>87.2</v>
      </c>
      <c r="J53">
        <f t="shared" si="5"/>
        <v>1.5219271077390555</v>
      </c>
      <c r="K53">
        <f t="shared" si="6"/>
        <v>0.99880613734143409</v>
      </c>
      <c r="L53">
        <f t="shared" si="7"/>
        <v>1.0011952896702694</v>
      </c>
      <c r="M53">
        <f t="shared" si="11"/>
        <v>0.99673973447476738</v>
      </c>
      <c r="N53" s="3">
        <f t="shared" si="8"/>
        <v>0.9979311271833321</v>
      </c>
      <c r="O53">
        <f t="shared" si="9"/>
        <v>1.4900245666028369</v>
      </c>
      <c r="P53">
        <f t="shared" si="10"/>
        <v>1.6516753775410264</v>
      </c>
    </row>
    <row r="54" spans="1:16">
      <c r="A54">
        <v>500</v>
      </c>
      <c r="B54">
        <v>1.4</v>
      </c>
      <c r="C54">
        <v>87.28</v>
      </c>
      <c r="E54">
        <f t="shared" si="1"/>
        <v>2.4796834399999999E-3</v>
      </c>
      <c r="G54">
        <f t="shared" si="2"/>
        <v>1.7712024571428571E-3</v>
      </c>
      <c r="H54">
        <f t="shared" si="3"/>
        <v>564.58819598359696</v>
      </c>
      <c r="I54">
        <f t="shared" si="4"/>
        <v>87.28</v>
      </c>
      <c r="J54">
        <f t="shared" si="5"/>
        <v>1.5233233711406509</v>
      </c>
      <c r="K54">
        <f t="shared" si="6"/>
        <v>0.99887337085317696</v>
      </c>
      <c r="L54">
        <f t="shared" si="7"/>
        <v>1.0011278998716933</v>
      </c>
      <c r="M54">
        <f t="shared" si="11"/>
        <v>0.99710216839603405</v>
      </c>
      <c r="N54" s="3">
        <f t="shared" si="8"/>
        <v>0.99822679980383289</v>
      </c>
      <c r="O54">
        <f t="shared" si="9"/>
        <v>1.4946486773520622</v>
      </c>
      <c r="P54">
        <f t="shared" si="10"/>
        <v>1.6030740406301509</v>
      </c>
    </row>
    <row r="55" spans="1:16">
      <c r="A55">
        <v>500</v>
      </c>
      <c r="B55">
        <v>1.6</v>
      </c>
      <c r="C55">
        <v>87.36</v>
      </c>
      <c r="E55">
        <f t="shared" si="1"/>
        <v>2.4796834399999999E-3</v>
      </c>
      <c r="G55">
        <f t="shared" si="2"/>
        <v>1.5498021499999999E-3</v>
      </c>
      <c r="H55">
        <f t="shared" si="3"/>
        <v>645.24365255268231</v>
      </c>
      <c r="I55">
        <f t="shared" si="4"/>
        <v>87.36</v>
      </c>
      <c r="J55">
        <f t="shared" si="5"/>
        <v>1.5247196345422462</v>
      </c>
      <c r="K55">
        <f t="shared" si="6"/>
        <v>0.99893865701017126</v>
      </c>
      <c r="L55">
        <f t="shared" si="7"/>
        <v>1.0010624706355897</v>
      </c>
      <c r="M55">
        <f t="shared" si="11"/>
        <v>0.99738885486017126</v>
      </c>
      <c r="N55" s="3">
        <f t="shared" si="8"/>
        <v>0.99844855123072462</v>
      </c>
      <c r="O55">
        <f t="shared" si="9"/>
        <v>1.4985151774096273</v>
      </c>
      <c r="P55">
        <f t="shared" si="10"/>
        <v>1.5679030544951817</v>
      </c>
    </row>
    <row r="56" spans="1:16">
      <c r="A56">
        <v>500</v>
      </c>
      <c r="B56">
        <v>1.8</v>
      </c>
      <c r="C56">
        <v>87.36</v>
      </c>
      <c r="E56">
        <f t="shared" si="1"/>
        <v>2.4796834399999999E-3</v>
      </c>
      <c r="G56">
        <f t="shared" si="2"/>
        <v>1.377601911111111E-3</v>
      </c>
      <c r="H56">
        <f t="shared" si="3"/>
        <v>725.89910912176765</v>
      </c>
      <c r="I56">
        <f t="shared" si="4"/>
        <v>87.36</v>
      </c>
      <c r="J56">
        <f t="shared" si="5"/>
        <v>1.5247196345422462</v>
      </c>
      <c r="K56">
        <f t="shared" si="6"/>
        <v>0.99893865701017126</v>
      </c>
      <c r="L56">
        <f t="shared" si="7"/>
        <v>1.0010624706355897</v>
      </c>
      <c r="M56">
        <f t="shared" si="11"/>
        <v>0.99756105509906012</v>
      </c>
      <c r="N56" s="3">
        <f t="shared" si="8"/>
        <v>0.99862093442731081</v>
      </c>
      <c r="O56">
        <f t="shared" si="9"/>
        <v>1.5009402325017223</v>
      </c>
      <c r="P56">
        <f t="shared" si="10"/>
        <v>1.5153865017234356</v>
      </c>
    </row>
    <row r="57" spans="1:16">
      <c r="A57">
        <v>500</v>
      </c>
      <c r="B57">
        <v>2</v>
      </c>
      <c r="C57">
        <v>87.44</v>
      </c>
      <c r="E57">
        <f t="shared" si="1"/>
        <v>2.4796834399999999E-3</v>
      </c>
      <c r="G57">
        <f t="shared" si="2"/>
        <v>1.2398417199999999E-3</v>
      </c>
      <c r="H57">
        <f t="shared" si="3"/>
        <v>806.55456569085288</v>
      </c>
      <c r="I57">
        <f t="shared" si="4"/>
        <v>87.44</v>
      </c>
      <c r="J57">
        <f t="shared" si="5"/>
        <v>1.5261158979438416</v>
      </c>
      <c r="K57">
        <f t="shared" si="6"/>
        <v>0.99900199568513803</v>
      </c>
      <c r="L57">
        <f t="shared" si="7"/>
        <v>1.0009990013224923</v>
      </c>
      <c r="M57">
        <f t="shared" si="11"/>
        <v>0.99776215396513801</v>
      </c>
      <c r="N57" s="3">
        <f t="shared" si="8"/>
        <v>0.998758919676482</v>
      </c>
      <c r="O57">
        <f t="shared" si="9"/>
        <v>1.5038832310294663</v>
      </c>
      <c r="P57">
        <f t="shared" si="10"/>
        <v>1.4969736958296327</v>
      </c>
    </row>
    <row r="58" spans="1:16">
      <c r="A58">
        <v>500</v>
      </c>
      <c r="B58">
        <v>2.2000000000000002</v>
      </c>
      <c r="C58">
        <v>87.44</v>
      </c>
      <c r="E58">
        <f t="shared" si="1"/>
        <v>2.4796834399999999E-3</v>
      </c>
      <c r="G58">
        <f t="shared" si="2"/>
        <v>1.1271288363636361E-3</v>
      </c>
      <c r="H58">
        <f t="shared" si="3"/>
        <v>887.21002225993834</v>
      </c>
      <c r="I58">
        <f t="shared" si="4"/>
        <v>87.44</v>
      </c>
      <c r="J58">
        <f t="shared" si="5"/>
        <v>1.5261158979438416</v>
      </c>
      <c r="K58">
        <f t="shared" si="6"/>
        <v>0.99900199568513803</v>
      </c>
      <c r="L58">
        <f t="shared" si="7"/>
        <v>1.0009990013224923</v>
      </c>
      <c r="M58">
        <f t="shared" si="11"/>
        <v>0.99787486684877436</v>
      </c>
      <c r="N58" s="3">
        <f t="shared" si="8"/>
        <v>0.9988717451604382</v>
      </c>
      <c r="O58">
        <f t="shared" si="9"/>
        <v>1.5055907092982701</v>
      </c>
      <c r="P58">
        <f t="shared" si="10"/>
        <v>1.4588290116488134</v>
      </c>
    </row>
    <row r="59" spans="1:16">
      <c r="A59">
        <v>500</v>
      </c>
      <c r="B59">
        <v>2.4</v>
      </c>
      <c r="C59">
        <v>87.44</v>
      </c>
      <c r="E59">
        <f t="shared" si="1"/>
        <v>2.4796834399999999E-3</v>
      </c>
      <c r="G59">
        <f t="shared" si="2"/>
        <v>1.0332014333333333E-3</v>
      </c>
      <c r="H59">
        <f t="shared" si="3"/>
        <v>967.86547882902346</v>
      </c>
      <c r="I59">
        <f t="shared" si="4"/>
        <v>87.44</v>
      </c>
      <c r="J59">
        <f t="shared" si="5"/>
        <v>1.5261158979438416</v>
      </c>
      <c r="K59">
        <f t="shared" si="6"/>
        <v>0.99900199568513803</v>
      </c>
      <c r="L59">
        <f t="shared" si="7"/>
        <v>1.0009990013224923</v>
      </c>
      <c r="M59">
        <f t="shared" si="11"/>
        <v>0.99796879425180474</v>
      </c>
      <c r="N59" s="3">
        <f t="shared" si="8"/>
        <v>0.99896576639706836</v>
      </c>
      <c r="O59">
        <f t="shared" si="9"/>
        <v>1.507048483636138</v>
      </c>
      <c r="P59">
        <f t="shared" si="10"/>
        <v>1.4262592876916402</v>
      </c>
    </row>
    <row r="60" spans="1:16">
      <c r="A60">
        <v>600</v>
      </c>
      <c r="B60">
        <v>0.4</v>
      </c>
      <c r="C60">
        <v>86.84</v>
      </c>
      <c r="E60">
        <f t="shared" si="1"/>
        <v>2.0664028666666666E-3</v>
      </c>
      <c r="G60">
        <f t="shared" si="2"/>
        <v>5.1660071666666659E-3</v>
      </c>
      <c r="H60">
        <f t="shared" si="3"/>
        <v>193.57309576580471</v>
      </c>
      <c r="I60">
        <f t="shared" si="4"/>
        <v>86.84</v>
      </c>
      <c r="J60">
        <f t="shared" si="5"/>
        <v>1.5156439224318758</v>
      </c>
      <c r="K60">
        <f t="shared" si="6"/>
        <v>0.99847949162708771</v>
      </c>
      <c r="L60">
        <f t="shared" si="7"/>
        <v>1.0015228238393103</v>
      </c>
      <c r="M60">
        <f t="shared" si="11"/>
        <v>0.993313484460421</v>
      </c>
      <c r="N60" s="3">
        <f t="shared" si="8"/>
        <v>0.99482612591446584</v>
      </c>
      <c r="O60">
        <f t="shared" si="9"/>
        <v>1.455089970560004</v>
      </c>
      <c r="P60">
        <f t="shared" si="10"/>
        <v>2.0943220998039007</v>
      </c>
    </row>
    <row r="61" spans="1:16">
      <c r="A61">
        <v>600</v>
      </c>
      <c r="B61">
        <v>0.6</v>
      </c>
      <c r="C61">
        <v>87.16</v>
      </c>
      <c r="E61">
        <f t="shared" si="1"/>
        <v>2.0664028666666666E-3</v>
      </c>
      <c r="G61">
        <f t="shared" si="2"/>
        <v>3.4440047777777776E-3</v>
      </c>
      <c r="H61">
        <f t="shared" si="3"/>
        <v>290.35964364870705</v>
      </c>
      <c r="I61">
        <f t="shared" si="4"/>
        <v>87.16</v>
      </c>
      <c r="J61">
        <f t="shared" si="5"/>
        <v>1.5212289760382576</v>
      </c>
      <c r="K61">
        <f t="shared" si="6"/>
        <v>0.99877179036834451</v>
      </c>
      <c r="L61">
        <f t="shared" si="7"/>
        <v>1.001229719985586</v>
      </c>
      <c r="M61">
        <f t="shared" si="11"/>
        <v>0.99532778559056678</v>
      </c>
      <c r="N61" s="3">
        <f t="shared" si="8"/>
        <v>0.99655176006071655</v>
      </c>
      <c r="O61">
        <f t="shared" si="9"/>
        <v>1.4740920640777444</v>
      </c>
      <c r="P61">
        <f t="shared" si="10"/>
        <v>1.9487254288002236</v>
      </c>
    </row>
    <row r="62" spans="1:16">
      <c r="A62">
        <v>600</v>
      </c>
      <c r="B62">
        <v>0.8</v>
      </c>
      <c r="C62">
        <v>87.24</v>
      </c>
      <c r="E62">
        <f t="shared" si="1"/>
        <v>2.0664028666666666E-3</v>
      </c>
      <c r="G62">
        <f t="shared" si="2"/>
        <v>2.583003583333333E-3</v>
      </c>
      <c r="H62">
        <f t="shared" si="3"/>
        <v>387.14619153160942</v>
      </c>
      <c r="I62">
        <f t="shared" si="4"/>
        <v>87.24</v>
      </c>
      <c r="J62">
        <f t="shared" si="5"/>
        <v>1.522625239439853</v>
      </c>
      <c r="K62">
        <f t="shared" si="6"/>
        <v>0.99883999750854591</v>
      </c>
      <c r="L62">
        <f t="shared" si="7"/>
        <v>1.0011613496599532</v>
      </c>
      <c r="M62">
        <f t="shared" si="11"/>
        <v>0.99625699392521261</v>
      </c>
      <c r="N62" s="3">
        <f t="shared" si="8"/>
        <v>0.99741399664633357</v>
      </c>
      <c r="O62">
        <f t="shared" si="9"/>
        <v>1.4842475726270636</v>
      </c>
      <c r="P62">
        <f t="shared" si="10"/>
        <v>1.7951469879023301</v>
      </c>
    </row>
    <row r="63" spans="1:16">
      <c r="A63">
        <v>600</v>
      </c>
      <c r="B63">
        <v>1</v>
      </c>
      <c r="C63">
        <v>87.4</v>
      </c>
      <c r="E63">
        <f t="shared" si="1"/>
        <v>2.0664028666666666E-3</v>
      </c>
      <c r="G63">
        <f t="shared" si="2"/>
        <v>2.0664028666666666E-3</v>
      </c>
      <c r="H63">
        <f t="shared" si="3"/>
        <v>483.93273941451173</v>
      </c>
      <c r="I63">
        <f t="shared" si="4"/>
        <v>87.4</v>
      </c>
      <c r="J63">
        <f t="shared" si="5"/>
        <v>1.5254177662430441</v>
      </c>
      <c r="K63">
        <f t="shared" si="6"/>
        <v>0.99897056979071475</v>
      </c>
      <c r="L63">
        <f t="shared" si="7"/>
        <v>1.0010304910278798</v>
      </c>
      <c r="M63">
        <f t="shared" si="11"/>
        <v>0.99690416692404804</v>
      </c>
      <c r="N63" s="3">
        <f t="shared" si="8"/>
        <v>0.99793146772371921</v>
      </c>
      <c r="O63">
        <f t="shared" si="9"/>
        <v>1.4920888714972302</v>
      </c>
      <c r="P63">
        <f t="shared" si="10"/>
        <v>1.7332680242212202</v>
      </c>
    </row>
    <row r="64" spans="1:16">
      <c r="A64">
        <v>600</v>
      </c>
      <c r="B64">
        <v>1.2</v>
      </c>
      <c r="C64">
        <v>87.4</v>
      </c>
      <c r="E64">
        <f t="shared" si="1"/>
        <v>2.0664028666666666E-3</v>
      </c>
      <c r="G64">
        <f t="shared" si="2"/>
        <v>1.7220023888888888E-3</v>
      </c>
      <c r="H64">
        <f t="shared" si="3"/>
        <v>580.7192872974141</v>
      </c>
      <c r="I64">
        <f t="shared" si="4"/>
        <v>87.4</v>
      </c>
      <c r="J64">
        <f t="shared" si="5"/>
        <v>1.5254177662430441</v>
      </c>
      <c r="K64">
        <f t="shared" si="6"/>
        <v>0.99897056979071475</v>
      </c>
      <c r="L64">
        <f t="shared" si="7"/>
        <v>1.0010304910278798</v>
      </c>
      <c r="M64">
        <f t="shared" si="11"/>
        <v>0.99724856740182588</v>
      </c>
      <c r="N64" s="3">
        <f t="shared" si="8"/>
        <v>0.99827622310309938</v>
      </c>
      <c r="O64">
        <f t="shared" si="9"/>
        <v>1.4965980080138326</v>
      </c>
      <c r="P64">
        <f t="shared" si="10"/>
        <v>1.6341572455842088</v>
      </c>
    </row>
    <row r="65" spans="1:16">
      <c r="A65">
        <v>600</v>
      </c>
      <c r="B65">
        <v>1.4</v>
      </c>
      <c r="C65">
        <v>87.52</v>
      </c>
      <c r="E65">
        <f t="shared" si="1"/>
        <v>2.0664028666666666E-3</v>
      </c>
      <c r="G65">
        <f t="shared" si="2"/>
        <v>1.4760020476190477E-3</v>
      </c>
      <c r="H65">
        <f t="shared" si="3"/>
        <v>677.50583518031635</v>
      </c>
      <c r="I65">
        <f t="shared" si="4"/>
        <v>87.52</v>
      </c>
      <c r="J65">
        <f t="shared" si="5"/>
        <v>1.5275121613454372</v>
      </c>
      <c r="K65">
        <f t="shared" si="6"/>
        <v>0.99906338675459538</v>
      </c>
      <c r="L65">
        <f t="shared" si="7"/>
        <v>1.0009374913121851</v>
      </c>
      <c r="M65">
        <f t="shared" si="11"/>
        <v>0.99758738470697639</v>
      </c>
      <c r="N65" s="3">
        <f t="shared" si="8"/>
        <v>0.99852261421328459</v>
      </c>
      <c r="O65">
        <f t="shared" si="9"/>
        <v>1.5013184736846243</v>
      </c>
      <c r="P65">
        <f t="shared" si="10"/>
        <v>1.6043661907804894</v>
      </c>
    </row>
    <row r="66" spans="1:16">
      <c r="A66">
        <v>600</v>
      </c>
      <c r="B66">
        <v>1.6</v>
      </c>
      <c r="C66">
        <v>87.56</v>
      </c>
      <c r="E66">
        <f t="shared" si="1"/>
        <v>2.0664028666666666E-3</v>
      </c>
      <c r="G66">
        <f t="shared" si="2"/>
        <v>1.2915017916666665E-3</v>
      </c>
      <c r="H66">
        <f t="shared" si="3"/>
        <v>774.29238306321884</v>
      </c>
      <c r="I66">
        <f t="shared" si="4"/>
        <v>87.56</v>
      </c>
      <c r="J66">
        <f t="shared" si="5"/>
        <v>1.5282102930462349</v>
      </c>
      <c r="K66">
        <f t="shared" si="6"/>
        <v>0.99909335189970816</v>
      </c>
      <c r="L66">
        <f t="shared" si="7"/>
        <v>1.0009074708570205</v>
      </c>
      <c r="M66">
        <f t="shared" si="11"/>
        <v>0.99780185010804145</v>
      </c>
      <c r="N66" s="3">
        <f t="shared" si="8"/>
        <v>0.99870732620809555</v>
      </c>
      <c r="O66">
        <f t="shared" si="9"/>
        <v>1.5044795766508328</v>
      </c>
      <c r="P66">
        <f t="shared" si="10"/>
        <v>1.5565710248795013</v>
      </c>
    </row>
    <row r="67" spans="1:16">
      <c r="A67">
        <v>600</v>
      </c>
      <c r="B67">
        <v>1.8</v>
      </c>
      <c r="C67">
        <v>87.56</v>
      </c>
      <c r="E67">
        <f t="shared" si="1"/>
        <v>2.0664028666666666E-3</v>
      </c>
      <c r="G67">
        <f t="shared" si="2"/>
        <v>1.1480015925925925E-3</v>
      </c>
      <c r="H67">
        <f t="shared" si="3"/>
        <v>871.0789309461212</v>
      </c>
      <c r="I67">
        <f t="shared" si="4"/>
        <v>87.56</v>
      </c>
      <c r="J67">
        <f t="shared" si="5"/>
        <v>1.5282102930462349</v>
      </c>
      <c r="K67">
        <f t="shared" si="6"/>
        <v>0.99909335189970816</v>
      </c>
      <c r="L67">
        <f t="shared" si="7"/>
        <v>1.0009074708570205</v>
      </c>
      <c r="M67">
        <f t="shared" si="11"/>
        <v>0.99794535030711562</v>
      </c>
      <c r="N67" s="3">
        <f t="shared" si="8"/>
        <v>0.99885095662941836</v>
      </c>
      <c r="O67">
        <f t="shared" si="9"/>
        <v>1.5066815285622737</v>
      </c>
      <c r="P67">
        <f t="shared" si="10"/>
        <v>1.5049593891623858</v>
      </c>
    </row>
    <row r="68" spans="1:16">
      <c r="A68">
        <v>600</v>
      </c>
      <c r="B68">
        <v>2</v>
      </c>
      <c r="C68">
        <v>87.56</v>
      </c>
      <c r="E68">
        <f t="shared" si="1"/>
        <v>2.0664028666666666E-3</v>
      </c>
      <c r="G68">
        <f t="shared" si="2"/>
        <v>1.0332014333333333E-3</v>
      </c>
      <c r="H68">
        <f t="shared" si="3"/>
        <v>967.86547882902346</v>
      </c>
      <c r="I68">
        <f t="shared" si="4"/>
        <v>87.56</v>
      </c>
      <c r="J68">
        <f t="shared" si="5"/>
        <v>1.5282102930462349</v>
      </c>
      <c r="K68">
        <f t="shared" si="6"/>
        <v>0.99909335189970816</v>
      </c>
      <c r="L68">
        <f t="shared" si="7"/>
        <v>1.0009074708570205</v>
      </c>
      <c r="M68">
        <f t="shared" si="11"/>
        <v>0.99806015046637486</v>
      </c>
      <c r="N68" s="3">
        <f t="shared" si="8"/>
        <v>0.99896586096647655</v>
      </c>
      <c r="O68">
        <f t="shared" si="9"/>
        <v>1.5084990230390056</v>
      </c>
      <c r="P68">
        <f t="shared" si="10"/>
        <v>1.4623535579978773</v>
      </c>
    </row>
    <row r="69" spans="1:16">
      <c r="A69">
        <v>600</v>
      </c>
      <c r="B69">
        <v>2.2000000000000002</v>
      </c>
      <c r="C69">
        <v>87.68</v>
      </c>
      <c r="E69">
        <f t="shared" si="1"/>
        <v>2.0664028666666666E-3</v>
      </c>
      <c r="G69">
        <f t="shared" si="2"/>
        <v>9.3927403030303019E-4</v>
      </c>
      <c r="H69">
        <f t="shared" si="3"/>
        <v>1064.6520267119258</v>
      </c>
      <c r="I69">
        <f t="shared" si="4"/>
        <v>87.68</v>
      </c>
      <c r="J69">
        <f t="shared" si="5"/>
        <v>1.5303046881486284</v>
      </c>
      <c r="K69">
        <f t="shared" si="6"/>
        <v>0.99918032560203895</v>
      </c>
      <c r="L69">
        <f t="shared" si="7"/>
        <v>1.000820346815243</v>
      </c>
      <c r="M69">
        <f t="shared" ref="M69:M100" si="12">K69-G69</f>
        <v>0.99824105157173593</v>
      </c>
      <c r="N69" s="3">
        <f t="shared" si="8"/>
        <v>0.99905995543923753</v>
      </c>
      <c r="O69">
        <f t="shared" si="9"/>
        <v>1.511475768466491</v>
      </c>
      <c r="P69">
        <f t="shared" si="10"/>
        <v>1.4645487139145947</v>
      </c>
    </row>
    <row r="70" spans="1:16">
      <c r="A70">
        <v>600</v>
      </c>
      <c r="B70">
        <v>2.4</v>
      </c>
      <c r="C70">
        <v>87.68</v>
      </c>
      <c r="E70">
        <f t="shared" ref="E70:E114" si="13">1.23984172 /A70</f>
        <v>2.0664028666666666E-3</v>
      </c>
      <c r="G70">
        <f t="shared" ref="G70:G114" si="14">E70/B70</f>
        <v>8.610011944444444E-4</v>
      </c>
      <c r="H70">
        <f t="shared" ref="H70:H114" si="15">1/G70</f>
        <v>1161.4385745948282</v>
      </c>
      <c r="I70">
        <f t="shared" ref="I70:I114" si="16">C70</f>
        <v>87.68</v>
      </c>
      <c r="J70">
        <f t="shared" ref="J70:J114" si="17">I70*PI()/180</f>
        <v>1.5303046881486284</v>
      </c>
      <c r="K70">
        <f t="shared" ref="K70:K114" si="18">SIN(J70)</f>
        <v>0.99918032560203895</v>
      </c>
      <c r="L70">
        <f t="shared" ref="L70:L114" si="19">1/K70</f>
        <v>1.000820346815243</v>
      </c>
      <c r="M70">
        <f t="shared" si="12"/>
        <v>0.99831932440759452</v>
      </c>
      <c r="N70" s="3">
        <f t="shared" ref="N70:N114" si="20">M70/K70</f>
        <v>0.99913829248596775</v>
      </c>
      <c r="O70">
        <f t="shared" ref="O70:O114" si="21">ASIN(M70)</f>
        <v>1.5128110427666039</v>
      </c>
      <c r="P70">
        <f t="shared" ref="P70:P114" si="22">COS(O70)/COS(J70)</f>
        <v>1.4316198810966201</v>
      </c>
    </row>
    <row r="71" spans="1:16">
      <c r="A71">
        <v>700</v>
      </c>
      <c r="B71">
        <v>0.4</v>
      </c>
      <c r="C71">
        <v>87</v>
      </c>
      <c r="E71">
        <f t="shared" si="13"/>
        <v>1.7712024571428571E-3</v>
      </c>
      <c r="G71">
        <f t="shared" si="14"/>
        <v>4.4280061428571427E-3</v>
      </c>
      <c r="H71">
        <f t="shared" si="15"/>
        <v>225.83527839343881</v>
      </c>
      <c r="I71">
        <f t="shared" si="16"/>
        <v>87</v>
      </c>
      <c r="J71">
        <f t="shared" si="17"/>
        <v>1.5184364492350666</v>
      </c>
      <c r="K71">
        <f t="shared" si="18"/>
        <v>0.99862953475457383</v>
      </c>
      <c r="L71">
        <f t="shared" si="19"/>
        <v>1.0013723459979209</v>
      </c>
      <c r="M71">
        <f t="shared" si="12"/>
        <v>0.99420152861171673</v>
      </c>
      <c r="N71" s="3">
        <f t="shared" si="20"/>
        <v>0.99556591710063402</v>
      </c>
      <c r="O71">
        <f t="shared" si="21"/>
        <v>1.4630551203695361</v>
      </c>
      <c r="P71">
        <f t="shared" si="22"/>
        <v>2.0546654492595704</v>
      </c>
    </row>
    <row r="72" spans="1:16">
      <c r="A72">
        <v>700</v>
      </c>
      <c r="B72">
        <v>0.6</v>
      </c>
      <c r="C72">
        <v>87.32</v>
      </c>
      <c r="E72">
        <f t="shared" si="13"/>
        <v>1.7712024571428571E-3</v>
      </c>
      <c r="G72">
        <f t="shared" si="14"/>
        <v>2.9520040952380954E-3</v>
      </c>
      <c r="H72">
        <f t="shared" si="15"/>
        <v>338.75291759015818</v>
      </c>
      <c r="I72">
        <f t="shared" si="16"/>
        <v>87.32</v>
      </c>
      <c r="J72">
        <f t="shared" si="17"/>
        <v>1.5240215028414483</v>
      </c>
      <c r="K72">
        <f t="shared" si="18"/>
        <v>0.99890625735906158</v>
      </c>
      <c r="L72">
        <f t="shared" si="19"/>
        <v>1.0010949402237503</v>
      </c>
      <c r="M72">
        <f t="shared" si="12"/>
        <v>0.99595425326382347</v>
      </c>
      <c r="N72" s="3">
        <f t="shared" si="20"/>
        <v>0.99704476363673733</v>
      </c>
      <c r="O72">
        <f t="shared" si="21"/>
        <v>1.4808132428926861</v>
      </c>
      <c r="P72">
        <f t="shared" si="22"/>
        <v>1.9218560360374433</v>
      </c>
    </row>
    <row r="73" spans="1:16">
      <c r="A73">
        <v>700</v>
      </c>
      <c r="B73">
        <v>0.8</v>
      </c>
      <c r="C73">
        <v>87.48</v>
      </c>
      <c r="E73">
        <f t="shared" si="13"/>
        <v>1.7712024571428571E-3</v>
      </c>
      <c r="G73">
        <f t="shared" si="14"/>
        <v>2.2140030714285714E-3</v>
      </c>
      <c r="H73">
        <f t="shared" si="15"/>
        <v>451.67055678687763</v>
      </c>
      <c r="I73">
        <f t="shared" si="16"/>
        <v>87.48</v>
      </c>
      <c r="J73">
        <f t="shared" si="17"/>
        <v>1.5268140296446395</v>
      </c>
      <c r="K73">
        <f t="shared" si="18"/>
        <v>0.99903293467812471</v>
      </c>
      <c r="L73">
        <f t="shared" si="19"/>
        <v>1.0009680014425018</v>
      </c>
      <c r="M73">
        <f t="shared" si="12"/>
        <v>0.9968189316066961</v>
      </c>
      <c r="N73" s="3">
        <f t="shared" si="20"/>
        <v>0.99778385377040457</v>
      </c>
      <c r="O73">
        <f t="shared" si="21"/>
        <v>1.4910121634776599</v>
      </c>
      <c r="P73">
        <f t="shared" si="22"/>
        <v>1.8126667409227519</v>
      </c>
    </row>
    <row r="74" spans="1:16">
      <c r="A74">
        <v>700</v>
      </c>
      <c r="B74">
        <v>1</v>
      </c>
      <c r="C74">
        <v>87.56</v>
      </c>
      <c r="E74">
        <f t="shared" si="13"/>
        <v>1.7712024571428571E-3</v>
      </c>
      <c r="G74">
        <f t="shared" si="14"/>
        <v>1.7712024571428571E-3</v>
      </c>
      <c r="H74">
        <f t="shared" si="15"/>
        <v>564.58819598359696</v>
      </c>
      <c r="I74">
        <f t="shared" si="16"/>
        <v>87.56</v>
      </c>
      <c r="J74">
        <f t="shared" si="17"/>
        <v>1.5282102930462349</v>
      </c>
      <c r="K74">
        <f t="shared" si="18"/>
        <v>0.99909335189970816</v>
      </c>
      <c r="L74">
        <f t="shared" si="19"/>
        <v>1.0009074708570205</v>
      </c>
      <c r="M74">
        <f t="shared" si="12"/>
        <v>0.99732214944256525</v>
      </c>
      <c r="N74" s="3">
        <f t="shared" si="20"/>
        <v>0.99822719022824535</v>
      </c>
      <c r="O74">
        <f t="shared" si="21"/>
        <v>1.4975973300956944</v>
      </c>
      <c r="P74">
        <f t="shared" si="22"/>
        <v>1.7178344661112492</v>
      </c>
    </row>
    <row r="75" spans="1:16">
      <c r="A75">
        <v>700</v>
      </c>
      <c r="B75">
        <v>1.2</v>
      </c>
      <c r="C75">
        <v>87.6</v>
      </c>
      <c r="E75">
        <f t="shared" si="13"/>
        <v>1.7712024571428571E-3</v>
      </c>
      <c r="G75">
        <f t="shared" si="14"/>
        <v>1.4760020476190477E-3</v>
      </c>
      <c r="H75">
        <f t="shared" si="15"/>
        <v>677.50583518031635</v>
      </c>
      <c r="I75">
        <f t="shared" si="16"/>
        <v>87.6</v>
      </c>
      <c r="J75">
        <f t="shared" si="17"/>
        <v>1.5289084247470324</v>
      </c>
      <c r="K75">
        <f t="shared" si="18"/>
        <v>0.99912283009885838</v>
      </c>
      <c r="L75">
        <f t="shared" si="19"/>
        <v>1.0008779400036878</v>
      </c>
      <c r="M75">
        <f t="shared" si="12"/>
        <v>0.99764682805123939</v>
      </c>
      <c r="N75" s="3">
        <f t="shared" si="20"/>
        <v>0.99852270211113792</v>
      </c>
      <c r="O75">
        <f t="shared" si="21"/>
        <v>1.502180068788955</v>
      </c>
      <c r="P75">
        <f t="shared" si="22"/>
        <v>1.6372861436363007</v>
      </c>
    </row>
    <row r="76" spans="1:16">
      <c r="A76">
        <v>700</v>
      </c>
      <c r="B76">
        <v>1.4</v>
      </c>
      <c r="C76">
        <v>87.64</v>
      </c>
      <c r="E76">
        <f t="shared" si="13"/>
        <v>1.7712024571428571E-3</v>
      </c>
      <c r="G76">
        <f t="shared" si="14"/>
        <v>1.265144612244898E-3</v>
      </c>
      <c r="H76">
        <f t="shared" si="15"/>
        <v>790.42347437703586</v>
      </c>
      <c r="I76">
        <f t="shared" si="16"/>
        <v>87.64</v>
      </c>
      <c r="J76">
        <f t="shared" si="17"/>
        <v>1.5296065564478305</v>
      </c>
      <c r="K76">
        <f t="shared" si="18"/>
        <v>0.99915182133767866</v>
      </c>
      <c r="L76">
        <f t="shared" si="19"/>
        <v>1.0008488986800683</v>
      </c>
      <c r="M76">
        <f t="shared" si="12"/>
        <v>0.99788667672543374</v>
      </c>
      <c r="N76" s="3">
        <f t="shared" si="20"/>
        <v>0.9987337814081636</v>
      </c>
      <c r="O76">
        <f t="shared" si="21"/>
        <v>1.5057722074204298</v>
      </c>
      <c r="P76">
        <f t="shared" si="22"/>
        <v>1.5779812321053928</v>
      </c>
    </row>
    <row r="77" spans="1:16">
      <c r="A77">
        <v>700</v>
      </c>
      <c r="B77">
        <v>1.6</v>
      </c>
      <c r="C77">
        <v>87.68</v>
      </c>
      <c r="E77">
        <f t="shared" si="13"/>
        <v>1.7712024571428571E-3</v>
      </c>
      <c r="G77">
        <f t="shared" si="14"/>
        <v>1.1070015357142857E-3</v>
      </c>
      <c r="H77">
        <f t="shared" si="15"/>
        <v>903.34111357375525</v>
      </c>
      <c r="I77">
        <f t="shared" si="16"/>
        <v>87.68</v>
      </c>
      <c r="J77">
        <f t="shared" si="17"/>
        <v>1.5303046881486284</v>
      </c>
      <c r="K77">
        <f t="shared" si="18"/>
        <v>0.99918032560203895</v>
      </c>
      <c r="L77">
        <f t="shared" si="19"/>
        <v>1.000820346815243</v>
      </c>
      <c r="M77">
        <f t="shared" si="12"/>
        <v>0.99807332406632465</v>
      </c>
      <c r="N77" s="3">
        <f t="shared" si="20"/>
        <v>0.99889209033910142</v>
      </c>
      <c r="O77">
        <f t="shared" si="21"/>
        <v>1.5087109834075323</v>
      </c>
      <c r="P77">
        <f t="shared" si="22"/>
        <v>1.5327219514804065</v>
      </c>
    </row>
    <row r="78" spans="1:16">
      <c r="A78">
        <v>700</v>
      </c>
      <c r="B78">
        <v>1.8</v>
      </c>
      <c r="C78">
        <v>87.76</v>
      </c>
      <c r="E78">
        <f t="shared" si="13"/>
        <v>1.7712024571428571E-3</v>
      </c>
      <c r="G78">
        <f t="shared" si="14"/>
        <v>9.8400136507936515E-4</v>
      </c>
      <c r="H78">
        <f t="shared" si="15"/>
        <v>1016.2587527704745</v>
      </c>
      <c r="I78">
        <f t="shared" si="16"/>
        <v>87.76</v>
      </c>
      <c r="J78">
        <f t="shared" si="17"/>
        <v>1.5317009515502236</v>
      </c>
      <c r="K78">
        <f t="shared" si="18"/>
        <v>0.99923587315204687</v>
      </c>
      <c r="L78">
        <f t="shared" si="19"/>
        <v>1.0007647111842999</v>
      </c>
      <c r="M78">
        <f t="shared" si="12"/>
        <v>0.9982518717869675</v>
      </c>
      <c r="N78" s="3">
        <f t="shared" si="20"/>
        <v>0.99901524615807136</v>
      </c>
      <c r="O78">
        <f t="shared" si="21"/>
        <v>1.5116585592352092</v>
      </c>
      <c r="P78">
        <f t="shared" si="22"/>
        <v>1.5121574299211094</v>
      </c>
    </row>
    <row r="79" spans="1:16">
      <c r="A79">
        <v>700</v>
      </c>
      <c r="B79">
        <v>2</v>
      </c>
      <c r="C79">
        <v>87.8</v>
      </c>
      <c r="E79">
        <f t="shared" si="13"/>
        <v>1.7712024571428571E-3</v>
      </c>
      <c r="G79">
        <f t="shared" si="14"/>
        <v>8.8560122857142857E-4</v>
      </c>
      <c r="H79">
        <f t="shared" si="15"/>
        <v>1129.1763919671939</v>
      </c>
      <c r="I79">
        <f t="shared" si="16"/>
        <v>87.8</v>
      </c>
      <c r="J79">
        <f t="shared" si="17"/>
        <v>1.5323990832510213</v>
      </c>
      <c r="K79">
        <f t="shared" si="18"/>
        <v>0.99926291641062115</v>
      </c>
      <c r="L79">
        <f t="shared" si="19"/>
        <v>1.0007376272823438</v>
      </c>
      <c r="M79">
        <f t="shared" si="12"/>
        <v>0.99837731518204975</v>
      </c>
      <c r="N79" s="3">
        <f t="shared" si="20"/>
        <v>0.99911374552780108</v>
      </c>
      <c r="O79">
        <f t="shared" si="21"/>
        <v>1.5138204747354451</v>
      </c>
      <c r="P79">
        <f t="shared" si="22"/>
        <v>1.4834144518234276</v>
      </c>
    </row>
    <row r="80" spans="1:16">
      <c r="A80">
        <v>700</v>
      </c>
      <c r="B80">
        <v>2.2000000000000002</v>
      </c>
      <c r="C80">
        <v>87.8</v>
      </c>
      <c r="E80">
        <f t="shared" si="13"/>
        <v>1.7712024571428571E-3</v>
      </c>
      <c r="G80">
        <f t="shared" si="14"/>
        <v>8.0509202597402586E-4</v>
      </c>
      <c r="H80">
        <f t="shared" si="15"/>
        <v>1242.0940311639135</v>
      </c>
      <c r="I80">
        <f t="shared" si="16"/>
        <v>87.8</v>
      </c>
      <c r="J80">
        <f t="shared" si="17"/>
        <v>1.5323990832510213</v>
      </c>
      <c r="K80">
        <f t="shared" si="18"/>
        <v>0.99926291641062115</v>
      </c>
      <c r="L80">
        <f t="shared" si="19"/>
        <v>1.0007376272823438</v>
      </c>
      <c r="M80">
        <f t="shared" si="12"/>
        <v>0.99845782438464714</v>
      </c>
      <c r="N80" s="3">
        <f t="shared" si="20"/>
        <v>0.99919431411618287</v>
      </c>
      <c r="O80">
        <f t="shared" si="21"/>
        <v>1.5152522512743352</v>
      </c>
      <c r="P80">
        <f t="shared" si="22"/>
        <v>1.446175778124219</v>
      </c>
    </row>
    <row r="81" spans="1:16">
      <c r="A81">
        <v>700</v>
      </c>
      <c r="B81">
        <v>2.4</v>
      </c>
      <c r="C81">
        <v>87.8</v>
      </c>
      <c r="E81">
        <f t="shared" si="13"/>
        <v>1.7712024571428571E-3</v>
      </c>
      <c r="G81">
        <f t="shared" si="14"/>
        <v>7.3800102380952386E-4</v>
      </c>
      <c r="H81">
        <f t="shared" si="15"/>
        <v>1355.0116703606327</v>
      </c>
      <c r="I81">
        <f t="shared" si="16"/>
        <v>87.8</v>
      </c>
      <c r="J81">
        <f t="shared" si="17"/>
        <v>1.5323990832510213</v>
      </c>
      <c r="K81">
        <f t="shared" si="18"/>
        <v>0.99926291641062115</v>
      </c>
      <c r="L81">
        <f t="shared" si="19"/>
        <v>1.0007376272823438</v>
      </c>
      <c r="M81">
        <f t="shared" si="12"/>
        <v>0.99852491538681165</v>
      </c>
      <c r="N81" s="3">
        <f t="shared" si="20"/>
        <v>0.99926145460650095</v>
      </c>
      <c r="O81">
        <f t="shared" si="21"/>
        <v>1.5164741876309384</v>
      </c>
      <c r="P81">
        <f t="shared" si="22"/>
        <v>1.4143924310816911</v>
      </c>
    </row>
    <row r="82" spans="1:16">
      <c r="A82">
        <v>800</v>
      </c>
      <c r="B82">
        <v>0.4</v>
      </c>
      <c r="C82">
        <v>87.16</v>
      </c>
      <c r="E82">
        <f t="shared" si="13"/>
        <v>1.5498021500000001E-3</v>
      </c>
      <c r="G82">
        <f t="shared" si="14"/>
        <v>3.8745053750000001E-3</v>
      </c>
      <c r="H82">
        <f t="shared" si="15"/>
        <v>258.09746102107289</v>
      </c>
      <c r="I82">
        <f t="shared" si="16"/>
        <v>87.16</v>
      </c>
      <c r="J82">
        <f t="shared" si="17"/>
        <v>1.5212289760382576</v>
      </c>
      <c r="K82">
        <f t="shared" si="18"/>
        <v>0.99877179036834451</v>
      </c>
      <c r="L82">
        <f t="shared" si="19"/>
        <v>1.001229719985586</v>
      </c>
      <c r="M82">
        <f t="shared" si="12"/>
        <v>0.99489728499334451</v>
      </c>
      <c r="N82" s="3">
        <f t="shared" si="20"/>
        <v>0.99612073006830615</v>
      </c>
      <c r="O82">
        <f t="shared" si="21"/>
        <v>1.4697313918459365</v>
      </c>
      <c r="P82">
        <f t="shared" si="22"/>
        <v>2.0363061413858121</v>
      </c>
    </row>
    <row r="83" spans="1:16">
      <c r="A83">
        <v>800</v>
      </c>
      <c r="B83">
        <v>0.6</v>
      </c>
      <c r="C83">
        <v>87.48</v>
      </c>
      <c r="E83">
        <f t="shared" si="13"/>
        <v>1.5498021500000001E-3</v>
      </c>
      <c r="G83">
        <f t="shared" si="14"/>
        <v>2.5830035833333338E-3</v>
      </c>
      <c r="H83">
        <f t="shared" si="15"/>
        <v>387.1461915316093</v>
      </c>
      <c r="I83">
        <f t="shared" si="16"/>
        <v>87.48</v>
      </c>
      <c r="J83">
        <f t="shared" si="17"/>
        <v>1.5268140296446395</v>
      </c>
      <c r="K83">
        <f t="shared" si="18"/>
        <v>0.99903293467812471</v>
      </c>
      <c r="L83">
        <f t="shared" si="19"/>
        <v>1.0009680014425018</v>
      </c>
      <c r="M83">
        <f t="shared" si="12"/>
        <v>0.99644993109479141</v>
      </c>
      <c r="N83" s="3">
        <f t="shared" si="20"/>
        <v>0.99741449606547206</v>
      </c>
      <c r="O83">
        <f t="shared" si="21"/>
        <v>1.4865090632944595</v>
      </c>
      <c r="P83">
        <f t="shared" si="22"/>
        <v>1.9147396165872195</v>
      </c>
    </row>
    <row r="84" spans="1:16">
      <c r="A84">
        <v>800</v>
      </c>
      <c r="B84">
        <v>0.8</v>
      </c>
      <c r="C84">
        <v>87.64</v>
      </c>
      <c r="E84">
        <f t="shared" si="13"/>
        <v>1.5498021500000001E-3</v>
      </c>
      <c r="G84">
        <f t="shared" si="14"/>
        <v>1.9372526875000001E-3</v>
      </c>
      <c r="H84">
        <f t="shared" si="15"/>
        <v>516.19492204214578</v>
      </c>
      <c r="I84">
        <f t="shared" si="16"/>
        <v>87.64</v>
      </c>
      <c r="J84">
        <f t="shared" si="17"/>
        <v>1.5296065564478305</v>
      </c>
      <c r="K84">
        <f t="shared" si="18"/>
        <v>0.99915182133767866</v>
      </c>
      <c r="L84">
        <f t="shared" si="19"/>
        <v>1.0008488986800683</v>
      </c>
      <c r="M84">
        <f t="shared" si="12"/>
        <v>0.99721456865017866</v>
      </c>
      <c r="N84" s="3">
        <f t="shared" si="20"/>
        <v>0.9980611027812506</v>
      </c>
      <c r="O84">
        <f t="shared" si="21"/>
        <v>1.4961407788991015</v>
      </c>
      <c r="P84">
        <f t="shared" si="22"/>
        <v>1.8113068622601232</v>
      </c>
    </row>
    <row r="85" spans="1:16">
      <c r="A85">
        <v>800</v>
      </c>
      <c r="B85">
        <v>1</v>
      </c>
      <c r="C85">
        <v>87.72</v>
      </c>
      <c r="E85">
        <f t="shared" si="13"/>
        <v>1.5498021500000001E-3</v>
      </c>
      <c r="G85">
        <f t="shared" si="14"/>
        <v>1.5498021500000001E-3</v>
      </c>
      <c r="H85">
        <f t="shared" si="15"/>
        <v>645.24365255268219</v>
      </c>
      <c r="I85">
        <f t="shared" si="16"/>
        <v>87.72</v>
      </c>
      <c r="J85">
        <f t="shared" si="17"/>
        <v>1.5310028198494257</v>
      </c>
      <c r="K85">
        <f t="shared" si="18"/>
        <v>0.99920834287804683</v>
      </c>
      <c r="L85">
        <f t="shared" si="19"/>
        <v>1.0007922843394932</v>
      </c>
      <c r="M85">
        <f t="shared" si="12"/>
        <v>0.99765854072804683</v>
      </c>
      <c r="N85" s="3">
        <f t="shared" si="20"/>
        <v>0.99844896996602728</v>
      </c>
      <c r="O85">
        <f t="shared" si="21"/>
        <v>1.5023511139382124</v>
      </c>
      <c r="P85">
        <f t="shared" si="22"/>
        <v>1.7191205936883225</v>
      </c>
    </row>
    <row r="86" spans="1:16">
      <c r="A86">
        <v>800</v>
      </c>
      <c r="B86">
        <v>1.2</v>
      </c>
      <c r="C86">
        <v>87.72</v>
      </c>
      <c r="E86">
        <f t="shared" si="13"/>
        <v>1.5498021500000001E-3</v>
      </c>
      <c r="G86">
        <f t="shared" si="14"/>
        <v>1.2915017916666669E-3</v>
      </c>
      <c r="H86">
        <f t="shared" si="15"/>
        <v>774.29238306321861</v>
      </c>
      <c r="I86">
        <f t="shared" si="16"/>
        <v>87.72</v>
      </c>
      <c r="J86">
        <f t="shared" si="17"/>
        <v>1.5310028198494257</v>
      </c>
      <c r="K86">
        <f t="shared" si="18"/>
        <v>0.99920834287804683</v>
      </c>
      <c r="L86">
        <f t="shared" si="19"/>
        <v>1.0007922843394932</v>
      </c>
      <c r="M86">
        <f t="shared" si="12"/>
        <v>0.99791684108638012</v>
      </c>
      <c r="N86" s="3">
        <f t="shared" si="20"/>
        <v>0.99870747497168932</v>
      </c>
      <c r="O86">
        <f t="shared" si="21"/>
        <v>1.5062380961162969</v>
      </c>
      <c r="P86">
        <f t="shared" si="22"/>
        <v>1.6216320351704463</v>
      </c>
    </row>
    <row r="87" spans="1:16">
      <c r="A87">
        <v>800</v>
      </c>
      <c r="B87">
        <v>1.4</v>
      </c>
      <c r="C87">
        <v>87.8</v>
      </c>
      <c r="E87">
        <f t="shared" si="13"/>
        <v>1.5498021500000001E-3</v>
      </c>
      <c r="G87">
        <f t="shared" si="14"/>
        <v>1.1070015357142859E-3</v>
      </c>
      <c r="H87">
        <f t="shared" si="15"/>
        <v>903.34111357375502</v>
      </c>
      <c r="I87">
        <f t="shared" si="16"/>
        <v>87.8</v>
      </c>
      <c r="J87">
        <f t="shared" si="17"/>
        <v>1.5323990832510213</v>
      </c>
      <c r="K87">
        <f t="shared" si="18"/>
        <v>0.99926291641062115</v>
      </c>
      <c r="L87">
        <f t="shared" si="19"/>
        <v>1.0007376272823438</v>
      </c>
      <c r="M87">
        <f t="shared" si="12"/>
        <v>0.99815591487490685</v>
      </c>
      <c r="N87" s="3">
        <f t="shared" si="20"/>
        <v>0.99889218190975138</v>
      </c>
      <c r="O87">
        <f t="shared" si="21"/>
        <v>1.510056682756346</v>
      </c>
      <c r="P87">
        <f t="shared" si="22"/>
        <v>1.5812911580866635</v>
      </c>
    </row>
    <row r="88" spans="1:16">
      <c r="A88">
        <v>800</v>
      </c>
      <c r="B88">
        <v>1.6</v>
      </c>
      <c r="C88">
        <v>87.84</v>
      </c>
      <c r="E88">
        <f t="shared" si="13"/>
        <v>1.5498021500000001E-3</v>
      </c>
      <c r="G88">
        <f t="shared" si="14"/>
        <v>9.6862634375000003E-4</v>
      </c>
      <c r="H88">
        <f t="shared" si="15"/>
        <v>1032.3898440842916</v>
      </c>
      <c r="I88">
        <f t="shared" si="16"/>
        <v>87.84</v>
      </c>
      <c r="J88">
        <f t="shared" si="17"/>
        <v>1.5330972149518192</v>
      </c>
      <c r="K88">
        <f t="shared" si="18"/>
        <v>0.9992894726405892</v>
      </c>
      <c r="L88">
        <f t="shared" si="19"/>
        <v>1.0007110325675035</v>
      </c>
      <c r="M88">
        <f t="shared" si="12"/>
        <v>0.99832084629683926</v>
      </c>
      <c r="N88" s="3">
        <f t="shared" si="20"/>
        <v>0.99903068493137392</v>
      </c>
      <c r="O88">
        <f t="shared" si="21"/>
        <v>1.5128373095518757</v>
      </c>
      <c r="P88">
        <f t="shared" si="22"/>
        <v>1.5369140929308898</v>
      </c>
    </row>
    <row r="89" spans="1:16">
      <c r="A89">
        <v>800</v>
      </c>
      <c r="B89">
        <v>1.8</v>
      </c>
      <c r="C89">
        <v>87.88</v>
      </c>
      <c r="E89">
        <f t="shared" si="13"/>
        <v>1.5498021500000001E-3</v>
      </c>
      <c r="G89">
        <f t="shared" si="14"/>
        <v>8.6100119444444451E-4</v>
      </c>
      <c r="H89">
        <f t="shared" si="15"/>
        <v>1161.438574594828</v>
      </c>
      <c r="I89">
        <f t="shared" si="16"/>
        <v>87.88</v>
      </c>
      <c r="J89">
        <f t="shared" si="17"/>
        <v>1.5337953466526169</v>
      </c>
      <c r="K89">
        <f t="shared" si="18"/>
        <v>0.99931554182900784</v>
      </c>
      <c r="L89">
        <f t="shared" si="19"/>
        <v>1.0006849269748566</v>
      </c>
      <c r="M89">
        <f t="shared" si="12"/>
        <v>0.9984545406345634</v>
      </c>
      <c r="N89" s="3">
        <f t="shared" si="20"/>
        <v>0.99913840908261209</v>
      </c>
      <c r="O89">
        <f t="shared" si="21"/>
        <v>1.5151931325758268</v>
      </c>
      <c r="P89">
        <f t="shared" si="22"/>
        <v>1.5023177724120269</v>
      </c>
    </row>
    <row r="90" spans="1:16">
      <c r="A90">
        <v>800</v>
      </c>
      <c r="B90">
        <v>2</v>
      </c>
      <c r="C90">
        <v>87.88</v>
      </c>
      <c r="E90">
        <f t="shared" si="13"/>
        <v>1.5498021500000001E-3</v>
      </c>
      <c r="G90">
        <f t="shared" si="14"/>
        <v>7.7490107500000007E-4</v>
      </c>
      <c r="H90">
        <f t="shared" si="15"/>
        <v>1290.4873051053644</v>
      </c>
      <c r="I90">
        <f t="shared" si="16"/>
        <v>87.88</v>
      </c>
      <c r="J90">
        <f t="shared" si="17"/>
        <v>1.5337953466526169</v>
      </c>
      <c r="K90">
        <f t="shared" si="18"/>
        <v>0.99931554182900784</v>
      </c>
      <c r="L90">
        <f t="shared" si="19"/>
        <v>1.0006849269748566</v>
      </c>
      <c r="M90">
        <f t="shared" si="12"/>
        <v>0.99854064075400784</v>
      </c>
      <c r="N90" s="3">
        <f t="shared" si="20"/>
        <v>0.9992245681743509</v>
      </c>
      <c r="O90">
        <f t="shared" si="21"/>
        <v>1.5167645891013226</v>
      </c>
      <c r="P90">
        <f t="shared" si="22"/>
        <v>1.4599012212018534</v>
      </c>
    </row>
    <row r="91" spans="1:16">
      <c r="A91">
        <v>800</v>
      </c>
      <c r="B91">
        <v>2.2000000000000002</v>
      </c>
      <c r="C91">
        <v>87.92</v>
      </c>
      <c r="E91">
        <f t="shared" si="13"/>
        <v>1.5498021500000001E-3</v>
      </c>
      <c r="G91">
        <f t="shared" si="14"/>
        <v>7.044555227272727E-4</v>
      </c>
      <c r="H91">
        <f t="shared" si="15"/>
        <v>1419.536035615901</v>
      </c>
      <c r="I91">
        <f t="shared" si="16"/>
        <v>87.92</v>
      </c>
      <c r="J91">
        <f t="shared" si="17"/>
        <v>1.5344934783534145</v>
      </c>
      <c r="K91">
        <f t="shared" si="18"/>
        <v>0.99934112396317121</v>
      </c>
      <c r="L91">
        <f t="shared" si="19"/>
        <v>1.0006593104406789</v>
      </c>
      <c r="M91">
        <f t="shared" si="12"/>
        <v>0.99863666844044396</v>
      </c>
      <c r="N91" s="3">
        <f t="shared" si="20"/>
        <v>0.99929508002239165</v>
      </c>
      <c r="O91">
        <f t="shared" si="21"/>
        <v>1.5185729325917117</v>
      </c>
      <c r="P91">
        <f t="shared" si="22"/>
        <v>1.4382101977388717</v>
      </c>
    </row>
    <row r="92" spans="1:16">
      <c r="A92">
        <v>800</v>
      </c>
      <c r="B92">
        <v>2.4</v>
      </c>
      <c r="C92">
        <v>88</v>
      </c>
      <c r="E92">
        <f t="shared" si="13"/>
        <v>1.5498021500000001E-3</v>
      </c>
      <c r="G92">
        <f t="shared" si="14"/>
        <v>6.4575089583333346E-4</v>
      </c>
      <c r="H92">
        <f t="shared" si="15"/>
        <v>1548.5847661264372</v>
      </c>
      <c r="I92">
        <f t="shared" si="16"/>
        <v>88</v>
      </c>
      <c r="J92">
        <f t="shared" si="17"/>
        <v>1.5358897417550099</v>
      </c>
      <c r="K92">
        <f t="shared" si="18"/>
        <v>0.99939082701909576</v>
      </c>
      <c r="L92">
        <f t="shared" si="19"/>
        <v>1.0006095442988217</v>
      </c>
      <c r="M92">
        <f t="shared" si="12"/>
        <v>0.99874507612326247</v>
      </c>
      <c r="N92" s="3">
        <f t="shared" si="20"/>
        <v>0.99935385549038969</v>
      </c>
      <c r="O92">
        <f t="shared" si="21"/>
        <v>1.5206927054301465</v>
      </c>
      <c r="P92">
        <f t="shared" si="22"/>
        <v>1.4350539577726289</v>
      </c>
    </row>
    <row r="93" spans="1:16">
      <c r="A93">
        <v>900</v>
      </c>
      <c r="B93">
        <v>0.4</v>
      </c>
      <c r="C93">
        <v>87.24</v>
      </c>
      <c r="E93">
        <f t="shared" si="13"/>
        <v>1.3776019111111113E-3</v>
      </c>
      <c r="G93">
        <f t="shared" si="14"/>
        <v>3.444004777777778E-3</v>
      </c>
      <c r="H93">
        <f t="shared" si="15"/>
        <v>290.35964364870699</v>
      </c>
      <c r="I93">
        <f t="shared" si="16"/>
        <v>87.24</v>
      </c>
      <c r="J93">
        <f t="shared" si="17"/>
        <v>1.522625239439853</v>
      </c>
      <c r="K93">
        <f t="shared" si="18"/>
        <v>0.99883999750854591</v>
      </c>
      <c r="L93">
        <f t="shared" si="19"/>
        <v>1.0011613496599532</v>
      </c>
      <c r="M93">
        <f t="shared" si="12"/>
        <v>0.99539599273076818</v>
      </c>
      <c r="N93" s="3">
        <f t="shared" si="20"/>
        <v>0.99655199552844476</v>
      </c>
      <c r="O93">
        <f t="shared" si="21"/>
        <v>1.4748010724659071</v>
      </c>
      <c r="P93">
        <f t="shared" si="22"/>
        <v>1.9905086607925671</v>
      </c>
    </row>
    <row r="94" spans="1:16">
      <c r="A94">
        <v>900</v>
      </c>
      <c r="B94">
        <v>0.6</v>
      </c>
      <c r="C94">
        <v>87.56</v>
      </c>
      <c r="E94">
        <f t="shared" si="13"/>
        <v>1.3776019111111113E-3</v>
      </c>
      <c r="G94">
        <f t="shared" si="14"/>
        <v>2.2960031851851853E-3</v>
      </c>
      <c r="H94">
        <f t="shared" si="15"/>
        <v>435.53946547306049</v>
      </c>
      <c r="I94">
        <f t="shared" si="16"/>
        <v>87.56</v>
      </c>
      <c r="J94">
        <f t="shared" si="17"/>
        <v>1.5282102930462349</v>
      </c>
      <c r="K94">
        <f t="shared" si="18"/>
        <v>0.99909335189970816</v>
      </c>
      <c r="L94">
        <f t="shared" si="19"/>
        <v>1.0009074708570205</v>
      </c>
      <c r="M94">
        <f t="shared" si="12"/>
        <v>0.99679734871452297</v>
      </c>
      <c r="N94" s="3">
        <f t="shared" si="20"/>
        <v>0.99770191325883661</v>
      </c>
      <c r="O94">
        <f t="shared" si="21"/>
        <v>1.4907418173299554</v>
      </c>
      <c r="P94">
        <f t="shared" si="22"/>
        <v>1.8783906043248446</v>
      </c>
    </row>
    <row r="95" spans="1:16">
      <c r="A95">
        <v>900</v>
      </c>
      <c r="B95">
        <v>0.8</v>
      </c>
      <c r="C95">
        <v>87.76</v>
      </c>
      <c r="E95">
        <f t="shared" si="13"/>
        <v>1.3776019111111113E-3</v>
      </c>
      <c r="G95">
        <f t="shared" si="14"/>
        <v>1.722002388888889E-3</v>
      </c>
      <c r="H95">
        <f t="shared" si="15"/>
        <v>580.71928729741398</v>
      </c>
      <c r="I95">
        <f t="shared" si="16"/>
        <v>87.76</v>
      </c>
      <c r="J95">
        <f t="shared" si="17"/>
        <v>1.5317009515502236</v>
      </c>
      <c r="K95">
        <f t="shared" si="18"/>
        <v>0.99923587315204687</v>
      </c>
      <c r="L95">
        <f t="shared" si="19"/>
        <v>1.0007647111842999</v>
      </c>
      <c r="M95">
        <f t="shared" si="12"/>
        <v>0.99751387076315801</v>
      </c>
      <c r="N95" s="3">
        <f t="shared" si="20"/>
        <v>0.99827668077662501</v>
      </c>
      <c r="O95">
        <f t="shared" si="21"/>
        <v>1.5002674666013356</v>
      </c>
      <c r="P95">
        <f t="shared" si="22"/>
        <v>1.8029845483221909</v>
      </c>
    </row>
    <row r="96" spans="1:16">
      <c r="A96">
        <v>900</v>
      </c>
      <c r="B96">
        <v>1</v>
      </c>
      <c r="C96">
        <v>87.84</v>
      </c>
      <c r="E96">
        <f t="shared" si="13"/>
        <v>1.3776019111111113E-3</v>
      </c>
      <c r="G96">
        <f t="shared" si="14"/>
        <v>1.3776019111111113E-3</v>
      </c>
      <c r="H96">
        <f t="shared" si="15"/>
        <v>725.89910912176754</v>
      </c>
      <c r="I96">
        <f t="shared" si="16"/>
        <v>87.84</v>
      </c>
      <c r="J96">
        <f t="shared" si="17"/>
        <v>1.5330972149518192</v>
      </c>
      <c r="K96">
        <f t="shared" si="18"/>
        <v>0.9992894726405892</v>
      </c>
      <c r="L96">
        <f t="shared" si="19"/>
        <v>1.0007110325675035</v>
      </c>
      <c r="M96">
        <f t="shared" si="12"/>
        <v>0.99791187072947807</v>
      </c>
      <c r="N96" s="3">
        <f t="shared" si="20"/>
        <v>0.99862141856906506</v>
      </c>
      <c r="O96">
        <f t="shared" si="21"/>
        <v>1.5061610981741484</v>
      </c>
      <c r="P96">
        <f t="shared" si="22"/>
        <v>1.7137150545584838</v>
      </c>
    </row>
    <row r="97" spans="1:16">
      <c r="A97">
        <v>900</v>
      </c>
      <c r="B97">
        <v>1.2</v>
      </c>
      <c r="C97">
        <v>87.88</v>
      </c>
      <c r="E97">
        <f t="shared" si="13"/>
        <v>1.3776019111111113E-3</v>
      </c>
      <c r="G97">
        <f t="shared" si="14"/>
        <v>1.1480015925925927E-3</v>
      </c>
      <c r="H97">
        <f t="shared" si="15"/>
        <v>871.07893094612098</v>
      </c>
      <c r="I97">
        <f t="shared" si="16"/>
        <v>87.88</v>
      </c>
      <c r="J97">
        <f t="shared" si="17"/>
        <v>1.5337953466526169</v>
      </c>
      <c r="K97">
        <f t="shared" si="18"/>
        <v>0.99931554182900784</v>
      </c>
      <c r="L97">
        <f t="shared" si="19"/>
        <v>1.0006849269748566</v>
      </c>
      <c r="M97">
        <f t="shared" si="12"/>
        <v>0.9981675402364153</v>
      </c>
      <c r="N97" s="3">
        <f t="shared" si="20"/>
        <v>0.99885121211014949</v>
      </c>
      <c r="O97">
        <f t="shared" si="21"/>
        <v>1.5102484996053585</v>
      </c>
      <c r="P97">
        <f t="shared" si="22"/>
        <v>1.6357579748234938</v>
      </c>
    </row>
    <row r="98" spans="1:16">
      <c r="A98">
        <v>900</v>
      </c>
      <c r="B98">
        <v>1.4</v>
      </c>
      <c r="C98">
        <v>87.92</v>
      </c>
      <c r="E98">
        <f t="shared" si="13"/>
        <v>1.3776019111111113E-3</v>
      </c>
      <c r="G98">
        <f t="shared" si="14"/>
        <v>9.8400136507936515E-4</v>
      </c>
      <c r="H98">
        <f t="shared" si="15"/>
        <v>1016.2587527704745</v>
      </c>
      <c r="I98">
        <f t="shared" si="16"/>
        <v>87.92</v>
      </c>
      <c r="J98">
        <f t="shared" si="17"/>
        <v>1.5344934783534145</v>
      </c>
      <c r="K98">
        <f t="shared" si="18"/>
        <v>0.99934112396317121</v>
      </c>
      <c r="L98">
        <f t="shared" si="19"/>
        <v>1.0006593104406789</v>
      </c>
      <c r="M98">
        <f t="shared" si="12"/>
        <v>0.99835712259809184</v>
      </c>
      <c r="N98" s="3">
        <f t="shared" si="20"/>
        <v>0.99901534987254703</v>
      </c>
      <c r="O98">
        <f t="shared" si="21"/>
        <v>1.5134669723573275</v>
      </c>
      <c r="P98">
        <f t="shared" si="22"/>
        <v>1.5786789694283361</v>
      </c>
    </row>
    <row r="99" spans="1:16">
      <c r="A99">
        <v>900</v>
      </c>
      <c r="B99">
        <v>1.6</v>
      </c>
      <c r="C99">
        <v>87.96</v>
      </c>
      <c r="E99">
        <f t="shared" si="13"/>
        <v>1.3776019111111113E-3</v>
      </c>
      <c r="G99">
        <f t="shared" si="14"/>
        <v>8.6100119444444451E-4</v>
      </c>
      <c r="H99">
        <f t="shared" si="15"/>
        <v>1161.438574594828</v>
      </c>
      <c r="I99">
        <f t="shared" si="16"/>
        <v>87.96</v>
      </c>
      <c r="J99">
        <f t="shared" si="17"/>
        <v>1.535191610054212</v>
      </c>
      <c r="K99">
        <f t="shared" si="18"/>
        <v>0.99936621903061085</v>
      </c>
      <c r="L99">
        <f t="shared" si="19"/>
        <v>1.0006341829024439</v>
      </c>
      <c r="M99">
        <f t="shared" si="12"/>
        <v>0.99850521783616641</v>
      </c>
      <c r="N99" s="3">
        <f t="shared" si="20"/>
        <v>0.99913845277331903</v>
      </c>
      <c r="O99">
        <f t="shared" si="21"/>
        <v>1.5161126051226368</v>
      </c>
      <c r="P99">
        <f t="shared" si="22"/>
        <v>1.5354151607402846</v>
      </c>
    </row>
    <row r="100" spans="1:16">
      <c r="A100">
        <v>900</v>
      </c>
      <c r="B100">
        <v>1.8</v>
      </c>
      <c r="C100">
        <v>88.04</v>
      </c>
      <c r="E100">
        <f t="shared" si="13"/>
        <v>1.3776019111111113E-3</v>
      </c>
      <c r="G100">
        <f t="shared" si="14"/>
        <v>7.6533439506172845E-4</v>
      </c>
      <c r="H100">
        <f t="shared" si="15"/>
        <v>1306.6183964191816</v>
      </c>
      <c r="I100">
        <f t="shared" si="16"/>
        <v>88.04</v>
      </c>
      <c r="J100">
        <f t="shared" si="17"/>
        <v>1.5365878734558078</v>
      </c>
      <c r="K100">
        <f t="shared" si="18"/>
        <v>0.99941494791663232</v>
      </c>
      <c r="L100">
        <f t="shared" si="19"/>
        <v>1.0005853945696803</v>
      </c>
      <c r="M100">
        <f t="shared" si="12"/>
        <v>0.99864961352157056</v>
      </c>
      <c r="N100" s="3">
        <f t="shared" si="20"/>
        <v>0.99923421758233932</v>
      </c>
      <c r="O100">
        <f t="shared" si="21"/>
        <v>1.5188215153597198</v>
      </c>
      <c r="P100">
        <f t="shared" si="22"/>
        <v>1.5189680530600744</v>
      </c>
    </row>
    <row r="101" spans="1:16">
      <c r="A101">
        <v>900</v>
      </c>
      <c r="B101">
        <v>2</v>
      </c>
      <c r="C101">
        <v>88.04</v>
      </c>
      <c r="E101">
        <f t="shared" si="13"/>
        <v>1.3776019111111113E-3</v>
      </c>
      <c r="G101">
        <f t="shared" si="14"/>
        <v>6.8880095555555563E-4</v>
      </c>
      <c r="H101">
        <f t="shared" si="15"/>
        <v>1451.7982182435351</v>
      </c>
      <c r="I101">
        <f t="shared" si="16"/>
        <v>88.04</v>
      </c>
      <c r="J101">
        <f t="shared" si="17"/>
        <v>1.5365878734558078</v>
      </c>
      <c r="K101">
        <f t="shared" si="18"/>
        <v>0.99941494791663232</v>
      </c>
      <c r="L101">
        <f t="shared" si="19"/>
        <v>1.0005853945696803</v>
      </c>
      <c r="M101">
        <f t="shared" ref="M101:M114" si="23">K101-G101</f>
        <v>0.99872614696107676</v>
      </c>
      <c r="N101" s="3">
        <f t="shared" si="20"/>
        <v>0.99931079582410542</v>
      </c>
      <c r="O101">
        <f t="shared" si="21"/>
        <v>1.5203161607671973</v>
      </c>
      <c r="P101">
        <f t="shared" si="22"/>
        <v>1.4753245803684072</v>
      </c>
    </row>
    <row r="102" spans="1:16">
      <c r="A102">
        <v>900</v>
      </c>
      <c r="B102">
        <v>2.2000000000000002</v>
      </c>
      <c r="C102">
        <v>88.04</v>
      </c>
      <c r="E102">
        <f t="shared" si="13"/>
        <v>1.3776019111111113E-3</v>
      </c>
      <c r="G102">
        <f t="shared" si="14"/>
        <v>6.261826868686869E-4</v>
      </c>
      <c r="H102">
        <f t="shared" si="15"/>
        <v>1596.9780400678885</v>
      </c>
      <c r="I102">
        <f t="shared" si="16"/>
        <v>88.04</v>
      </c>
      <c r="J102">
        <f t="shared" si="17"/>
        <v>1.5365878734558078</v>
      </c>
      <c r="K102">
        <f t="shared" si="18"/>
        <v>0.99941494791663232</v>
      </c>
      <c r="L102">
        <f t="shared" si="19"/>
        <v>1.0005853945696803</v>
      </c>
      <c r="M102">
        <f t="shared" si="23"/>
        <v>0.99878876522976368</v>
      </c>
      <c r="N102" s="3">
        <f t="shared" si="20"/>
        <v>0.99937345074918682</v>
      </c>
      <c r="O102">
        <f t="shared" si="21"/>
        <v>1.5215727681224644</v>
      </c>
      <c r="P102">
        <f t="shared" si="22"/>
        <v>1.4386292369326532</v>
      </c>
    </row>
    <row r="103" spans="1:16">
      <c r="A103">
        <v>900</v>
      </c>
      <c r="B103">
        <v>2.4</v>
      </c>
      <c r="C103">
        <v>88.12</v>
      </c>
      <c r="E103">
        <f t="shared" si="13"/>
        <v>1.3776019111111113E-3</v>
      </c>
      <c r="G103">
        <f t="shared" si="14"/>
        <v>5.7400079629629634E-4</v>
      </c>
      <c r="H103">
        <f t="shared" si="15"/>
        <v>1742.157861892242</v>
      </c>
      <c r="I103">
        <f t="shared" si="16"/>
        <v>88.12</v>
      </c>
      <c r="J103">
        <f t="shared" si="17"/>
        <v>1.5379841368574032</v>
      </c>
      <c r="K103">
        <f t="shared" si="18"/>
        <v>0.99946172839207281</v>
      </c>
      <c r="L103">
        <f t="shared" si="19"/>
        <v>1.000538561500292</v>
      </c>
      <c r="M103">
        <f t="shared" si="23"/>
        <v>0.99888772759577649</v>
      </c>
      <c r="N103" s="3">
        <f t="shared" si="20"/>
        <v>0.99942569006897364</v>
      </c>
      <c r="O103">
        <f t="shared" si="21"/>
        <v>1.5236268736063496</v>
      </c>
      <c r="P103">
        <f t="shared" si="22"/>
        <v>1.4372836913329361</v>
      </c>
    </row>
    <row r="104" spans="1:16">
      <c r="A104">
        <v>1000</v>
      </c>
      <c r="B104">
        <v>0.4</v>
      </c>
      <c r="C104">
        <v>87.4</v>
      </c>
      <c r="E104">
        <f t="shared" si="13"/>
        <v>1.2398417199999999E-3</v>
      </c>
      <c r="G104">
        <f t="shared" si="14"/>
        <v>3.0996042999999998E-3</v>
      </c>
      <c r="H104">
        <f t="shared" si="15"/>
        <v>322.62182627634115</v>
      </c>
      <c r="I104">
        <f t="shared" si="16"/>
        <v>87.4</v>
      </c>
      <c r="J104">
        <f t="shared" si="17"/>
        <v>1.5254177662430441</v>
      </c>
      <c r="K104">
        <f t="shared" si="18"/>
        <v>0.99897056979071475</v>
      </c>
      <c r="L104">
        <f t="shared" si="19"/>
        <v>1.0010304910278798</v>
      </c>
      <c r="M104">
        <f t="shared" si="23"/>
        <v>0.99587096549071474</v>
      </c>
      <c r="N104" s="3">
        <f t="shared" si="20"/>
        <v>0.99689720158557882</v>
      </c>
      <c r="O104">
        <f t="shared" si="21"/>
        <v>1.4798911109951376</v>
      </c>
      <c r="P104">
        <f t="shared" si="22"/>
        <v>2.0011923408135894</v>
      </c>
    </row>
    <row r="105" spans="1:16">
      <c r="A105">
        <v>1000</v>
      </c>
      <c r="B105">
        <v>0.6</v>
      </c>
      <c r="C105">
        <v>87.56</v>
      </c>
      <c r="E105">
        <f t="shared" si="13"/>
        <v>1.2398417199999999E-3</v>
      </c>
      <c r="G105">
        <f t="shared" si="14"/>
        <v>2.0664028666666666E-3</v>
      </c>
      <c r="H105">
        <f t="shared" si="15"/>
        <v>483.93273941451173</v>
      </c>
      <c r="I105">
        <f t="shared" si="16"/>
        <v>87.56</v>
      </c>
      <c r="J105">
        <f t="shared" si="17"/>
        <v>1.5282102930462349</v>
      </c>
      <c r="K105">
        <f t="shared" si="18"/>
        <v>0.99909335189970816</v>
      </c>
      <c r="L105">
        <f t="shared" si="19"/>
        <v>1.0009074708570205</v>
      </c>
      <c r="M105">
        <f t="shared" si="23"/>
        <v>0.99702694903304145</v>
      </c>
      <c r="N105" s="3">
        <f t="shared" si="20"/>
        <v>0.99793172193295288</v>
      </c>
      <c r="O105">
        <f t="shared" si="21"/>
        <v>1.4936662378796708</v>
      </c>
      <c r="P105">
        <f t="shared" si="22"/>
        <v>1.8099110209149938</v>
      </c>
    </row>
    <row r="106" spans="1:16">
      <c r="A106">
        <v>1000</v>
      </c>
      <c r="B106">
        <v>0.8</v>
      </c>
      <c r="C106">
        <v>87.88</v>
      </c>
      <c r="E106">
        <f t="shared" si="13"/>
        <v>1.2398417199999999E-3</v>
      </c>
      <c r="G106">
        <f t="shared" si="14"/>
        <v>1.5498021499999999E-3</v>
      </c>
      <c r="H106">
        <f t="shared" si="15"/>
        <v>645.24365255268231</v>
      </c>
      <c r="I106">
        <f t="shared" si="16"/>
        <v>87.88</v>
      </c>
      <c r="J106">
        <f t="shared" si="17"/>
        <v>1.5337953466526169</v>
      </c>
      <c r="K106">
        <f t="shared" si="18"/>
        <v>0.99931554182900784</v>
      </c>
      <c r="L106">
        <f t="shared" si="19"/>
        <v>1.0006849269748566</v>
      </c>
      <c r="M106">
        <f t="shared" si="23"/>
        <v>0.99776573967900783</v>
      </c>
      <c r="N106" s="3">
        <f t="shared" si="20"/>
        <v>0.9984491363487018</v>
      </c>
      <c r="O106">
        <f t="shared" si="21"/>
        <v>1.5039368801388162</v>
      </c>
      <c r="P106">
        <f t="shared" si="22"/>
        <v>1.806030330884614</v>
      </c>
    </row>
    <row r="107" spans="1:16">
      <c r="A107">
        <v>1000</v>
      </c>
      <c r="B107">
        <v>1</v>
      </c>
      <c r="C107">
        <v>87.96</v>
      </c>
      <c r="E107">
        <f t="shared" si="13"/>
        <v>1.2398417199999999E-3</v>
      </c>
      <c r="G107">
        <f t="shared" si="14"/>
        <v>1.2398417199999999E-3</v>
      </c>
      <c r="H107">
        <f t="shared" si="15"/>
        <v>806.55456569085288</v>
      </c>
      <c r="I107">
        <f t="shared" si="16"/>
        <v>87.96</v>
      </c>
      <c r="J107">
        <f t="shared" si="17"/>
        <v>1.535191610054212</v>
      </c>
      <c r="K107">
        <f t="shared" si="18"/>
        <v>0.99936621903061085</v>
      </c>
      <c r="L107">
        <f t="shared" si="19"/>
        <v>1.0006341829024439</v>
      </c>
      <c r="M107">
        <f t="shared" si="23"/>
        <v>0.99812637731061082</v>
      </c>
      <c r="N107" s="3">
        <f t="shared" si="20"/>
        <v>0.99875937199357945</v>
      </c>
      <c r="O107">
        <f t="shared" si="21"/>
        <v>1.5095720169353974</v>
      </c>
      <c r="P107">
        <f t="shared" si="22"/>
        <v>1.7188452279493116</v>
      </c>
    </row>
    <row r="108" spans="1:16">
      <c r="A108">
        <v>1000</v>
      </c>
      <c r="B108">
        <v>1.2</v>
      </c>
      <c r="C108">
        <v>88</v>
      </c>
      <c r="E108">
        <f t="shared" si="13"/>
        <v>1.2398417199999999E-3</v>
      </c>
      <c r="G108">
        <f t="shared" si="14"/>
        <v>1.0332014333333333E-3</v>
      </c>
      <c r="H108">
        <f t="shared" si="15"/>
        <v>967.86547882902346</v>
      </c>
      <c r="I108">
        <f t="shared" si="16"/>
        <v>88</v>
      </c>
      <c r="J108">
        <f t="shared" si="17"/>
        <v>1.5358897417550099</v>
      </c>
      <c r="K108">
        <f t="shared" si="18"/>
        <v>0.99939082701909576</v>
      </c>
      <c r="L108">
        <f t="shared" si="19"/>
        <v>1.0006095442988217</v>
      </c>
      <c r="M108">
        <f t="shared" si="23"/>
        <v>0.99835762558576246</v>
      </c>
      <c r="N108" s="3">
        <f t="shared" si="20"/>
        <v>0.99896616878462352</v>
      </c>
      <c r="O108">
        <f t="shared" si="21"/>
        <v>1.5134757514862756</v>
      </c>
      <c r="P108">
        <f t="shared" si="22"/>
        <v>1.6415477777312593</v>
      </c>
    </row>
    <row r="109" spans="1:16">
      <c r="A109">
        <v>1000</v>
      </c>
      <c r="B109">
        <v>1.4</v>
      </c>
      <c r="C109">
        <v>88</v>
      </c>
      <c r="E109">
        <f t="shared" si="13"/>
        <v>1.2398417199999999E-3</v>
      </c>
      <c r="G109">
        <f t="shared" si="14"/>
        <v>8.8560122857142857E-4</v>
      </c>
      <c r="H109">
        <f t="shared" si="15"/>
        <v>1129.1763919671939</v>
      </c>
      <c r="I109">
        <f t="shared" si="16"/>
        <v>88</v>
      </c>
      <c r="J109">
        <f t="shared" si="17"/>
        <v>1.5358897417550099</v>
      </c>
      <c r="K109">
        <f t="shared" si="18"/>
        <v>0.99939082701909576</v>
      </c>
      <c r="L109">
        <f t="shared" si="19"/>
        <v>1.0006095442988217</v>
      </c>
      <c r="M109">
        <f t="shared" si="23"/>
        <v>0.99850522579052436</v>
      </c>
      <c r="N109" s="3">
        <f t="shared" si="20"/>
        <v>0.99911385895824867</v>
      </c>
      <c r="O109">
        <f t="shared" si="21"/>
        <v>1.516112750656518</v>
      </c>
      <c r="P109">
        <f t="shared" si="22"/>
        <v>1.5661064500462005</v>
      </c>
    </row>
    <row r="110" spans="1:16">
      <c r="A110">
        <v>1000</v>
      </c>
      <c r="B110">
        <v>1.6</v>
      </c>
      <c r="C110">
        <v>88.08</v>
      </c>
      <c r="E110">
        <f t="shared" si="13"/>
        <v>1.2398417199999999E-3</v>
      </c>
      <c r="G110">
        <f t="shared" si="14"/>
        <v>7.7490107499999996E-4</v>
      </c>
      <c r="H110">
        <f t="shared" si="15"/>
        <v>1290.4873051053646</v>
      </c>
      <c r="I110">
        <f t="shared" si="16"/>
        <v>88.08</v>
      </c>
      <c r="J110">
        <f t="shared" si="17"/>
        <v>1.5372860051566053</v>
      </c>
      <c r="K110">
        <f t="shared" si="18"/>
        <v>0.99943858171146427</v>
      </c>
      <c r="L110">
        <f t="shared" si="19"/>
        <v>1.0005617336560835</v>
      </c>
      <c r="M110">
        <f t="shared" si="23"/>
        <v>0.99866368063646427</v>
      </c>
      <c r="N110" s="3">
        <f t="shared" si="20"/>
        <v>0.99922466363698603</v>
      </c>
      <c r="O110">
        <f t="shared" si="21"/>
        <v>1.5190929981874002</v>
      </c>
      <c r="P110">
        <f t="shared" si="22"/>
        <v>1.5425089017880527</v>
      </c>
    </row>
    <row r="111" spans="1:16">
      <c r="A111">
        <v>1000</v>
      </c>
      <c r="B111">
        <v>1.8</v>
      </c>
      <c r="C111">
        <v>88.08</v>
      </c>
      <c r="E111">
        <f t="shared" si="13"/>
        <v>1.2398417199999999E-3</v>
      </c>
      <c r="G111">
        <f t="shared" si="14"/>
        <v>6.8880095555555552E-4</v>
      </c>
      <c r="H111">
        <f t="shared" si="15"/>
        <v>1451.7982182435353</v>
      </c>
      <c r="I111">
        <f t="shared" si="16"/>
        <v>88.08</v>
      </c>
      <c r="J111">
        <f t="shared" si="17"/>
        <v>1.5372860051566053</v>
      </c>
      <c r="K111">
        <f t="shared" si="18"/>
        <v>0.99943858171146427</v>
      </c>
      <c r="L111">
        <f t="shared" si="19"/>
        <v>1.0005617336560835</v>
      </c>
      <c r="M111">
        <f t="shared" si="23"/>
        <v>0.9987497807559087</v>
      </c>
      <c r="N111" s="3">
        <f t="shared" si="20"/>
        <v>0.99931081212176531</v>
      </c>
      <c r="O111">
        <f t="shared" si="21"/>
        <v>1.5207867309356249</v>
      </c>
      <c r="P111">
        <f t="shared" si="22"/>
        <v>1.4920211940382773</v>
      </c>
    </row>
    <row r="112" spans="1:16">
      <c r="A112">
        <v>1000</v>
      </c>
      <c r="B112">
        <v>2</v>
      </c>
      <c r="C112">
        <v>88.08</v>
      </c>
      <c r="E112">
        <f t="shared" si="13"/>
        <v>1.2398417199999999E-3</v>
      </c>
      <c r="G112">
        <f t="shared" si="14"/>
        <v>6.1992085999999997E-4</v>
      </c>
      <c r="H112">
        <f t="shared" si="15"/>
        <v>1613.1091313817058</v>
      </c>
      <c r="I112">
        <f t="shared" si="16"/>
        <v>88.08</v>
      </c>
      <c r="J112">
        <f t="shared" si="17"/>
        <v>1.5372860051566053</v>
      </c>
      <c r="K112">
        <f t="shared" si="18"/>
        <v>0.99943858171146427</v>
      </c>
      <c r="L112">
        <f t="shared" si="19"/>
        <v>1.0005617336560835</v>
      </c>
      <c r="M112">
        <f t="shared" si="23"/>
        <v>0.99881866085146431</v>
      </c>
      <c r="N112" s="3">
        <f t="shared" si="20"/>
        <v>0.99937973090958887</v>
      </c>
      <c r="O112">
        <f t="shared" si="21"/>
        <v>1.5221841510457415</v>
      </c>
      <c r="P112">
        <f t="shared" si="22"/>
        <v>1.4503629058491043</v>
      </c>
    </row>
    <row r="113" spans="1:16">
      <c r="A113">
        <v>1000</v>
      </c>
      <c r="B113">
        <v>2.2000000000000002</v>
      </c>
      <c r="C113">
        <v>88.16</v>
      </c>
      <c r="E113">
        <f t="shared" si="13"/>
        <v>1.2398417199999999E-3</v>
      </c>
      <c r="G113">
        <f t="shared" si="14"/>
        <v>5.6356441818181807E-4</v>
      </c>
      <c r="H113">
        <f t="shared" si="15"/>
        <v>1774.4200445198767</v>
      </c>
      <c r="I113">
        <f t="shared" si="16"/>
        <v>88.16</v>
      </c>
      <c r="J113">
        <f t="shared" si="17"/>
        <v>1.5386822685582009</v>
      </c>
      <c r="K113">
        <f t="shared" si="18"/>
        <v>0.99948438794717664</v>
      </c>
      <c r="L113">
        <f t="shared" si="19"/>
        <v>1.0005158780457615</v>
      </c>
      <c r="M113">
        <f t="shared" si="23"/>
        <v>0.99892082352899481</v>
      </c>
      <c r="N113" s="3">
        <f t="shared" si="20"/>
        <v>0.9994361448513075</v>
      </c>
      <c r="O113">
        <f t="shared" si="21"/>
        <v>1.5243340704888066</v>
      </c>
      <c r="P113">
        <f t="shared" si="22"/>
        <v>1.4465168300041091</v>
      </c>
    </row>
    <row r="114" spans="1:16">
      <c r="A114">
        <v>1000</v>
      </c>
      <c r="B114">
        <v>2.4</v>
      </c>
      <c r="C114">
        <v>88.2</v>
      </c>
      <c r="E114">
        <f t="shared" si="13"/>
        <v>1.2398417199999999E-3</v>
      </c>
      <c r="G114">
        <f t="shared" si="14"/>
        <v>5.1660071666666664E-4</v>
      </c>
      <c r="H114">
        <f t="shared" si="15"/>
        <v>1935.7309576580469</v>
      </c>
      <c r="I114">
        <f t="shared" si="16"/>
        <v>88.2</v>
      </c>
      <c r="J114">
        <f t="shared" si="17"/>
        <v>1.5393804002589986</v>
      </c>
      <c r="K114">
        <f t="shared" si="18"/>
        <v>0.9995065603657316</v>
      </c>
      <c r="L114">
        <f t="shared" si="19"/>
        <v>1.0004936832371443</v>
      </c>
      <c r="M114">
        <f t="shared" si="23"/>
        <v>0.9989899596490649</v>
      </c>
      <c r="N114" s="3">
        <f t="shared" si="20"/>
        <v>0.9994831442462192</v>
      </c>
      <c r="O114">
        <f t="shared" si="21"/>
        <v>1.525847234990982</v>
      </c>
      <c r="P114">
        <f t="shared" si="22"/>
        <v>1.4305275847486112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Boots</dc:creator>
  <cp:lastModifiedBy>Mark Boots</cp:lastModifiedBy>
  <dcterms:created xsi:type="dcterms:W3CDTF">2012-07-22T20:42:59Z</dcterms:created>
  <dcterms:modified xsi:type="dcterms:W3CDTF">2012-07-28T04:37:16Z</dcterms:modified>
</cp:coreProperties>
</file>