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9760" yWindow="1086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8" i="1"/>
  <c r="G5" i="1"/>
  <c r="G10" i="1"/>
  <c r="G11" i="1"/>
  <c r="B8" i="1"/>
  <c r="B10" i="1"/>
  <c r="B11" i="1"/>
  <c r="B5" i="1"/>
</calcChain>
</file>

<file path=xl/sharedStrings.xml><?xml version="1.0" encoding="utf-8"?>
<sst xmlns="http://schemas.openxmlformats.org/spreadsheetml/2006/main" count="38" uniqueCount="21">
  <si>
    <t>Period</t>
  </si>
  <si>
    <t>um</t>
  </si>
  <si>
    <t>Energy</t>
  </si>
  <si>
    <t>eV</t>
  </si>
  <si>
    <t>Wavelength</t>
  </si>
  <si>
    <t>Incidence Angle</t>
  </si>
  <si>
    <t>deg</t>
  </si>
  <si>
    <t>rad</t>
  </si>
  <si>
    <t>Outgoing angle</t>
  </si>
  <si>
    <t>Order</t>
  </si>
  <si>
    <t>[negative for inside]</t>
  </si>
  <si>
    <t>Reciprocity situation:</t>
  </si>
  <si>
    <t>Original situation:</t>
  </si>
  <si>
    <t>Original command:</t>
  </si>
  <si>
    <t>./pegSerial --mode constantIncidence --min 410 --max 410 --increment 1 --incidenceAngle 88 --outputFile reciprocityOutput.txt --gratingType blazed --gratingPeriod 1 --gratingMaterial Pt --N 15 --gratingGeometry 2.5,30 --eV</t>
  </si>
  <si>
    <t>Reciprocity command:</t>
  </si>
  <si>
    <t>./pegSerial --mode constantIncidence --min 410 --max 410 --increment 1 --incidenceAngle -85.11446088 --outputFile reciprocityOutput.txt --gratingType blazed --gratingPeriod 1 --gratingMaterial Pt --N 15 --gratingGeometry 2.5,30 --eV</t>
  </si>
  <si>
    <t>Or, instead of negative incidence, can mirror the grating geometry:</t>
  </si>
  <si>
    <t>./pegSerial --mode constantIncidence --min 410 --max 410 --increment 1 --incidenceAngle 85.11446088 --outputFile reciprocityOutput.txt --gratingType blazed --gratingPeriod 1 --gratingMaterial Pt --N 15 --gratingGeometry 30,2.5 --eV</t>
  </si>
  <si>
    <t>Flipping the geometry to check if 0 order at 88 deg. Incidence remains constant for (2.5,30) and (30,2.5) blaze gratings:</t>
  </si>
  <si>
    <t>./pegSerial --mode constantIncidence --min 410 --max 410 --increment 1 --incidenceAngle 88 --outputFile reciprocityOutput.txt --gratingType blazed --gratingPeriod 1 --gratingMaterial Pt --N 15 --gratingGeometry 30,2.5 --eV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</si>
</sst>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9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2" fillId="3" borderId="1" xfId="2"/>
    <xf numFmtId="0" fontId="4" fillId="4" borderId="1" xfId="4"/>
    <xf numFmtId="0" fontId="3" fillId="4" borderId="2" xfId="3"/>
    <xf numFmtId="0" fontId="5" fillId="0" borderId="0" xfId="0" applyFont="1"/>
    <xf numFmtId="11" fontId="0" fillId="0" borderId="0" xfId="0" applyNumberFormat="1"/>
    <xf numFmtId="0" fontId="1" fillId="2" borderId="0" xfId="1"/>
  </cellXfs>
  <cellStyles count="29">
    <cellStyle name="Calculation" xfId="4" builtinId="2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Good" xfId="1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Input" xfId="2" builtinId="20"/>
    <cellStyle name="Normal" xfId="0" builtinId="0"/>
    <cellStyle name="Output" xfId="3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tabSelected="1" topLeftCell="A14" workbookViewId="0">
      <selection activeCell="Q16" sqref="Q16"/>
    </sheetView>
  </sheetViews>
  <sheetFormatPr baseColWidth="10" defaultRowHeight="15" x14ac:dyDescent="0"/>
  <cols>
    <col min="1" max="1" width="15" customWidth="1"/>
  </cols>
  <sheetData>
    <row r="1" spans="1:32">
      <c r="A1" t="s">
        <v>12</v>
      </c>
      <c r="F1" t="s">
        <v>11</v>
      </c>
    </row>
    <row r="3" spans="1:32">
      <c r="A3" t="s">
        <v>0</v>
      </c>
      <c r="B3" s="1">
        <v>1</v>
      </c>
      <c r="C3" t="s">
        <v>1</v>
      </c>
      <c r="F3" t="s">
        <v>0</v>
      </c>
      <c r="G3" s="1">
        <v>1</v>
      </c>
      <c r="H3" t="s">
        <v>1</v>
      </c>
    </row>
    <row r="4" spans="1:32">
      <c r="A4" t="s">
        <v>2</v>
      </c>
      <c r="B4" s="1">
        <v>410</v>
      </c>
      <c r="C4" t="s">
        <v>3</v>
      </c>
      <c r="F4" t="s">
        <v>2</v>
      </c>
      <c r="G4" s="1">
        <v>410</v>
      </c>
      <c r="H4" t="s">
        <v>3</v>
      </c>
    </row>
    <row r="5" spans="1:32">
      <c r="A5" t="s">
        <v>4</v>
      </c>
      <c r="B5" s="2">
        <f>1.23984172/B4</f>
        <v>3.0240041951219514E-3</v>
      </c>
      <c r="C5" t="s">
        <v>1</v>
      </c>
      <c r="F5" t="s">
        <v>4</v>
      </c>
      <c r="G5" s="2">
        <f>1.23984172/G4</f>
        <v>3.0240041951219514E-3</v>
      </c>
      <c r="H5" t="s">
        <v>1</v>
      </c>
    </row>
    <row r="6" spans="1:32">
      <c r="A6" t="s">
        <v>9</v>
      </c>
      <c r="B6" s="1">
        <v>-1</v>
      </c>
      <c r="C6" t="s">
        <v>10</v>
      </c>
      <c r="F6" t="s">
        <v>9</v>
      </c>
      <c r="G6" s="1">
        <v>-1</v>
      </c>
      <c r="H6" t="s">
        <v>10</v>
      </c>
    </row>
    <row r="7" spans="1:32">
      <c r="A7" t="s">
        <v>5</v>
      </c>
      <c r="B7" s="1">
        <v>88</v>
      </c>
      <c r="C7" t="s">
        <v>6</v>
      </c>
      <c r="F7" t="s">
        <v>5</v>
      </c>
      <c r="G7" s="1">
        <f>-B11</f>
        <v>-85.114460875075764</v>
      </c>
      <c r="H7" t="s">
        <v>6</v>
      </c>
    </row>
    <row r="8" spans="1:32">
      <c r="B8" s="2">
        <f>B7*PI()/180</f>
        <v>1.5358897417550099</v>
      </c>
      <c r="C8" t="s">
        <v>7</v>
      </c>
      <c r="G8" s="2">
        <f>G7*PI()/180</f>
        <v>-1.4855275833299662</v>
      </c>
      <c r="H8" t="s">
        <v>7</v>
      </c>
    </row>
    <row r="10" spans="1:32">
      <c r="A10" t="s">
        <v>8</v>
      </c>
      <c r="B10" s="2">
        <f>ASIN(SIN(B8)+B6*B5/B3)</f>
        <v>1.4855275833299662</v>
      </c>
      <c r="C10" t="s">
        <v>7</v>
      </c>
      <c r="F10" t="s">
        <v>8</v>
      </c>
      <c r="G10" s="2">
        <f>ASIN(SIN(G8)+G6*G5/G3)</f>
        <v>-1.5358897417550141</v>
      </c>
      <c r="H10" t="s">
        <v>7</v>
      </c>
    </row>
    <row r="11" spans="1:32">
      <c r="B11" s="3">
        <f>B10*180/PI()</f>
        <v>85.114460875075764</v>
      </c>
      <c r="C11" t="s">
        <v>6</v>
      </c>
      <c r="G11" s="3">
        <f>G10*180/PI()</f>
        <v>-88.000000000000242</v>
      </c>
      <c r="H11" t="s">
        <v>6</v>
      </c>
    </row>
    <row r="13" spans="1:32">
      <c r="B13">
        <v>-15</v>
      </c>
      <c r="C13">
        <v>-14</v>
      </c>
      <c r="D13">
        <v>-13</v>
      </c>
      <c r="E13">
        <v>-12</v>
      </c>
      <c r="F13">
        <v>-11</v>
      </c>
      <c r="G13">
        <v>-10</v>
      </c>
      <c r="H13">
        <v>-9</v>
      </c>
      <c r="I13">
        <v>-8</v>
      </c>
      <c r="J13">
        <v>-7</v>
      </c>
      <c r="K13">
        <v>-6</v>
      </c>
      <c r="L13">
        <v>-5</v>
      </c>
      <c r="M13">
        <v>-4</v>
      </c>
      <c r="N13">
        <v>-3</v>
      </c>
      <c r="O13">
        <v>-2</v>
      </c>
      <c r="P13">
        <v>-1</v>
      </c>
      <c r="Q13">
        <v>0</v>
      </c>
      <c r="R13">
        <v>1</v>
      </c>
      <c r="S13">
        <v>2</v>
      </c>
    </row>
    <row r="14" spans="1:32">
      <c r="A14" t="s">
        <v>13</v>
      </c>
    </row>
    <row r="15" spans="1:32">
      <c r="A15" t="s">
        <v>14</v>
      </c>
    </row>
    <row r="16" spans="1:32">
      <c r="A16" s="4">
        <v>410</v>
      </c>
      <c r="B16" s="5">
        <v>1.9282900000000001E-5</v>
      </c>
      <c r="C16" s="5">
        <v>1.4587799999999999E-5</v>
      </c>
      <c r="D16" s="5">
        <v>1.9555099999999998E-5</v>
      </c>
      <c r="E16" s="5">
        <v>5.0599700000000003E-5</v>
      </c>
      <c r="F16" s="5">
        <v>4.8336700000000001E-5</v>
      </c>
      <c r="G16" s="5">
        <v>4.3492299999999997E-5</v>
      </c>
      <c r="H16">
        <v>1.8980900000000001E-4</v>
      </c>
      <c r="I16">
        <v>1.4251199999999999E-4</v>
      </c>
      <c r="J16">
        <v>3.4380899999999999E-4</v>
      </c>
      <c r="K16">
        <v>1.2322100000000001E-3</v>
      </c>
      <c r="L16">
        <v>7.9432400000000001E-4</v>
      </c>
      <c r="M16">
        <v>1.34339E-2</v>
      </c>
      <c r="N16">
        <v>7.2255E-2</v>
      </c>
      <c r="O16">
        <v>9.8549200000000003E-2</v>
      </c>
      <c r="P16" s="4">
        <v>8.2351900000000006E-2</v>
      </c>
      <c r="Q16" s="6">
        <v>0.18124499999999999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9" spans="1:32">
      <c r="A19" t="s">
        <v>15</v>
      </c>
    </row>
    <row r="20" spans="1:32">
      <c r="A20" t="s">
        <v>16</v>
      </c>
    </row>
    <row r="21" spans="1:32">
      <c r="A21">
        <v>410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4">
        <v>8.2333900000000002E-2</v>
      </c>
      <c r="Q21">
        <v>5.91269E-3</v>
      </c>
      <c r="R21">
        <v>1.96715E-3</v>
      </c>
      <c r="S21">
        <v>8.1469300000000001E-4</v>
      </c>
      <c r="T21">
        <v>3.9588299999999998E-4</v>
      </c>
      <c r="U21">
        <v>2.1619900000000001E-4</v>
      </c>
      <c r="V21" s="5">
        <v>1.2651599999999999E-4</v>
      </c>
      <c r="W21" s="5">
        <v>7.87885E-5</v>
      </c>
      <c r="X21" s="5">
        <v>5.2108899999999998E-5</v>
      </c>
      <c r="Y21" s="5">
        <v>3.8543300000000001E-5</v>
      </c>
      <c r="Z21" s="5">
        <v>3.0259700000000001E-5</v>
      </c>
      <c r="AA21" s="5">
        <v>2.3973700000000001E-5</v>
      </c>
      <c r="AB21" s="5">
        <v>1.9278499999999998E-5</v>
      </c>
      <c r="AC21" s="5">
        <v>1.4967700000000001E-5</v>
      </c>
      <c r="AD21" s="5">
        <v>1.3452799999999999E-5</v>
      </c>
      <c r="AE21" s="5">
        <v>1.16629E-5</v>
      </c>
      <c r="AF21" s="5">
        <v>6.8690800000000003E-6</v>
      </c>
    </row>
    <row r="23" spans="1:32">
      <c r="A23" t="s">
        <v>17</v>
      </c>
    </row>
    <row r="24" spans="1:32">
      <c r="A24" t="s">
        <v>18</v>
      </c>
    </row>
    <row r="25" spans="1:32">
      <c r="A25">
        <v>410</v>
      </c>
      <c r="B25" s="5">
        <v>6.8690800000000003E-6</v>
      </c>
      <c r="C25" s="5">
        <v>1.16629E-5</v>
      </c>
      <c r="D25" s="5">
        <v>1.3452799999999999E-5</v>
      </c>
      <c r="E25" s="5">
        <v>1.4967700000000001E-5</v>
      </c>
      <c r="F25" s="5">
        <v>1.9278499999999998E-5</v>
      </c>
      <c r="G25" s="5">
        <v>2.3973700000000001E-5</v>
      </c>
      <c r="H25" s="5">
        <v>3.0259700000000001E-5</v>
      </c>
      <c r="I25" s="5">
        <v>3.8543300000000001E-5</v>
      </c>
      <c r="J25" s="5">
        <v>5.2108899999999998E-5</v>
      </c>
      <c r="K25" s="5">
        <v>7.87885E-5</v>
      </c>
      <c r="L25">
        <v>1.2651599999999999E-4</v>
      </c>
      <c r="M25">
        <v>2.1619900000000001E-4</v>
      </c>
      <c r="N25">
        <v>3.9588299999999998E-4</v>
      </c>
      <c r="O25">
        <v>8.1469300000000001E-4</v>
      </c>
      <c r="P25">
        <v>1.96715E-3</v>
      </c>
      <c r="Q25">
        <v>5.91269E-3</v>
      </c>
      <c r="R25" s="4">
        <v>8.2333900000000002E-2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8" spans="1:32">
      <c r="A28" t="s">
        <v>19</v>
      </c>
    </row>
    <row r="29" spans="1:32">
      <c r="A29" t="s">
        <v>20</v>
      </c>
    </row>
    <row r="30" spans="1:32">
      <c r="A30">
        <v>410</v>
      </c>
      <c r="B30" s="5">
        <v>3.1239699999999998E-5</v>
      </c>
      <c r="C30" s="5">
        <v>3.3594799999999999E-5</v>
      </c>
      <c r="D30" s="5">
        <v>4.0961999999999998E-5</v>
      </c>
      <c r="E30" s="5">
        <v>5.5409799999999999E-5</v>
      </c>
      <c r="F30" s="5">
        <v>6.7966000000000006E-5</v>
      </c>
      <c r="G30" s="5">
        <v>8.9053600000000004E-5</v>
      </c>
      <c r="H30">
        <v>1.20155E-4</v>
      </c>
      <c r="I30">
        <v>1.6152500000000001E-4</v>
      </c>
      <c r="J30">
        <v>2.4344500000000001E-4</v>
      </c>
      <c r="K30">
        <v>3.8203299999999999E-4</v>
      </c>
      <c r="L30">
        <v>6.4869400000000001E-4</v>
      </c>
      <c r="M30">
        <v>1.22046E-3</v>
      </c>
      <c r="N30">
        <v>2.6159600000000001E-3</v>
      </c>
      <c r="O30">
        <v>6.6307400000000004E-3</v>
      </c>
      <c r="P30">
        <v>2.086E-2</v>
      </c>
      <c r="Q30" s="6">
        <v>0.18124499999999999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Boots</dc:creator>
  <cp:lastModifiedBy>Mark Boots</cp:lastModifiedBy>
  <dcterms:created xsi:type="dcterms:W3CDTF">2012-08-05T23:05:55Z</dcterms:created>
  <dcterms:modified xsi:type="dcterms:W3CDTF">2012-08-06T03:04:29Z</dcterms:modified>
</cp:coreProperties>
</file>