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3C2CF298-DF97-6847-BF51-669D7908E02E}" xr6:coauthVersionLast="47" xr6:coauthVersionMax="47" xr10:uidLastSave="{00000000-0000-0000-0000-000000000000}"/>
  <bookViews>
    <workbookView xWindow="4880" yWindow="1360" windowWidth="26980" windowHeight="19680" activeTab="1" xr2:uid="{C3036B9E-04F3-A844-BF7B-4A86B94952F3}"/>
  </bookViews>
  <sheets>
    <sheet name="IAM hrly rates" sheetId="1" r:id="rId1"/>
    <sheet name="CSV hrly rates" sheetId="9" r:id="rId2"/>
    <sheet name="IAM&amp;CSV Standard price list" sheetId="8" r:id="rId3"/>
    <sheet name="IAM UAW East" sheetId="7" r:id="rId4"/>
    <sheet name="IAM Monash CC" sheetId="6" r:id="rId5"/>
  </sheets>
  <definedNames>
    <definedName name="_xlnm._FilterDatabase" localSheetId="4" hidden="1">'IAM Monash CC'!$A$1:$H$1</definedName>
    <definedName name="_xlnm._FilterDatabase" localSheetId="3" hidden="1">'IAM UAW East'!$A$1:$H$1</definedName>
    <definedName name="_xlnm._FilterDatabase" localSheetId="2" hidden="1">'IAM&amp;CSV Standard price list'!$A$1:$H$1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4" i="6"/>
  <c r="E45" i="6"/>
  <c r="E45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7" i="7"/>
  <c r="D47" i="8"/>
  <c r="D46" i="8"/>
  <c r="E45" i="8"/>
  <c r="D3" i="8"/>
  <c r="D5" i="8"/>
  <c r="D24" i="8"/>
  <c r="D6" i="8"/>
  <c r="D7" i="8"/>
  <c r="D8" i="8"/>
  <c r="D9" i="8"/>
  <c r="D10" i="8"/>
  <c r="D11" i="8"/>
  <c r="D12" i="8"/>
  <c r="D13" i="8"/>
  <c r="D14" i="8"/>
  <c r="D15" i="8"/>
  <c r="D16" i="8"/>
  <c r="D17" i="8"/>
  <c r="D25" i="8"/>
  <c r="D26" i="8"/>
  <c r="D27" i="8"/>
  <c r="D28" i="8"/>
  <c r="D29" i="8"/>
  <c r="D30" i="8"/>
  <c r="D31" i="8"/>
  <c r="D32" i="8"/>
  <c r="D33" i="8"/>
  <c r="D34" i="8"/>
  <c r="D35" i="8"/>
  <c r="D36" i="8"/>
  <c r="D38" i="8"/>
  <c r="D40" i="8"/>
  <c r="D41" i="8"/>
  <c r="D42" i="8"/>
  <c r="D43" i="8"/>
  <c r="D44" i="8"/>
  <c r="D48" i="8"/>
  <c r="D2" i="8"/>
  <c r="E24" i="7"/>
  <c r="E32" i="7"/>
  <c r="E2" i="7"/>
  <c r="E3" i="7"/>
  <c r="E5" i="7"/>
  <c r="E36" i="7"/>
  <c r="E38" i="7"/>
  <c r="E40" i="7"/>
  <c r="E41" i="7"/>
  <c r="E42" i="7"/>
  <c r="E43" i="7"/>
  <c r="E44" i="7"/>
  <c r="E46" i="7"/>
  <c r="E35" i="7"/>
  <c r="E25" i="7"/>
  <c r="E26" i="7"/>
  <c r="E27" i="7"/>
  <c r="E28" i="7"/>
  <c r="E29" i="7"/>
  <c r="E30" i="7"/>
  <c r="E31" i="7"/>
  <c r="E33" i="7"/>
  <c r="E7" i="7"/>
  <c r="E8" i="7"/>
  <c r="E9" i="7"/>
  <c r="E10" i="7"/>
  <c r="E11" i="7"/>
  <c r="E12" i="7"/>
  <c r="E13" i="7"/>
  <c r="E14" i="7"/>
  <c r="E15" i="7"/>
  <c r="E16" i="7"/>
  <c r="E17" i="7"/>
  <c r="E6" i="7"/>
</calcChain>
</file>

<file path=xl/sharedStrings.xml><?xml version="1.0" encoding="utf-8"?>
<sst xmlns="http://schemas.openxmlformats.org/spreadsheetml/2006/main" count="973" uniqueCount="194">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</sst>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122</v>
      </c>
      <c r="B8" s="3" t="s">
        <v>164</v>
      </c>
      <c r="D8" s="7"/>
      <c r="E8" s="7"/>
      <c r="F8" s="3">
        <v>1</v>
      </c>
      <c r="G8" s="3" t="s">
        <v>123</v>
      </c>
      <c r="H8"/>
    </row>
    <row r="9" spans="1:8" ht="34" x14ac:dyDescent="0.2">
      <c r="A9" s="3" t="s">
        <v>124</v>
      </c>
      <c r="B9" s="3" t="s">
        <v>164</v>
      </c>
      <c r="D9" s="7"/>
      <c r="E9" s="7"/>
      <c r="F9" s="3">
        <v>1</v>
      </c>
      <c r="G9" s="3" t="s">
        <v>123</v>
      </c>
      <c r="H9"/>
    </row>
    <row r="10" spans="1:8" ht="34" x14ac:dyDescent="0.2">
      <c r="A10" s="8" t="s">
        <v>125</v>
      </c>
      <c r="B10" s="3" t="s">
        <v>164</v>
      </c>
      <c r="C10" s="11"/>
      <c r="D10" s="9"/>
      <c r="E10" s="9"/>
      <c r="F10" s="8">
        <v>1</v>
      </c>
      <c r="G10" s="8" t="s">
        <v>123</v>
      </c>
      <c r="H10"/>
    </row>
    <row r="11" spans="1:8" ht="34" x14ac:dyDescent="0.2">
      <c r="A11" s="8" t="s">
        <v>126</v>
      </c>
      <c r="B11" s="3" t="s">
        <v>164</v>
      </c>
      <c r="C11" s="11"/>
      <c r="D11" s="9"/>
      <c r="E11" s="9"/>
      <c r="F11" s="8">
        <v>1</v>
      </c>
      <c r="G11" s="8" t="s">
        <v>127</v>
      </c>
      <c r="H11"/>
    </row>
    <row r="12" spans="1:8" ht="17" x14ac:dyDescent="0.2">
      <c r="A12" s="3" t="s">
        <v>10</v>
      </c>
      <c r="B12" s="3" t="s">
        <v>150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150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142</v>
      </c>
      <c r="B14" s="3" t="s">
        <v>150</v>
      </c>
      <c r="D14" s="5">
        <v>95</v>
      </c>
      <c r="E14" s="7">
        <f t="shared" si="0"/>
        <v>104.50000000000001</v>
      </c>
      <c r="F14" s="3" t="s">
        <v>46</v>
      </c>
      <c r="G14" s="3" t="s">
        <v>143</v>
      </c>
      <c r="H14" s="3" t="s">
        <v>144</v>
      </c>
    </row>
    <row r="15" spans="1:8" ht="17" x14ac:dyDescent="0.2">
      <c r="A15" s="3" t="s">
        <v>14</v>
      </c>
      <c r="B15" s="3" t="s">
        <v>150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150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150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150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150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150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152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152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153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153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154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154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155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155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155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155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155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155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155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155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155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155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193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144</v>
      </c>
    </row>
    <row r="9" spans="1:8" ht="17" x14ac:dyDescent="0.2">
      <c r="A9" s="3" t="s">
        <v>192</v>
      </c>
      <c r="B9" s="3" t="s">
        <v>193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144</v>
      </c>
    </row>
    <row r="10" spans="1:8" ht="17" x14ac:dyDescent="0.2">
      <c r="A10" s="3" t="s">
        <v>10</v>
      </c>
      <c r="B10" s="3" t="s">
        <v>193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144</v>
      </c>
    </row>
    <row r="11" spans="1:8" ht="17" x14ac:dyDescent="0.2">
      <c r="A11" s="3" t="s">
        <v>1</v>
      </c>
      <c r="B11" s="3" t="s">
        <v>193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144</v>
      </c>
    </row>
    <row r="12" spans="1:8" ht="17" x14ac:dyDescent="0.2">
      <c r="A12" s="3" t="s">
        <v>184</v>
      </c>
      <c r="B12" s="3" t="s">
        <v>182</v>
      </c>
      <c r="D12" s="7">
        <f>E12/1.1</f>
        <v>29.999999999999996</v>
      </c>
      <c r="E12" s="7">
        <v>33</v>
      </c>
      <c r="F12" s="3">
        <v>1</v>
      </c>
      <c r="G12" s="3" t="s">
        <v>191</v>
      </c>
      <c r="H12"/>
    </row>
    <row r="13" spans="1:8" ht="17" x14ac:dyDescent="0.2">
      <c r="A13" s="3" t="s">
        <v>184</v>
      </c>
      <c r="B13" s="3" t="s">
        <v>183</v>
      </c>
      <c r="D13" s="7">
        <f>E13/1.1</f>
        <v>63.636363636363633</v>
      </c>
      <c r="E13" s="7">
        <v>70</v>
      </c>
      <c r="F13" s="3">
        <v>1</v>
      </c>
      <c r="G13" s="3" t="s">
        <v>191</v>
      </c>
      <c r="H13"/>
    </row>
    <row r="14" spans="1:8" ht="17" x14ac:dyDescent="0.2">
      <c r="A14" s="3" t="s">
        <v>185</v>
      </c>
      <c r="B14" s="3" t="s">
        <v>182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191</v>
      </c>
    </row>
    <row r="15" spans="1:8" ht="17" x14ac:dyDescent="0.2">
      <c r="A15" s="3" t="s">
        <v>185</v>
      </c>
      <c r="B15" s="3" t="s">
        <v>183</v>
      </c>
      <c r="D15" s="7">
        <f t="shared" si="1"/>
        <v>63.636363636363633</v>
      </c>
      <c r="E15" s="7">
        <v>70</v>
      </c>
      <c r="F15" s="3">
        <v>1</v>
      </c>
      <c r="G15" s="3" t="s">
        <v>191</v>
      </c>
    </row>
    <row r="16" spans="1:8" ht="17" x14ac:dyDescent="0.2">
      <c r="A16" s="3" t="s">
        <v>186</v>
      </c>
      <c r="B16" s="3" t="s">
        <v>182</v>
      </c>
      <c r="D16" s="7">
        <f t="shared" si="1"/>
        <v>36.36363636363636</v>
      </c>
      <c r="E16" s="7">
        <v>40</v>
      </c>
      <c r="F16" s="3">
        <v>1</v>
      </c>
      <c r="G16" s="3" t="s">
        <v>191</v>
      </c>
    </row>
    <row r="17" spans="1:8" ht="17" x14ac:dyDescent="0.2">
      <c r="A17" s="3" t="s">
        <v>186</v>
      </c>
      <c r="B17" s="3" t="s">
        <v>183</v>
      </c>
      <c r="D17" s="7">
        <f t="shared" si="1"/>
        <v>99.999999999999986</v>
      </c>
      <c r="E17" s="7">
        <v>110</v>
      </c>
      <c r="F17" s="3">
        <v>1</v>
      </c>
      <c r="G17" s="3" t="s">
        <v>191</v>
      </c>
    </row>
    <row r="18" spans="1:8" ht="17" x14ac:dyDescent="0.2">
      <c r="A18" s="3" t="s">
        <v>187</v>
      </c>
      <c r="B18" s="3" t="s">
        <v>182</v>
      </c>
      <c r="D18" s="7">
        <f t="shared" si="1"/>
        <v>40.909090909090907</v>
      </c>
      <c r="E18" s="7">
        <v>45</v>
      </c>
      <c r="F18" s="3">
        <v>1</v>
      </c>
      <c r="G18" s="3" t="s">
        <v>191</v>
      </c>
    </row>
    <row r="19" spans="1:8" ht="17" x14ac:dyDescent="0.2">
      <c r="A19" s="3" t="s">
        <v>187</v>
      </c>
      <c r="B19" s="3" t="s">
        <v>183</v>
      </c>
      <c r="D19" s="7">
        <f t="shared" si="1"/>
        <v>104.54545454545453</v>
      </c>
      <c r="E19" s="7">
        <v>115</v>
      </c>
      <c r="F19" s="3">
        <v>1</v>
      </c>
      <c r="G19" s="3" t="s">
        <v>191</v>
      </c>
    </row>
    <row r="20" spans="1:8" ht="17" x14ac:dyDescent="0.2">
      <c r="A20" s="3" t="s">
        <v>188</v>
      </c>
      <c r="B20" s="3" t="s">
        <v>182</v>
      </c>
      <c r="D20" s="7">
        <f t="shared" si="1"/>
        <v>49.999999999999993</v>
      </c>
      <c r="E20" s="7">
        <v>55</v>
      </c>
      <c r="F20" s="3">
        <v>1</v>
      </c>
      <c r="G20" s="3" t="s">
        <v>191</v>
      </c>
    </row>
    <row r="21" spans="1:8" ht="17" x14ac:dyDescent="0.2">
      <c r="A21" s="3" t="s">
        <v>188</v>
      </c>
      <c r="B21" s="3" t="s">
        <v>183</v>
      </c>
      <c r="D21" s="7">
        <f t="shared" si="1"/>
        <v>113.63636363636363</v>
      </c>
      <c r="E21" s="7">
        <v>125</v>
      </c>
      <c r="F21" s="3">
        <v>1</v>
      </c>
      <c r="G21" s="3" t="s">
        <v>191</v>
      </c>
    </row>
    <row r="22" spans="1:8" ht="17" x14ac:dyDescent="0.2">
      <c r="A22" s="3" t="s">
        <v>189</v>
      </c>
      <c r="B22" s="3" t="s">
        <v>182</v>
      </c>
      <c r="D22" s="7">
        <f t="shared" si="1"/>
        <v>49.999999999999993</v>
      </c>
      <c r="E22" s="7">
        <v>55</v>
      </c>
      <c r="F22" s="3">
        <v>1</v>
      </c>
      <c r="G22" s="3" t="s">
        <v>191</v>
      </c>
    </row>
    <row r="23" spans="1:8" ht="17" x14ac:dyDescent="0.2">
      <c r="A23" s="3" t="s">
        <v>189</v>
      </c>
      <c r="B23" s="3" t="s">
        <v>183</v>
      </c>
      <c r="D23" s="7">
        <f t="shared" si="1"/>
        <v>113.63636363636363</v>
      </c>
      <c r="E23" s="7">
        <v>125</v>
      </c>
      <c r="F23" s="3">
        <v>1</v>
      </c>
      <c r="G23" s="3" t="s">
        <v>191</v>
      </c>
    </row>
    <row r="24" spans="1:8" ht="17" x14ac:dyDescent="0.2">
      <c r="A24" s="3" t="s">
        <v>190</v>
      </c>
      <c r="B24" s="3" t="s">
        <v>182</v>
      </c>
      <c r="D24" s="7">
        <f t="shared" si="1"/>
        <v>68.181818181818173</v>
      </c>
      <c r="E24" s="7">
        <v>75</v>
      </c>
      <c r="F24" s="3">
        <v>1</v>
      </c>
      <c r="G24" s="3" t="s">
        <v>191</v>
      </c>
    </row>
    <row r="25" spans="1:8" ht="17" x14ac:dyDescent="0.2">
      <c r="A25" s="3" t="s">
        <v>190</v>
      </c>
      <c r="B25" s="3" t="s">
        <v>183</v>
      </c>
      <c r="D25" s="7">
        <f t="shared" si="1"/>
        <v>159.09090909090907</v>
      </c>
      <c r="E25" s="7">
        <v>175</v>
      </c>
      <c r="F25" s="3">
        <v>1</v>
      </c>
      <c r="G25" s="3" t="s">
        <v>191</v>
      </c>
    </row>
    <row r="26" spans="1:8" ht="17" x14ac:dyDescent="0.2">
      <c r="A26" s="3" t="s">
        <v>10</v>
      </c>
      <c r="B26" s="3" t="s">
        <v>150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150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142</v>
      </c>
      <c r="B28" s="3" t="s">
        <v>150</v>
      </c>
      <c r="D28" s="5">
        <v>95</v>
      </c>
      <c r="E28" s="7">
        <f t="shared" si="0"/>
        <v>104.50000000000001</v>
      </c>
      <c r="F28" s="3" t="s">
        <v>46</v>
      </c>
      <c r="G28" s="3" t="s">
        <v>143</v>
      </c>
      <c r="H28" s="3" t="s">
        <v>144</v>
      </c>
    </row>
    <row r="29" spans="1:8" ht="17" x14ac:dyDescent="0.2">
      <c r="A29" s="3" t="s">
        <v>14</v>
      </c>
      <c r="B29" s="3" t="s">
        <v>150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150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150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150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150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150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152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152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153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153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154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154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155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155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155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155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155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155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155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155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155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155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1"/>
  <sheetViews>
    <sheetView zoomScaleNormal="100" workbookViewId="0">
      <pane ySplit="1" topLeftCell="A2" activePane="bottomLeft" state="frozen"/>
      <selection pane="bottomLeft" activeCell="G17" sqref="G17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>
        <f>E2 / 1.1</f>
        <v>708.4</v>
      </c>
      <c r="E2" s="7">
        <v>779.24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>
        <f>E3 / 1.1</f>
        <v>771.39999999999986</v>
      </c>
      <c r="E3" s="7">
        <v>848.54</v>
      </c>
      <c r="F3" s="3">
        <v>1</v>
      </c>
      <c r="G3" s="3" t="s">
        <v>146</v>
      </c>
      <c r="H3" s="3" t="s">
        <v>130</v>
      </c>
    </row>
    <row r="4" spans="1:8" ht="34" x14ac:dyDescent="0.2">
      <c r="A4" s="3" t="s">
        <v>147</v>
      </c>
      <c r="B4" s="3" t="s">
        <v>156</v>
      </c>
      <c r="D4" s="7">
        <v>320</v>
      </c>
      <c r="E4" s="7">
        <v>352</v>
      </c>
      <c r="F4" s="3"/>
      <c r="G4" s="3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>
        <f t="shared" ref="D5:D36" si="0">E5 / 1.1</f>
        <v>278.24999999999994</v>
      </c>
      <c r="E5" s="7">
        <v>306.07499999999999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>
        <f t="shared" si="0"/>
        <v>80.763636363636365</v>
      </c>
      <c r="E6" s="7">
        <v>88.84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>
        <f t="shared" si="0"/>
        <v>96.836363636363629</v>
      </c>
      <c r="E7" s="7">
        <v>106.52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7">
        <f t="shared" si="0"/>
        <v>109.59090909090908</v>
      </c>
      <c r="E8" s="7">
        <v>120.55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7">
        <f t="shared" si="0"/>
        <v>0</v>
      </c>
      <c r="E9" s="7"/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7">
        <f t="shared" si="0"/>
        <v>138.96363636363637</v>
      </c>
      <c r="E10" s="7">
        <v>152.86000000000001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7">
        <f t="shared" si="0"/>
        <v>171.5090909090909</v>
      </c>
      <c r="E11" s="7">
        <v>188.66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>
        <f t="shared" si="0"/>
        <v>72.009090909090901</v>
      </c>
      <c r="E12" s="7">
        <v>79.209999999999994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>
        <f t="shared" si="0"/>
        <v>82.1</v>
      </c>
      <c r="E13" s="7">
        <v>90.31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>
        <f t="shared" si="0"/>
        <v>94.045454545454547</v>
      </c>
      <c r="E14" s="7">
        <v>103.45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>
        <f t="shared" si="0"/>
        <v>102.34545454545453</v>
      </c>
      <c r="E15" s="7">
        <v>112.58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>
        <f t="shared" si="0"/>
        <v>113.17272727272726</v>
      </c>
      <c r="E16" s="7">
        <v>124.49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>
        <f t="shared" si="0"/>
        <v>130.16363636363636</v>
      </c>
      <c r="E17" s="7">
        <v>143.18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/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/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/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/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/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/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f>E24 / 1.1</f>
        <v>433.99999999999994</v>
      </c>
      <c r="E24" s="7">
        <v>477.4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>
        <f t="shared" si="0"/>
        <v>119.5090909090909</v>
      </c>
      <c r="E25" s="7">
        <v>131.46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>
        <f t="shared" si="0"/>
        <v>163.19090909090906</v>
      </c>
      <c r="E26" s="7">
        <v>179.51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14">
        <f t="shared" si="0"/>
        <v>165.98181818181817</v>
      </c>
      <c r="E27" s="14">
        <v>182.58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14">
        <f t="shared" si="0"/>
        <v>157.24545454545452</v>
      </c>
      <c r="E28" s="14">
        <v>172.97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14">
        <f t="shared" si="0"/>
        <v>218.35454545454544</v>
      </c>
      <c r="E29" s="14">
        <v>240.19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14">
        <f t="shared" si="0"/>
        <v>161.6181818181818</v>
      </c>
      <c r="E30" s="14">
        <v>177.78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>
        <f t="shared" si="0"/>
        <v>164.89090909090908</v>
      </c>
      <c r="E31" s="7">
        <v>181.38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>
        <f t="shared" si="0"/>
        <v>218.39999999999998</v>
      </c>
      <c r="E32" s="7">
        <v>240.24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>
        <f t="shared" si="0"/>
        <v>215.89090909090908</v>
      </c>
      <c r="E33" s="7">
        <v>237.48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>
        <f t="shared" si="0"/>
        <v>0</v>
      </c>
      <c r="E34" s="7"/>
      <c r="F34" s="3">
        <v>1</v>
      </c>
      <c r="G34" s="3" t="s">
        <v>118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>
        <f t="shared" si="0"/>
        <v>50.409090909090907</v>
      </c>
      <c r="E35" s="7">
        <v>55.45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>
        <f t="shared" si="0"/>
        <v>52.763636363636358</v>
      </c>
      <c r="E36" s="7">
        <v>58.04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>
        <f t="shared" ref="D38:D44" si="1">E38 / 1.1</f>
        <v>6.0090909090909088</v>
      </c>
      <c r="E38" s="7">
        <v>6.61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f t="shared" si="1"/>
        <v>65.518181818181802</v>
      </c>
      <c r="E40" s="7">
        <v>72.069999999999993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>
        <f t="shared" si="1"/>
        <v>0</v>
      </c>
      <c r="E41" s="7"/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>
        <f t="shared" si="1"/>
        <v>25.199999999999996</v>
      </c>
      <c r="E42" s="7">
        <v>27.72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>
        <f t="shared" si="1"/>
        <v>25.199999999999996</v>
      </c>
      <c r="E43" s="7">
        <v>27.72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7">
        <f t="shared" si="1"/>
        <v>25.199999999999996</v>
      </c>
      <c r="E44" s="7">
        <v>27.72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2">
        <f>E46/1.1</f>
        <v>28.390909090909091</v>
      </c>
      <c r="E46" s="2">
        <v>31.23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2">
        <f>E47/1.1</f>
        <v>75</v>
      </c>
      <c r="E47" s="2">
        <v>82.5</v>
      </c>
      <c r="F47" s="3">
        <v>1</v>
      </c>
      <c r="G47" s="3" t="s">
        <v>116</v>
      </c>
      <c r="H47" t="s">
        <v>121</v>
      </c>
    </row>
    <row r="48" spans="1:8" ht="17" x14ac:dyDescent="0.2">
      <c r="A48" s="3" t="s">
        <v>122</v>
      </c>
      <c r="B48" s="3" t="s">
        <v>164</v>
      </c>
      <c r="D48" s="7">
        <f>E48 / 1.1</f>
        <v>0</v>
      </c>
      <c r="E48" s="7"/>
      <c r="F48" s="3">
        <v>1</v>
      </c>
      <c r="G48" s="3" t="s">
        <v>123</v>
      </c>
    </row>
    <row r="49" spans="1:7" ht="34" x14ac:dyDescent="0.2">
      <c r="A49" s="3" t="s">
        <v>124</v>
      </c>
      <c r="B49" s="3" t="s">
        <v>164</v>
      </c>
      <c r="D49" s="7"/>
      <c r="E49" s="7"/>
      <c r="F49" s="3">
        <v>1</v>
      </c>
      <c r="G49" s="3" t="s">
        <v>123</v>
      </c>
    </row>
    <row r="50" spans="1:7" ht="17" x14ac:dyDescent="0.2">
      <c r="A50" s="8" t="s">
        <v>125</v>
      </c>
      <c r="B50" s="3" t="s">
        <v>164</v>
      </c>
      <c r="C50" s="11"/>
      <c r="D50" s="9"/>
      <c r="E50" s="9"/>
      <c r="F50" s="8">
        <v>1</v>
      </c>
      <c r="G50" s="8" t="s">
        <v>123</v>
      </c>
    </row>
    <row r="51" spans="1:7" ht="34" x14ac:dyDescent="0.2">
      <c r="A51" s="8" t="s">
        <v>126</v>
      </c>
      <c r="B51" s="3" t="s">
        <v>164</v>
      </c>
      <c r="C51" s="11"/>
      <c r="D51" s="9"/>
      <c r="E51" s="9"/>
      <c r="F51" s="8">
        <v>1</v>
      </c>
      <c r="G51" s="8" t="s">
        <v>127</v>
      </c>
    </row>
  </sheetData>
  <autoFilter ref="A1:H1" xr:uid="{ADA2F700-33CA-E341-898D-2C44147F6EEF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2"/>
  <sheetViews>
    <sheetView zoomScaleNormal="100" workbookViewId="0">
      <pane ySplit="1" topLeftCell="A2" activePane="bottomLeft" state="frozen"/>
      <selection pane="bottomLeft" activeCell="F19" sqref="F19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>
        <v>506</v>
      </c>
      <c r="E2" s="7">
        <f t="shared" ref="E2:E5" si="0">D2*1.1</f>
        <v>556.6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>
        <v>551</v>
      </c>
      <c r="E3" s="7">
        <f t="shared" si="0"/>
        <v>606.1</v>
      </c>
      <c r="F3" s="3">
        <v>1</v>
      </c>
      <c r="G3" s="3" t="s">
        <v>146</v>
      </c>
      <c r="H3" s="3" t="s">
        <v>130</v>
      </c>
    </row>
    <row r="4" spans="1:8" ht="34" x14ac:dyDescent="0.2">
      <c r="A4" s="8" t="s">
        <v>147</v>
      </c>
      <c r="B4" s="3" t="s">
        <v>156</v>
      </c>
      <c r="C4" s="11"/>
      <c r="D4" s="9">
        <v>320</v>
      </c>
      <c r="E4" s="9">
        <v>352</v>
      </c>
      <c r="F4" s="8"/>
      <c r="G4" s="8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>
        <v>198.75</v>
      </c>
      <c r="E5" s="7">
        <f t="shared" si="0"/>
        <v>218.62500000000003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>
        <v>57.69</v>
      </c>
      <c r="E6" s="7">
        <f>D6*1.1</f>
        <v>63.459000000000003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>
        <v>69.17</v>
      </c>
      <c r="E7" s="7">
        <f t="shared" ref="E7:E47" si="1">D7*1.1</f>
        <v>76.087000000000003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9">
        <v>78.28</v>
      </c>
      <c r="E8" s="7">
        <f t="shared" si="1"/>
        <v>86.108000000000004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9"/>
      <c r="E9" s="7">
        <f t="shared" si="1"/>
        <v>0</v>
      </c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9">
        <v>99.26</v>
      </c>
      <c r="E10" s="7">
        <f t="shared" si="1"/>
        <v>109.18600000000002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9">
        <v>122.51</v>
      </c>
      <c r="E11" s="7">
        <f t="shared" si="1"/>
        <v>134.76100000000002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>
        <v>51.43</v>
      </c>
      <c r="E12" s="7">
        <f t="shared" si="1"/>
        <v>56.573000000000008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>
        <v>58.64</v>
      </c>
      <c r="E13" s="7">
        <f t="shared" si="1"/>
        <v>64.504000000000005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>
        <v>67.17</v>
      </c>
      <c r="E14" s="7">
        <f t="shared" si="1"/>
        <v>73.887000000000015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>
        <v>73.099999999999994</v>
      </c>
      <c r="E15" s="7">
        <f t="shared" si="1"/>
        <v>80.41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>
        <v>80.84</v>
      </c>
      <c r="E16" s="7">
        <f t="shared" si="1"/>
        <v>88.924000000000007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>
        <v>92.98</v>
      </c>
      <c r="E17" s="7">
        <f t="shared" si="1"/>
        <v>102.27800000000001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/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/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/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/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/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/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v>310</v>
      </c>
      <c r="E24" s="7">
        <f>D24*1.1</f>
        <v>341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>
        <v>116.56</v>
      </c>
      <c r="E26" s="7">
        <f t="shared" si="1"/>
        <v>128.21600000000001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7">
        <v>118.56</v>
      </c>
      <c r="E27" s="7">
        <f t="shared" si="1"/>
        <v>130.41600000000003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7">
        <v>112.32</v>
      </c>
      <c r="E28" s="7">
        <f t="shared" si="1"/>
        <v>123.55200000000001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7">
        <v>155.97</v>
      </c>
      <c r="E29" s="7">
        <f t="shared" si="1"/>
        <v>171.56700000000001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7">
        <v>115.44</v>
      </c>
      <c r="E30" s="7">
        <f t="shared" si="1"/>
        <v>126.98400000000001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>
        <v>117.78</v>
      </c>
      <c r="E31" s="7">
        <f t="shared" si="1"/>
        <v>129.55800000000002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>
        <v>156</v>
      </c>
      <c r="E32" s="7">
        <f t="shared" si="1"/>
        <v>171.60000000000002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>
        <v>154.21</v>
      </c>
      <c r="E33" s="7">
        <f t="shared" si="1"/>
        <v>169.63100000000003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/>
      <c r="E34" s="7"/>
      <c r="F34" s="3">
        <v>1</v>
      </c>
      <c r="G34" s="3" t="s">
        <v>118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>
        <v>36</v>
      </c>
      <c r="E35" s="7">
        <f t="shared" si="1"/>
        <v>39.6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>
        <v>37.69</v>
      </c>
      <c r="E36" s="7">
        <f t="shared" si="1"/>
        <v>41.459000000000003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>
        <v>4.29</v>
      </c>
      <c r="E38" s="7">
        <f t="shared" si="1"/>
        <v>4.7190000000000003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v>46.8</v>
      </c>
      <c r="E40" s="7">
        <f t="shared" si="1"/>
        <v>51.480000000000004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/>
      <c r="E41" s="7">
        <f t="shared" si="1"/>
        <v>0</v>
      </c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>
        <v>18</v>
      </c>
      <c r="E42" s="7">
        <f t="shared" si="1"/>
        <v>19.8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>
        <v>18</v>
      </c>
      <c r="E43" s="7">
        <f t="shared" si="1"/>
        <v>19.8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9">
        <v>18</v>
      </c>
      <c r="E44" s="7">
        <f t="shared" si="1"/>
        <v>19.8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7">
        <v>20.28</v>
      </c>
      <c r="E46" s="7">
        <f t="shared" si="1"/>
        <v>22.308000000000003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7">
        <v>62.1</v>
      </c>
      <c r="E47" s="7">
        <f t="shared" si="1"/>
        <v>68.31</v>
      </c>
      <c r="F47" s="3">
        <v>1</v>
      </c>
      <c r="G47" s="3" t="s">
        <v>116</v>
      </c>
      <c r="H47" t="s">
        <v>121</v>
      </c>
    </row>
    <row r="48" spans="1:8" ht="17" x14ac:dyDescent="0.2">
      <c r="A48" s="3" t="s">
        <v>122</v>
      </c>
      <c r="B48" s="3" t="s">
        <v>164</v>
      </c>
      <c r="D48" s="7"/>
      <c r="E48" s="7"/>
      <c r="F48" s="3">
        <v>1</v>
      </c>
      <c r="G48" s="3" t="s">
        <v>123</v>
      </c>
    </row>
    <row r="49" spans="1:7" ht="34" x14ac:dyDescent="0.2">
      <c r="A49" s="3" t="s">
        <v>124</v>
      </c>
      <c r="B49" s="3" t="s">
        <v>164</v>
      </c>
      <c r="D49" s="7"/>
      <c r="E49" s="7"/>
      <c r="F49" s="3">
        <v>1</v>
      </c>
      <c r="G49" s="3" t="s">
        <v>123</v>
      </c>
    </row>
    <row r="50" spans="1:7" ht="17" x14ac:dyDescent="0.2">
      <c r="A50" s="8" t="s">
        <v>125</v>
      </c>
      <c r="B50" s="3" t="s">
        <v>164</v>
      </c>
      <c r="C50" s="11"/>
      <c r="D50" s="9"/>
      <c r="E50" s="9"/>
      <c r="F50" s="8">
        <v>1</v>
      </c>
      <c r="G50" s="8" t="s">
        <v>123</v>
      </c>
    </row>
    <row r="51" spans="1:7" ht="34" x14ac:dyDescent="0.2">
      <c r="A51" s="8" t="s">
        <v>126</v>
      </c>
      <c r="B51" s="3" t="s">
        <v>164</v>
      </c>
      <c r="C51" s="11"/>
      <c r="D51" s="9"/>
      <c r="E51" s="9"/>
      <c r="F51" s="8">
        <v>1</v>
      </c>
      <c r="G51" s="8" t="s">
        <v>127</v>
      </c>
    </row>
    <row r="52" spans="1:7" ht="17" x14ac:dyDescent="0.2">
      <c r="A52" s="13" t="s">
        <v>139</v>
      </c>
      <c r="B52" s="8" t="s">
        <v>165</v>
      </c>
      <c r="D52" s="7"/>
      <c r="E52" s="7"/>
    </row>
  </sheetData>
  <autoFilter ref="A1:H1" xr:uid="{8F0F6594-513C-ED44-ADBA-97197456AB56}"/>
  <phoneticPr fontId="6" type="noConversion"/>
  <pageMargins left="0.7" right="0.7" top="0.75" bottom="0.75" header="0.3" footer="0.3"/>
  <ignoredErrors>
    <ignoredError sqref="C29:C30 C3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0"/>
  <sheetViews>
    <sheetView zoomScaleNormal="100" workbookViewId="0">
      <pane ySplit="1" topLeftCell="A2" activePane="bottomLeft" state="frozen"/>
      <selection pane="bottomLeft" activeCell="A4" sqref="A4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 t="s">
        <v>117</v>
      </c>
      <c r="E2" s="7">
        <v>205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 t="s">
        <v>117</v>
      </c>
      <c r="E3" s="7">
        <v>241.5</v>
      </c>
      <c r="F3" s="3">
        <v>1</v>
      </c>
      <c r="G3" s="3" t="s">
        <v>146</v>
      </c>
      <c r="H3" s="3" t="s">
        <v>130</v>
      </c>
    </row>
    <row r="4" spans="1:8" ht="34" x14ac:dyDescent="0.2">
      <c r="A4" s="8" t="s">
        <v>147</v>
      </c>
      <c r="B4" s="3" t="s">
        <v>156</v>
      </c>
      <c r="C4" s="11"/>
      <c r="D4" s="7" t="s">
        <v>117</v>
      </c>
      <c r="E4" s="9">
        <v>237.6</v>
      </c>
      <c r="F4" s="8"/>
      <c r="G4" s="8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 t="s">
        <v>117</v>
      </c>
      <c r="E5" s="7">
        <v>159.94999999999999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 t="s">
        <v>117</v>
      </c>
      <c r="E6" s="7">
        <v>36.979999999999997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 t="s">
        <v>117</v>
      </c>
      <c r="E7" s="7">
        <v>44.34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7" t="s">
        <v>117</v>
      </c>
      <c r="E8" s="9">
        <v>50.18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7" t="s">
        <v>117</v>
      </c>
      <c r="E9" s="9"/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7" t="s">
        <v>117</v>
      </c>
      <c r="E10" s="9">
        <v>63.63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7" t="s">
        <v>117</v>
      </c>
      <c r="E11" s="9">
        <v>78.53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 t="s">
        <v>117</v>
      </c>
      <c r="E12" s="7">
        <v>32.97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 t="s">
        <v>117</v>
      </c>
      <c r="E13" s="7">
        <v>37.590000000000003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 t="s">
        <v>117</v>
      </c>
      <c r="E14" s="7">
        <v>43.06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 t="s">
        <v>117</v>
      </c>
      <c r="E15" s="7">
        <v>46.86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 t="s">
        <v>117</v>
      </c>
      <c r="E16" s="7">
        <v>51.82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 t="s">
        <v>117</v>
      </c>
      <c r="E17" s="7">
        <v>59.6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 t="s">
        <v>117</v>
      </c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 t="s">
        <v>117</v>
      </c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 t="s">
        <v>117</v>
      </c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 t="s">
        <v>117</v>
      </c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 t="s">
        <v>117</v>
      </c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 t="s">
        <v>117</v>
      </c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v>310</v>
      </c>
      <c r="E24" s="7">
        <f t="shared" ref="E24" si="0">D24*1.1</f>
        <v>341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 t="s">
        <v>117</v>
      </c>
      <c r="E25" s="7">
        <v>54.72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 t="s">
        <v>117</v>
      </c>
      <c r="E26" s="7">
        <v>74.72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7" t="s">
        <v>117</v>
      </c>
      <c r="E27" s="7">
        <v>76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7" t="s">
        <v>117</v>
      </c>
      <c r="E28" s="7">
        <v>72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7" t="s">
        <v>117</v>
      </c>
      <c r="E29" s="7">
        <v>99.98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7" t="s">
        <v>117</v>
      </c>
      <c r="E30" s="7">
        <v>74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 t="s">
        <v>117</v>
      </c>
      <c r="E31" s="7">
        <v>75.5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 t="s">
        <v>117</v>
      </c>
      <c r="E32" s="7">
        <v>124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 t="s">
        <v>117</v>
      </c>
      <c r="E33" s="7">
        <v>98.85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 t="s">
        <v>117</v>
      </c>
      <c r="E34" s="7"/>
      <c r="F34" s="3">
        <v>1</v>
      </c>
      <c r="G34" s="3" t="s">
        <v>94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 t="s">
        <v>117</v>
      </c>
      <c r="E35" s="7">
        <v>23.08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 t="s">
        <v>117</v>
      </c>
      <c r="E36" s="7">
        <v>24.16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 t="s">
        <v>117</v>
      </c>
      <c r="E38" s="7">
        <v>2.75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 t="s">
        <v>117</v>
      </c>
      <c r="E40" s="7">
        <v>30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 t="s">
        <v>117</v>
      </c>
      <c r="E41" s="7">
        <v>7</v>
      </c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 t="s">
        <v>117</v>
      </c>
      <c r="E42" s="7">
        <v>12.26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 t="s">
        <v>117</v>
      </c>
      <c r="E43" s="7">
        <v>14.16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7" t="s">
        <v>117</v>
      </c>
      <c r="E44" s="9">
        <v>12.68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7" t="s">
        <v>117</v>
      </c>
      <c r="E46" s="7">
        <v>25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7" t="s">
        <v>117</v>
      </c>
      <c r="E47" s="7">
        <v>46</v>
      </c>
      <c r="F47" s="3">
        <v>1</v>
      </c>
      <c r="G47" s="3" t="s">
        <v>116</v>
      </c>
      <c r="H47" t="s">
        <v>121</v>
      </c>
    </row>
    <row r="48" spans="1:8" ht="24" x14ac:dyDescent="0.3">
      <c r="A48" s="15" t="s">
        <v>137</v>
      </c>
      <c r="B48" s="8" t="s">
        <v>165</v>
      </c>
      <c r="C48" s="3"/>
      <c r="D48" s="7"/>
      <c r="E48" s="7"/>
    </row>
    <row r="49" spans="1:5" ht="24" x14ac:dyDescent="0.3">
      <c r="A49" s="15" t="s">
        <v>140</v>
      </c>
      <c r="B49" s="8" t="s">
        <v>165</v>
      </c>
      <c r="C49" s="3"/>
      <c r="D49" s="7"/>
      <c r="E49" s="7"/>
    </row>
    <row r="50" spans="1:5" ht="17" x14ac:dyDescent="0.2">
      <c r="A50" t="s">
        <v>141</v>
      </c>
      <c r="B50" s="8" t="s">
        <v>165</v>
      </c>
      <c r="C50" s="8"/>
      <c r="D50" s="7"/>
      <c r="E50" s="2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29:C30 C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IAM&amp;CSV Standard price list</vt:lpstr>
      <vt:lpstr>IAM UAW East</vt:lpstr>
      <vt:lpstr>IAM 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2025-05-29T04:54:15Z</dcterms:modified>
</cp:coreProperties>
</file>