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37A63EE9-6D73-1547-B18D-C58E50538BB3}" xr6:coauthVersionLast="47" xr6:coauthVersionMax="47" xr10:uidLastSave="{00000000-0000-0000-0000-000000000000}"/>
  <bookViews>
    <workbookView xWindow="4120" yWindow="680" windowWidth="21280" windowHeight="21260" activeTab="2" xr2:uid="{C3036B9E-04F3-A844-BF7B-4A86B94952F3}"/>
  </bookViews>
  <sheets>
    <sheet name="IAM hrly rates" sheetId="1" r:id="rId1"/>
    <sheet name="CSV hrly rates" sheetId="9" r:id="rId2"/>
    <sheet name="IAM+CSV Standard price list" sheetId="8" r:id="rId3"/>
    <sheet name="UAW East" sheetId="7" r:id="rId4"/>
    <sheet name="Monash CC" sheetId="6" r:id="rId5"/>
    <sheet name="Markup policies" sheetId="10" r:id="rId6"/>
  </sheets>
  <definedNames>
    <definedName name="_xlnm._FilterDatabase" localSheetId="2" hidden="1">'IAM+CSV Standard price list'!$A$1:$H$1</definedName>
    <definedName name="_xlnm._FilterDatabase" localSheetId="4" hidden="1">'Monash CC'!$A$1:$H$1</definedName>
    <definedName name="_xlnm._FilterDatabase" localSheetId="3" hidden="1">'UAW East'!$A$1:$H$1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8" l="1"/>
  <c r="E35" i="7"/>
  <c r="D43" i="6"/>
  <c r="D28" i="7"/>
  <c r="D28" i="8"/>
  <c r="D53" i="7"/>
  <c r="D52" i="7"/>
  <c r="D51" i="7"/>
  <c r="D50" i="7"/>
  <c r="D49" i="7"/>
  <c r="D53" i="8"/>
  <c r="D52" i="8"/>
  <c r="D49" i="8"/>
  <c r="D50" i="8"/>
  <c r="D51" i="8"/>
  <c r="D27" i="8"/>
  <c r="D45" i="7"/>
  <c r="D44" i="7"/>
  <c r="E43" i="7"/>
  <c r="E42" i="7"/>
  <c r="E41" i="7"/>
  <c r="E40" i="7"/>
  <c r="D45" i="8"/>
  <c r="D44" i="8"/>
  <c r="E43" i="8"/>
  <c r="D42" i="8"/>
  <c r="D41" i="8"/>
  <c r="D40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D17" i="8"/>
  <c r="D6" i="8"/>
  <c r="D19" i="8"/>
  <c r="D20" i="8"/>
  <c r="D21" i="8"/>
  <c r="D22" i="8"/>
  <c r="D23" i="8"/>
  <c r="D24" i="8"/>
  <c r="D7" i="8"/>
  <c r="D8" i="8"/>
  <c r="D9" i="8"/>
  <c r="D10" i="8"/>
  <c r="D11" i="8"/>
  <c r="D12" i="8"/>
  <c r="D25" i="8"/>
  <c r="D26" i="8"/>
  <c r="D46" i="8"/>
  <c r="D47" i="8"/>
  <c r="D48" i="8"/>
  <c r="D29" i="8"/>
  <c r="D30" i="8"/>
  <c r="D31" i="8"/>
  <c r="D36" i="8"/>
  <c r="D37" i="8"/>
  <c r="D39" i="8"/>
  <c r="D33" i="8"/>
  <c r="D2" i="8"/>
  <c r="D16" i="8"/>
  <c r="E29" i="7"/>
  <c r="E16" i="7"/>
  <c r="E17" i="7"/>
  <c r="E9" i="7"/>
  <c r="E37" i="7"/>
  <c r="E39" i="7"/>
  <c r="E33" i="7"/>
  <c r="E36" i="7"/>
  <c r="E25" i="7"/>
  <c r="E26" i="7"/>
  <c r="E46" i="7"/>
  <c r="E47" i="7"/>
  <c r="E48" i="7"/>
  <c r="E27" i="7"/>
  <c r="E30" i="7"/>
  <c r="E20" i="7"/>
  <c r="E21" i="7"/>
  <c r="E22" i="7"/>
  <c r="E23" i="7"/>
  <c r="E24" i="7"/>
  <c r="E10" i="7"/>
  <c r="E11" i="7"/>
  <c r="E12" i="7"/>
  <c r="E13" i="7"/>
  <c r="E14" i="7"/>
  <c r="E15" i="7"/>
  <c r="E19" i="7"/>
</calcChain>
</file>

<file path=xl/sharedStrings.xml><?xml version="1.0" encoding="utf-8"?>
<sst xmlns="http://schemas.openxmlformats.org/spreadsheetml/2006/main" count="1047" uniqueCount="243">
  <si>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</si>
  <si>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</si>
  <si>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</si>
  <si>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</si>
  <si>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</si>
  <si>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</si>
  <si>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</si>
  <si>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</si>
  <si>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</si>
  <si>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</si>
  <si>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</si>
  <si>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</si>
  <si>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</si>
  <si>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</si>
  <si>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</si>
  <si>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</si>
  <si>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</si>
  <si>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</si>
  <si>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</si>
  <si>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</si>
  <si>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</si>
  <si>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</si>
  <si>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</si>
  <si>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</si>
  <si>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</si>
  <si>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</si>
  <si>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</si>
  <si>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</si>
  <si>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</si>
  <si>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</si>
  <si>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</si>
  <si>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</si>
  <si>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</si>
  <si>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</si>
  <si>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</si>
  <si>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</si>
  <si>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</si>
  <si>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</si>
  <si>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</si>
  <si>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</si>
  <si>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</si>
  <si>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</si>
  <si>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</si>
  <si>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</si>
  <si>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</si>
  <si>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</si>
  <si>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</si>
  <si>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</si>
  <si>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</si>
  <si>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</si>
  <si>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</si>
  <si>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</si>
  <si>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</si>
  <si>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</si>
  <si>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</si>
  <si>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</si>
  <si>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</si>
  <si>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</si>
  <si>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</si>
  <si>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</si>
  <si>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</si>
  <si>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</si>
  <si>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</si>
  <si>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</si>
  <si>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</si>
  <si>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Replace shower rose to HH - Handset (ad. spray), 2M hose, incl. fittings</t>
  </si>
  <si>
    <t>HHA2</t>
  </si>
  <si>
    <t>Keep shower rose and add HH</t>
  </si>
  <si>
    <t>as per above plus shower cock</t>
  </si>
  <si>
    <t>Category</t>
  </si>
  <si>
    <t>5003168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</si>
  <si>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</si>
  <si>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</si>
  <si>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</si>
  <si>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</si>
  <si>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</si>
  <si>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</si>
  <si>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</si>
  <si>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</si>
  <si>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</si>
  <si>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</si>
  <si>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</si>
  <si>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</si>
  <si>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</si>
  <si>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</si>
  <si>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</si>
  <si>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</si>
  <si>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</si>
  <si>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</si>
  <si>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</si>
  <si>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</si>
  <si>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</si>
  <si>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</si>
  <si>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</si>
  <si>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</si>
  <si>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</si>
  <si>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</si>
  <si>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</si>
  <si>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</si>
  <si>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</si>
  <si>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</si>
  <si>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</si>
  <si>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</si>
  <si>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</si>
  <si>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</si>
  <si>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</si>
  <si>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</si>
  <si>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</si>
  <si>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</si>
  <si>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</si>
  <si>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</si>
  <si>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</si>
  <si>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</si>
  <si>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</si>
  <si>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</si>
  <si>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</si>
  <si>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</si>
  <si>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</si>
  <si>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</si>
  <si>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</si>
  <si>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</si>
  <si>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</si>
  <si>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</si>
  <si>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</si>
  <si>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</si>
  <si>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</si>
  <si>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</si>
  <si>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</si>
  <si>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</si>
  <si>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</si>
  <si>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</si>
  <si>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</si>
  <si>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</si>
  <si>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</si>
  <si>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</si>
  <si>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</si>
  <si>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</si>
  <si>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</si>
  <si>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</si>
  <si>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</si>
  <si>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</si>
  <si>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</si>
  <si>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</si>
  <si>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</si>
  <si>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</si>
  <si>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</si>
  <si>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</si>
  <si>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</si>
  <si>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</si>
  <si>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</si>
  <si>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</si>
  <si>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</si>
  <si>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Evekare 1.5m chrome hand shower on 900mm grab rail</t>
  </si>
  <si>
    <t>Gutter Clean</t>
  </si>
  <si>
    <t>👷 Rates per hour</t>
  </si>
  <si>
    <t>Unless otherwise noted on job request. Per hour, per person</t>
  </si>
  <si>
    <t>Green Clean</t>
  </si>
  <si>
    <t>Spring Clean</t>
  </si>
  <si>
    <t>Home Maintenance: Change Smoke Alarm Batteries &amp; Other Tasks</t>
  </si>
  <si>
    <t>Home Modifications: Install Smoke Alarms, Ramps, Rails, Platform Steps</t>
  </si>
  <si>
    <t>Default option unless OT Specified SS</t>
  </si>
  <si>
    <t>Always copy homemaintenance@monash.vic.gov.au when sending email</t>
  </si>
  <si>
    <t>Non slip paint (IAM Standard)</t>
  </si>
  <si>
    <t>I/N: 1560347</t>
  </si>
  <si>
    <t>Dy-Mark 1L Clear TreadRite</t>
  </si>
  <si>
    <t>Non slip paint (CSV Standard)</t>
  </si>
  <si>
    <t>9314823081735</t>
  </si>
  <si>
    <t>Norglass slip resistant paving paint (marine grade)</t>
  </si>
  <si>
    <t>300mm Lencare grab rail, brushed stainless steel, fixings</t>
  </si>
  <si>
    <t>450mm Lencare grab rail, brushed stainless steel, fixings</t>
  </si>
  <si>
    <t>600mm Lencare grab rail, brushed stainless steel, fixings</t>
  </si>
  <si>
    <t>750mm Lencare grab rail, brushed stainless steel, fixings</t>
  </si>
  <si>
    <t>900mm Lencare grab rail, brushed stainless steel, fixings</t>
  </si>
  <si>
    <t>1200mm Lencare grab rail, brushed stainless steel, fixings</t>
  </si>
  <si>
    <t>1000mm Lencare grab/towel rail combo, brushed stainless steel</t>
  </si>
  <si>
    <t>3207</t>
  </si>
  <si>
    <t>3208</t>
  </si>
  <si>
    <t>3209</t>
  </si>
  <si>
    <t>300mm Lencare flat flange grab rail, brushed stainless steel, fixings</t>
  </si>
  <si>
    <t>450mm Lencare flat flange grab rail, brushed stainless steel, fixings</t>
  </si>
  <si>
    <t>600mm Lencare flat flange grab rail, brushed stainless steel, fixings</t>
  </si>
  <si>
    <t>I/N 5003168</t>
  </si>
  <si>
    <t>I/N 4410245</t>
  </si>
  <si>
    <t>I/N 1560347</t>
  </si>
  <si>
    <t>Batteries 9V - Varta 9V Alkaline Batteries - 2 Pack</t>
  </si>
  <si>
    <t>I/N 4211375</t>
  </si>
  <si>
    <t>Key safe box Sandleford 4 digit combination</t>
  </si>
  <si>
    <t>Posh Bristol Lever style - Reece</t>
  </si>
  <si>
    <t>Pinnacle lift off hinge</t>
  </si>
  <si>
    <t>I/N 0074240</t>
  </si>
  <si>
    <t>SKU: DMPA</t>
  </si>
  <si>
    <t>Anti slip coloured – External</t>
  </si>
  <si>
    <t>I/N 1540601</t>
  </si>
  <si>
    <t>White Knight Accent Heavy Duty Ultra Pave Concrete and Paving Paint (can be tinted). To achieve the required anti slip, add White Knight 200g Ultra Pave Grip Additive</t>
  </si>
  <si>
    <t>White Knight 200g Ultra Pave Grip Additive</t>
  </si>
  <si>
    <t>I/N 1540637</t>
  </si>
  <si>
    <t xml:space="preserve">Anti slip clear, yellow or black concrete – External </t>
  </si>
  <si>
    <t xml:space="preserve">Tread Rite Dy-Mark </t>
  </si>
  <si>
    <t>Anti slip clear for timber ramps, platforms and decks</t>
  </si>
  <si>
    <t>I/N 1520598</t>
  </si>
  <si>
    <t xml:space="preserve">Intergrain 4L UltraDeck Slip Resistant Decking Oil. If you want more grip, add Intergrain 200g UltraGrip Additive </t>
  </si>
  <si>
    <t>Intergrain 200g UltraGrip Additive</t>
  </si>
  <si>
    <t>I/N 1520117</t>
  </si>
  <si>
    <t>Slipsolve Non Slip Treatment</t>
  </si>
  <si>
    <t>A37973</t>
  </si>
  <si>
    <t>Surface Treatment Industries 67-71 Logistics Street, Keilor Park, VIC 3042</t>
  </si>
  <si>
    <t>Vertical sliding rail, hose and head Flexispray Pulsar 5 Functions</t>
  </si>
  <si>
    <t>Hook, hose and head Flexispray Pulsar 5 Functions</t>
  </si>
  <si>
    <t>I/N 5009423</t>
  </si>
  <si>
    <t>Equipsy magnetic door stop 90mm with door Magnet Post Straight Mount</t>
  </si>
  <si>
    <t>Equipsy magnetic door stop 90mm with Door Magnet Post Straight Mount</t>
  </si>
  <si>
    <t>$351 to $1000</t>
  </si>
  <si>
    <t>🧱Materials</t>
  </si>
  <si>
    <t>Double the cost</t>
  </si>
  <si>
    <t>Add $350</t>
  </si>
  <si>
    <t>Add 35%</t>
  </si>
  <si>
    <t>Round up. Allow for pick up if needed</t>
  </si>
  <si>
    <t>👨‍🔧Subcontractor</t>
  </si>
  <si>
    <t>&lt; $350</t>
  </si>
  <si>
    <t>&gt; $1000</t>
  </si>
  <si>
    <t>&lt;$2000</t>
  </si>
  <si>
    <t>&gt;$2000</t>
  </si>
  <si>
    <t>Add 20%</t>
  </si>
  <si>
    <t>_xDC68_🧑‍🌾 Happy Green Gardening</t>
  </si>
  <si>
    <t>Add 50%</t>
  </si>
  <si>
    <t>Liberty Toilet Support Arms White</t>
  </si>
  <si>
    <t>🚽 Toilet parts</t>
  </si>
  <si>
    <t>S01SAW</t>
  </si>
  <si>
    <t>https://avail.design/products/liberty-toilet-support-arms-white?_pos=1&amp;_psq=liberty&amp;_ss=e&amp;_v=1.0</t>
  </si>
  <si>
    <t xml:space="preserve">Delf stainless steel madrid passage lever set </t>
  </si>
  <si>
    <t>I/N 0834098</t>
  </si>
  <si>
    <t>45 minutes</t>
  </si>
  <si>
    <t>Delf stainless steel madrid privacy lever set</t>
  </si>
  <si>
    <t>I/N 0834070</t>
  </si>
  <si>
    <t>1/4 turn lever taps - basin taps only (no spout)</t>
  </si>
  <si>
    <t>1/4 turn lever taps - basin set (taps and spout)</t>
  </si>
  <si>
    <t>9502222</t>
  </si>
  <si>
    <t xml:space="preserve">1/4 turn lever taps - wall mounted taps only </t>
  </si>
  <si>
    <t>2205404</t>
  </si>
  <si>
    <t>Posh Bristol Lever style - Reece. Note, only use if existing spout is chrome and will match new taps</t>
  </si>
  <si>
    <t>Timber Cavity Slider door</t>
  </si>
  <si>
    <t>8 hours</t>
  </si>
  <si>
    <t>Painting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</si>
</sst>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44" fontId="8" fillId="0" borderId="0" xfId="1" applyFont="1" applyFill="1" applyAlignment="1">
      <alignment wrapText="1"/>
    </xf>
    <xf numFmtId="0" fontId="8" fillId="0" borderId="0" xfId="0" applyFont="1"/>
    <xf numFmtId="0" fontId="9" fillId="0" borderId="0" xfId="2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vail.design/products/liberty-toilet-support-arms-white?_pos=1&amp;_psq=liberty&amp;_ss=e&amp;_v=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D33" sqref="D33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69</v>
      </c>
      <c r="C1" s="12" t="s">
        <v>52</v>
      </c>
      <c r="D1" s="4" t="s">
        <v>51</v>
      </c>
      <c r="E1" s="1" t="s">
        <v>95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123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186</v>
      </c>
      <c r="B3" s="3" t="s">
        <v>123</v>
      </c>
      <c r="C3" s="10" t="s">
        <v>185</v>
      </c>
      <c r="D3" s="5">
        <v>195</v>
      </c>
      <c r="E3" s="7">
        <f>D3*1.1</f>
        <v>214.50000000000003</v>
      </c>
      <c r="F3" s="3">
        <v>1</v>
      </c>
      <c r="G3" s="3" t="s">
        <v>50</v>
      </c>
      <c r="H3" s="3" t="s">
        <v>105</v>
      </c>
    </row>
    <row r="4" spans="1:8" ht="34" x14ac:dyDescent="0.2">
      <c r="A4" s="3" t="s">
        <v>5</v>
      </c>
      <c r="B4" s="3" t="s">
        <v>123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50</v>
      </c>
      <c r="H4" s="3" t="s">
        <v>9</v>
      </c>
    </row>
    <row r="5" spans="1:8" ht="34" x14ac:dyDescent="0.2">
      <c r="A5" s="3" t="s">
        <v>106</v>
      </c>
      <c r="B5" s="3" t="s">
        <v>123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123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123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97</v>
      </c>
      <c r="B8" s="3" t="s">
        <v>136</v>
      </c>
      <c r="D8" s="7"/>
      <c r="E8" s="7"/>
      <c r="F8" s="3">
        <v>1</v>
      </c>
      <c r="G8" s="3" t="s">
        <v>98</v>
      </c>
      <c r="H8"/>
    </row>
    <row r="9" spans="1:8" ht="34" x14ac:dyDescent="0.2">
      <c r="A9" s="3" t="s">
        <v>99</v>
      </c>
      <c r="B9" s="3" t="s">
        <v>136</v>
      </c>
      <c r="D9" s="7"/>
      <c r="E9" s="7"/>
      <c r="F9" s="3">
        <v>1</v>
      </c>
      <c r="G9" s="3" t="s">
        <v>98</v>
      </c>
      <c r="H9"/>
    </row>
    <row r="10" spans="1:8" ht="34" x14ac:dyDescent="0.2">
      <c r="A10" s="8" t="s">
        <v>100</v>
      </c>
      <c r="B10" s="3" t="s">
        <v>136</v>
      </c>
      <c r="C10" s="11"/>
      <c r="D10" s="9"/>
      <c r="E10" s="9"/>
      <c r="F10" s="8">
        <v>1</v>
      </c>
      <c r="G10" s="8" t="s">
        <v>98</v>
      </c>
      <c r="H10"/>
    </row>
    <row r="11" spans="1:8" ht="34" x14ac:dyDescent="0.2">
      <c r="A11" s="8" t="s">
        <v>101</v>
      </c>
      <c r="B11" s="3" t="s">
        <v>136</v>
      </c>
      <c r="C11" s="11"/>
      <c r="D11" s="9"/>
      <c r="E11" s="9"/>
      <c r="F11" s="8">
        <v>1</v>
      </c>
      <c r="G11" s="8" t="s">
        <v>102</v>
      </c>
      <c r="H11"/>
    </row>
    <row r="12" spans="1:8" ht="17" x14ac:dyDescent="0.2">
      <c r="A12" s="3" t="s">
        <v>10</v>
      </c>
      <c r="B12" s="3" t="s">
        <v>122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122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114</v>
      </c>
      <c r="B14" s="3" t="s">
        <v>122</v>
      </c>
      <c r="D14" s="5">
        <v>95</v>
      </c>
      <c r="E14" s="7">
        <f t="shared" si="0"/>
        <v>104.50000000000001</v>
      </c>
      <c r="F14" s="3" t="s">
        <v>46</v>
      </c>
      <c r="G14" s="3" t="s">
        <v>115</v>
      </c>
      <c r="H14" s="3" t="s">
        <v>116</v>
      </c>
    </row>
    <row r="15" spans="1:8" ht="17" x14ac:dyDescent="0.2">
      <c r="A15" s="3" t="s">
        <v>14</v>
      </c>
      <c r="B15" s="3" t="s">
        <v>122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122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122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122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122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122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124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124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125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125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126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126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127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127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127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127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127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127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127</v>
      </c>
      <c r="D33" s="5">
        <v>500</v>
      </c>
      <c r="E33" s="7">
        <f t="shared" si="0"/>
        <v>550</v>
      </c>
      <c r="F33" s="3">
        <v>1</v>
      </c>
    </row>
    <row r="34" spans="1:6" ht="17" x14ac:dyDescent="0.2">
      <c r="A34" s="3" t="s">
        <v>42</v>
      </c>
      <c r="B34" s="3" t="s">
        <v>127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127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127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D48" sqref="D4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69</v>
      </c>
      <c r="C1" s="12" t="s">
        <v>52</v>
      </c>
      <c r="D1" s="4" t="s">
        <v>51</v>
      </c>
      <c r="E1" s="1" t="s">
        <v>95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123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123</v>
      </c>
      <c r="D3" s="5">
        <v>195</v>
      </c>
      <c r="E3" s="7">
        <f>D3*1.1</f>
        <v>214.50000000000003</v>
      </c>
      <c r="F3" s="3">
        <v>1</v>
      </c>
      <c r="G3" s="3" t="s">
        <v>50</v>
      </c>
      <c r="H3" s="3" t="s">
        <v>105</v>
      </c>
    </row>
    <row r="4" spans="1:8" ht="34" x14ac:dyDescent="0.2">
      <c r="A4" s="3" t="s">
        <v>5</v>
      </c>
      <c r="B4" s="3" t="s">
        <v>123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50</v>
      </c>
      <c r="H4" s="3" t="s">
        <v>9</v>
      </c>
    </row>
    <row r="5" spans="1:8" ht="34" x14ac:dyDescent="0.2">
      <c r="A5" s="3" t="s">
        <v>106</v>
      </c>
      <c r="B5" s="3" t="s">
        <v>123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123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123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151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116</v>
      </c>
    </row>
    <row r="9" spans="1:8" ht="17" x14ac:dyDescent="0.2">
      <c r="A9" s="3" t="s">
        <v>150</v>
      </c>
      <c r="B9" s="3" t="s">
        <v>151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116</v>
      </c>
    </row>
    <row r="10" spans="1:8" ht="17" x14ac:dyDescent="0.2">
      <c r="A10" s="3" t="s">
        <v>10</v>
      </c>
      <c r="B10" s="3" t="s">
        <v>151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116</v>
      </c>
    </row>
    <row r="11" spans="1:8" ht="17" x14ac:dyDescent="0.2">
      <c r="A11" s="3" t="s">
        <v>1</v>
      </c>
      <c r="B11" s="3" t="s">
        <v>151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116</v>
      </c>
    </row>
    <row r="12" spans="1:8" ht="17" x14ac:dyDescent="0.2">
      <c r="A12" s="3" t="s">
        <v>142</v>
      </c>
      <c r="B12" s="3" t="s">
        <v>140</v>
      </c>
      <c r="D12" s="7">
        <f>E12/1.1</f>
        <v>29.999999999999996</v>
      </c>
      <c r="E12" s="7">
        <v>33</v>
      </c>
      <c r="F12" s="3">
        <v>1</v>
      </c>
      <c r="G12" s="3" t="s">
        <v>149</v>
      </c>
      <c r="H12"/>
    </row>
    <row r="13" spans="1:8" ht="17" x14ac:dyDescent="0.2">
      <c r="A13" s="3" t="s">
        <v>142</v>
      </c>
      <c r="B13" s="3" t="s">
        <v>141</v>
      </c>
      <c r="D13" s="7">
        <f>E13/1.1</f>
        <v>63.636363636363633</v>
      </c>
      <c r="E13" s="7">
        <v>70</v>
      </c>
      <c r="F13" s="3">
        <v>1</v>
      </c>
      <c r="G13" s="3" t="s">
        <v>149</v>
      </c>
      <c r="H13"/>
    </row>
    <row r="14" spans="1:8" ht="17" x14ac:dyDescent="0.2">
      <c r="A14" s="3" t="s">
        <v>143</v>
      </c>
      <c r="B14" s="3" t="s">
        <v>140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149</v>
      </c>
    </row>
    <row r="15" spans="1:8" ht="17" x14ac:dyDescent="0.2">
      <c r="A15" s="3" t="s">
        <v>143</v>
      </c>
      <c r="B15" s="3" t="s">
        <v>141</v>
      </c>
      <c r="D15" s="7">
        <f t="shared" si="1"/>
        <v>63.636363636363633</v>
      </c>
      <c r="E15" s="7">
        <v>70</v>
      </c>
      <c r="F15" s="3">
        <v>1</v>
      </c>
      <c r="G15" s="3" t="s">
        <v>149</v>
      </c>
    </row>
    <row r="16" spans="1:8" ht="17" x14ac:dyDescent="0.2">
      <c r="A16" s="3" t="s">
        <v>144</v>
      </c>
      <c r="B16" s="3" t="s">
        <v>140</v>
      </c>
      <c r="D16" s="7">
        <f t="shared" si="1"/>
        <v>36.36363636363636</v>
      </c>
      <c r="E16" s="7">
        <v>40</v>
      </c>
      <c r="F16" s="3">
        <v>1</v>
      </c>
      <c r="G16" s="3" t="s">
        <v>149</v>
      </c>
    </row>
    <row r="17" spans="1:8" ht="17" x14ac:dyDescent="0.2">
      <c r="A17" s="3" t="s">
        <v>144</v>
      </c>
      <c r="B17" s="3" t="s">
        <v>141</v>
      </c>
      <c r="D17" s="7">
        <f t="shared" si="1"/>
        <v>99.999999999999986</v>
      </c>
      <c r="E17" s="7">
        <v>110</v>
      </c>
      <c r="F17" s="3">
        <v>1</v>
      </c>
      <c r="G17" s="3" t="s">
        <v>149</v>
      </c>
    </row>
    <row r="18" spans="1:8" ht="17" x14ac:dyDescent="0.2">
      <c r="A18" s="3" t="s">
        <v>145</v>
      </c>
      <c r="B18" s="3" t="s">
        <v>140</v>
      </c>
      <c r="D18" s="7">
        <f t="shared" si="1"/>
        <v>40.909090909090907</v>
      </c>
      <c r="E18" s="7">
        <v>45</v>
      </c>
      <c r="F18" s="3">
        <v>1</v>
      </c>
      <c r="G18" s="3" t="s">
        <v>149</v>
      </c>
    </row>
    <row r="19" spans="1:8" ht="17" x14ac:dyDescent="0.2">
      <c r="A19" s="3" t="s">
        <v>145</v>
      </c>
      <c r="B19" s="3" t="s">
        <v>141</v>
      </c>
      <c r="D19" s="7">
        <f t="shared" si="1"/>
        <v>104.54545454545453</v>
      </c>
      <c r="E19" s="7">
        <v>115</v>
      </c>
      <c r="F19" s="3">
        <v>1</v>
      </c>
      <c r="G19" s="3" t="s">
        <v>149</v>
      </c>
    </row>
    <row r="20" spans="1:8" ht="17" x14ac:dyDescent="0.2">
      <c r="A20" s="3" t="s">
        <v>146</v>
      </c>
      <c r="B20" s="3" t="s">
        <v>140</v>
      </c>
      <c r="D20" s="7">
        <f t="shared" si="1"/>
        <v>49.999999999999993</v>
      </c>
      <c r="E20" s="7">
        <v>55</v>
      </c>
      <c r="F20" s="3">
        <v>1</v>
      </c>
      <c r="G20" s="3" t="s">
        <v>149</v>
      </c>
    </row>
    <row r="21" spans="1:8" ht="17" x14ac:dyDescent="0.2">
      <c r="A21" s="3" t="s">
        <v>146</v>
      </c>
      <c r="B21" s="3" t="s">
        <v>141</v>
      </c>
      <c r="D21" s="7">
        <f t="shared" si="1"/>
        <v>113.63636363636363</v>
      </c>
      <c r="E21" s="7">
        <v>125</v>
      </c>
      <c r="F21" s="3">
        <v>1</v>
      </c>
      <c r="G21" s="3" t="s">
        <v>149</v>
      </c>
    </row>
    <row r="22" spans="1:8" ht="17" x14ac:dyDescent="0.2">
      <c r="A22" s="3" t="s">
        <v>147</v>
      </c>
      <c r="B22" s="3" t="s">
        <v>140</v>
      </c>
      <c r="D22" s="7">
        <f t="shared" si="1"/>
        <v>49.999999999999993</v>
      </c>
      <c r="E22" s="7">
        <v>55</v>
      </c>
      <c r="F22" s="3">
        <v>1</v>
      </c>
      <c r="G22" s="3" t="s">
        <v>149</v>
      </c>
    </row>
    <row r="23" spans="1:8" ht="17" x14ac:dyDescent="0.2">
      <c r="A23" s="3" t="s">
        <v>147</v>
      </c>
      <c r="B23" s="3" t="s">
        <v>141</v>
      </c>
      <c r="D23" s="7">
        <f t="shared" si="1"/>
        <v>113.63636363636363</v>
      </c>
      <c r="E23" s="7">
        <v>125</v>
      </c>
      <c r="F23" s="3">
        <v>1</v>
      </c>
      <c r="G23" s="3" t="s">
        <v>149</v>
      </c>
    </row>
    <row r="24" spans="1:8" ht="17" x14ac:dyDescent="0.2">
      <c r="A24" s="3" t="s">
        <v>148</v>
      </c>
      <c r="B24" s="3" t="s">
        <v>140</v>
      </c>
      <c r="D24" s="7">
        <f t="shared" si="1"/>
        <v>68.181818181818173</v>
      </c>
      <c r="E24" s="7">
        <v>75</v>
      </c>
      <c r="F24" s="3">
        <v>1</v>
      </c>
      <c r="G24" s="3" t="s">
        <v>149</v>
      </c>
    </row>
    <row r="25" spans="1:8" ht="17" x14ac:dyDescent="0.2">
      <c r="A25" s="3" t="s">
        <v>148</v>
      </c>
      <c r="B25" s="3" t="s">
        <v>141</v>
      </c>
      <c r="D25" s="7">
        <f t="shared" si="1"/>
        <v>159.09090909090907</v>
      </c>
      <c r="E25" s="7">
        <v>175</v>
      </c>
      <c r="F25" s="3">
        <v>1</v>
      </c>
      <c r="G25" s="3" t="s">
        <v>149</v>
      </c>
    </row>
    <row r="26" spans="1:8" ht="17" x14ac:dyDescent="0.2">
      <c r="A26" s="3" t="s">
        <v>10</v>
      </c>
      <c r="B26" s="3" t="s">
        <v>122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122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114</v>
      </c>
      <c r="B28" s="3" t="s">
        <v>122</v>
      </c>
      <c r="D28" s="5">
        <v>95</v>
      </c>
      <c r="E28" s="7">
        <f t="shared" si="0"/>
        <v>104.50000000000001</v>
      </c>
      <c r="F28" s="3" t="s">
        <v>46</v>
      </c>
      <c r="G28" s="3" t="s">
        <v>115</v>
      </c>
      <c r="H28" s="3" t="s">
        <v>116</v>
      </c>
    </row>
    <row r="29" spans="1:8" ht="17" x14ac:dyDescent="0.2">
      <c r="A29" s="3" t="s">
        <v>14</v>
      </c>
      <c r="B29" s="3" t="s">
        <v>122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122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122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122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122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122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124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124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125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125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126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126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127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127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127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127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127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127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127</v>
      </c>
      <c r="C47" s="10"/>
      <c r="D47" s="5">
        <v>500</v>
      </c>
      <c r="E47" s="7">
        <f t="shared" si="0"/>
        <v>550</v>
      </c>
      <c r="F47" s="3">
        <v>1</v>
      </c>
    </row>
    <row r="48" spans="1:7" s="3" customFormat="1" ht="17" x14ac:dyDescent="0.2">
      <c r="A48" s="3" t="s">
        <v>42</v>
      </c>
      <c r="B48" s="3" t="s">
        <v>127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127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127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8"/>
  <sheetViews>
    <sheetView tabSelected="1" zoomScaleNormal="100" workbookViewId="0">
      <pane ySplit="1" topLeftCell="A2" activePane="bottomLeft" state="frozen"/>
      <selection pane="bottomLeft" activeCell="C60" sqref="C60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69</v>
      </c>
      <c r="C1" s="1" t="s">
        <v>52</v>
      </c>
      <c r="D1" s="1" t="s">
        <v>94</v>
      </c>
      <c r="E1" s="1" t="s">
        <v>95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97</v>
      </c>
      <c r="B2" s="3" t="s">
        <v>136</v>
      </c>
      <c r="D2" s="7">
        <f>E2 / 1.1</f>
        <v>0</v>
      </c>
      <c r="E2" s="7"/>
      <c r="F2" s="3">
        <v>1</v>
      </c>
      <c r="G2" s="3" t="s">
        <v>98</v>
      </c>
    </row>
    <row r="3" spans="1:8" ht="34" x14ac:dyDescent="0.2">
      <c r="A3" s="3" t="s">
        <v>99</v>
      </c>
      <c r="B3" s="3" t="s">
        <v>136</v>
      </c>
      <c r="D3" s="7"/>
      <c r="E3" s="7"/>
      <c r="F3" s="3">
        <v>1</v>
      </c>
      <c r="G3" s="3" t="s">
        <v>98</v>
      </c>
    </row>
    <row r="4" spans="1:8" ht="17" x14ac:dyDescent="0.2">
      <c r="A4" s="8" t="s">
        <v>100</v>
      </c>
      <c r="B4" s="3" t="s">
        <v>136</v>
      </c>
      <c r="C4" s="11"/>
      <c r="D4" s="9"/>
      <c r="E4" s="9"/>
      <c r="F4" s="8">
        <v>1</v>
      </c>
      <c r="G4" s="8" t="s">
        <v>98</v>
      </c>
    </row>
    <row r="5" spans="1:8" ht="34" x14ac:dyDescent="0.2">
      <c r="A5" s="8" t="s">
        <v>101</v>
      </c>
      <c r="B5" s="3" t="s">
        <v>136</v>
      </c>
      <c r="C5" s="11"/>
      <c r="D5" s="9"/>
      <c r="E5" s="9"/>
      <c r="F5" s="8">
        <v>1</v>
      </c>
      <c r="G5" s="8" t="s">
        <v>102</v>
      </c>
    </row>
    <row r="6" spans="1:8" ht="34" x14ac:dyDescent="0.2">
      <c r="A6" s="17" t="s">
        <v>174</v>
      </c>
      <c r="B6" s="17" t="s">
        <v>129</v>
      </c>
      <c r="C6" s="18"/>
      <c r="D6" s="7">
        <f t="shared" ref="D6:D12" si="0">E6 / 1.1</f>
        <v>278.24999999999994</v>
      </c>
      <c r="E6" s="7">
        <v>306.07499999999999</v>
      </c>
      <c r="F6" s="3">
        <v>1</v>
      </c>
      <c r="G6" s="3"/>
      <c r="H6" s="3" t="s">
        <v>104</v>
      </c>
    </row>
    <row r="7" spans="1:8" ht="34" x14ac:dyDescent="0.2">
      <c r="A7" s="17" t="s">
        <v>168</v>
      </c>
      <c r="B7" s="17" t="s">
        <v>129</v>
      </c>
      <c r="C7" s="18">
        <v>1517</v>
      </c>
      <c r="D7" s="7">
        <f t="shared" si="0"/>
        <v>72.009090909090901</v>
      </c>
      <c r="E7" s="7">
        <v>79.209999999999994</v>
      </c>
      <c r="F7" s="3">
        <v>1</v>
      </c>
      <c r="G7" s="3"/>
      <c r="H7" s="3" t="s">
        <v>104</v>
      </c>
    </row>
    <row r="8" spans="1:8" ht="34" x14ac:dyDescent="0.2">
      <c r="A8" s="17" t="s">
        <v>169</v>
      </c>
      <c r="B8" s="17" t="s">
        <v>129</v>
      </c>
      <c r="C8" s="18">
        <v>1521</v>
      </c>
      <c r="D8" s="7">
        <f t="shared" si="0"/>
        <v>82.1</v>
      </c>
      <c r="E8" s="7">
        <v>90.31</v>
      </c>
      <c r="F8" s="3">
        <v>1</v>
      </c>
      <c r="G8" s="3"/>
      <c r="H8" s="3" t="s">
        <v>104</v>
      </c>
    </row>
    <row r="9" spans="1:8" ht="34" x14ac:dyDescent="0.2">
      <c r="A9" s="17" t="s">
        <v>170</v>
      </c>
      <c r="B9" s="17" t="s">
        <v>129</v>
      </c>
      <c r="C9" s="18">
        <v>1523</v>
      </c>
      <c r="D9" s="7">
        <f t="shared" si="0"/>
        <v>94.045454545454547</v>
      </c>
      <c r="E9" s="7">
        <v>103.45</v>
      </c>
      <c r="F9" s="3">
        <v>1</v>
      </c>
      <c r="G9" s="3"/>
      <c r="H9" s="3" t="s">
        <v>104</v>
      </c>
    </row>
    <row r="10" spans="1:8" ht="34" x14ac:dyDescent="0.2">
      <c r="A10" s="17" t="s">
        <v>171</v>
      </c>
      <c r="B10" s="17" t="s">
        <v>129</v>
      </c>
      <c r="C10" s="18">
        <v>3766</v>
      </c>
      <c r="D10" s="7">
        <f t="shared" si="0"/>
        <v>102.34545454545453</v>
      </c>
      <c r="E10" s="7">
        <v>112.58</v>
      </c>
      <c r="F10" s="3">
        <v>1</v>
      </c>
      <c r="G10" s="3"/>
      <c r="H10" s="3" t="s">
        <v>104</v>
      </c>
    </row>
    <row r="11" spans="1:8" s="3" customFormat="1" ht="34" x14ac:dyDescent="0.2">
      <c r="A11" s="17" t="s">
        <v>172</v>
      </c>
      <c r="B11" s="17" t="s">
        <v>129</v>
      </c>
      <c r="C11" s="18">
        <v>1525</v>
      </c>
      <c r="D11" s="7">
        <f t="shared" si="0"/>
        <v>113.17272727272726</v>
      </c>
      <c r="E11" s="7">
        <v>124.49</v>
      </c>
      <c r="F11" s="3">
        <v>1</v>
      </c>
      <c r="H11" s="3" t="s">
        <v>104</v>
      </c>
    </row>
    <row r="12" spans="1:8" s="3" customFormat="1" ht="34" x14ac:dyDescent="0.2">
      <c r="A12" s="17" t="s">
        <v>173</v>
      </c>
      <c r="B12" s="17" t="s">
        <v>129</v>
      </c>
      <c r="C12" s="18">
        <v>1527</v>
      </c>
      <c r="D12" s="7">
        <f t="shared" si="0"/>
        <v>130.16363636363636</v>
      </c>
      <c r="E12" s="7">
        <v>143.18</v>
      </c>
      <c r="F12" s="3">
        <v>1</v>
      </c>
      <c r="H12" s="3" t="s">
        <v>104</v>
      </c>
    </row>
    <row r="13" spans="1:8" ht="51" x14ac:dyDescent="0.2">
      <c r="A13" s="17" t="s">
        <v>178</v>
      </c>
      <c r="B13" s="17" t="s">
        <v>139</v>
      </c>
      <c r="C13" s="18" t="s">
        <v>175</v>
      </c>
      <c r="D13" s="16">
        <v>86.36</v>
      </c>
      <c r="E13" s="16">
        <v>95</v>
      </c>
      <c r="F13" s="3">
        <v>1</v>
      </c>
      <c r="H13" s="3" t="s">
        <v>104</v>
      </c>
    </row>
    <row r="14" spans="1:8" ht="51" x14ac:dyDescent="0.2">
      <c r="A14" s="17" t="s">
        <v>179</v>
      </c>
      <c r="B14" s="17" t="s">
        <v>139</v>
      </c>
      <c r="C14" s="18" t="s">
        <v>176</v>
      </c>
      <c r="D14" s="16">
        <v>98.55</v>
      </c>
      <c r="E14" s="16">
        <v>108.4</v>
      </c>
      <c r="F14" s="3">
        <v>1</v>
      </c>
      <c r="H14" s="3" t="s">
        <v>104</v>
      </c>
    </row>
    <row r="15" spans="1:8" ht="51" x14ac:dyDescent="0.2">
      <c r="A15" s="17" t="s">
        <v>180</v>
      </c>
      <c r="B15" s="17" t="s">
        <v>139</v>
      </c>
      <c r="C15" s="18" t="s">
        <v>177</v>
      </c>
      <c r="D15" s="16">
        <v>112.91</v>
      </c>
      <c r="E15" s="16">
        <v>124.2</v>
      </c>
      <c r="F15" s="3">
        <v>1</v>
      </c>
      <c r="H15" s="3" t="s">
        <v>104</v>
      </c>
    </row>
    <row r="16" spans="1:8" s="3" customFormat="1" ht="34" x14ac:dyDescent="0.2">
      <c r="A16" s="17" t="s">
        <v>48</v>
      </c>
      <c r="B16" s="17" t="s">
        <v>128</v>
      </c>
      <c r="C16" s="18"/>
      <c r="D16" s="7">
        <f>E16 / 1.1</f>
        <v>708.4</v>
      </c>
      <c r="E16" s="7">
        <v>779.24</v>
      </c>
      <c r="F16" s="3">
        <v>1</v>
      </c>
      <c r="G16" s="3" t="s">
        <v>117</v>
      </c>
      <c r="H16" s="3" t="s">
        <v>103</v>
      </c>
    </row>
    <row r="17" spans="1:8" s="3" customFormat="1" ht="34" x14ac:dyDescent="0.2">
      <c r="A17" s="3" t="s">
        <v>49</v>
      </c>
      <c r="B17" s="3" t="s">
        <v>128</v>
      </c>
      <c r="C17" s="10"/>
      <c r="D17" s="7">
        <f>E17 / 1.1</f>
        <v>771.39999999999986</v>
      </c>
      <c r="E17" s="7">
        <v>848.54</v>
      </c>
      <c r="F17" s="3">
        <v>1</v>
      </c>
      <c r="G17" s="3" t="s">
        <v>118</v>
      </c>
      <c r="H17" s="3" t="s">
        <v>103</v>
      </c>
    </row>
    <row r="18" spans="1:8" s="3" customFormat="1" ht="34" x14ac:dyDescent="0.2">
      <c r="A18" s="3" t="s">
        <v>119</v>
      </c>
      <c r="B18" s="3" t="s">
        <v>128</v>
      </c>
      <c r="C18" s="10"/>
      <c r="D18" s="7">
        <v>320</v>
      </c>
      <c r="E18" s="7">
        <v>352</v>
      </c>
      <c r="G18" s="3" t="s">
        <v>118</v>
      </c>
      <c r="H18" s="8" t="s">
        <v>103</v>
      </c>
    </row>
    <row r="19" spans="1:8" s="3" customFormat="1" ht="51" x14ac:dyDescent="0.2">
      <c r="A19" s="3" t="s">
        <v>53</v>
      </c>
      <c r="B19" s="3" t="s">
        <v>130</v>
      </c>
      <c r="C19" s="10" t="s">
        <v>54</v>
      </c>
      <c r="D19" s="7">
        <f t="shared" ref="D19:D31" si="1">E19 / 1.1</f>
        <v>80.763636363636365</v>
      </c>
      <c r="E19" s="7">
        <v>88.84</v>
      </c>
      <c r="F19" s="3">
        <v>1</v>
      </c>
      <c r="G19" s="3" t="s">
        <v>160</v>
      </c>
      <c r="H19" s="3" t="s">
        <v>104</v>
      </c>
    </row>
    <row r="20" spans="1:8" s="3" customFormat="1" ht="51" x14ac:dyDescent="0.2">
      <c r="A20" s="3" t="s">
        <v>55</v>
      </c>
      <c r="B20" s="3" t="s">
        <v>130</v>
      </c>
      <c r="C20" s="10" t="s">
        <v>56</v>
      </c>
      <c r="D20" s="7">
        <f t="shared" si="1"/>
        <v>96.836363636363629</v>
      </c>
      <c r="E20" s="7">
        <v>106.52</v>
      </c>
      <c r="F20" s="3">
        <v>1</v>
      </c>
      <c r="G20" s="3" t="s">
        <v>160</v>
      </c>
      <c r="H20" s="3" t="s">
        <v>104</v>
      </c>
    </row>
    <row r="21" spans="1:8" ht="51" x14ac:dyDescent="0.2">
      <c r="A21" s="8" t="s">
        <v>57</v>
      </c>
      <c r="B21" s="3" t="s">
        <v>130</v>
      </c>
      <c r="C21" s="10" t="s">
        <v>58</v>
      </c>
      <c r="D21" s="7">
        <f t="shared" si="1"/>
        <v>109.59090909090908</v>
      </c>
      <c r="E21" s="7">
        <v>120.55</v>
      </c>
      <c r="F21" s="8">
        <v>1</v>
      </c>
      <c r="G21" s="3" t="s">
        <v>160</v>
      </c>
      <c r="H21" s="3" t="s">
        <v>104</v>
      </c>
    </row>
    <row r="22" spans="1:8" ht="51" x14ac:dyDescent="0.2">
      <c r="A22" s="8" t="s">
        <v>59</v>
      </c>
      <c r="B22" s="3" t="s">
        <v>130</v>
      </c>
      <c r="D22" s="7">
        <f t="shared" si="1"/>
        <v>0</v>
      </c>
      <c r="E22" s="7"/>
      <c r="F22" s="8"/>
      <c r="G22" s="3" t="s">
        <v>60</v>
      </c>
      <c r="H22" s="3" t="s">
        <v>104</v>
      </c>
    </row>
    <row r="23" spans="1:8" ht="51" x14ac:dyDescent="0.2">
      <c r="A23" s="8" t="s">
        <v>61</v>
      </c>
      <c r="B23" s="3" t="s">
        <v>130</v>
      </c>
      <c r="C23" s="10" t="s">
        <v>62</v>
      </c>
      <c r="D23" s="7">
        <f t="shared" si="1"/>
        <v>138.96363636363637</v>
      </c>
      <c r="E23" s="7">
        <v>152.86000000000001</v>
      </c>
      <c r="F23" s="8">
        <v>1</v>
      </c>
      <c r="G23" s="3" t="s">
        <v>160</v>
      </c>
      <c r="H23" s="3" t="s">
        <v>104</v>
      </c>
    </row>
    <row r="24" spans="1:8" ht="51" x14ac:dyDescent="0.2">
      <c r="A24" s="8" t="s">
        <v>63</v>
      </c>
      <c r="B24" s="3" t="s">
        <v>130</v>
      </c>
      <c r="C24" s="10" t="s">
        <v>64</v>
      </c>
      <c r="D24" s="7">
        <f t="shared" si="1"/>
        <v>171.5090909090909</v>
      </c>
      <c r="E24" s="7">
        <v>188.66</v>
      </c>
      <c r="F24" s="8">
        <v>1</v>
      </c>
      <c r="G24" s="3" t="s">
        <v>160</v>
      </c>
      <c r="H24" s="3" t="s">
        <v>104</v>
      </c>
    </row>
    <row r="25" spans="1:8" s="20" customFormat="1" ht="34" x14ac:dyDescent="0.2">
      <c r="A25" s="17" t="s">
        <v>65</v>
      </c>
      <c r="B25" s="17" t="s">
        <v>131</v>
      </c>
      <c r="C25" s="18" t="s">
        <v>66</v>
      </c>
      <c r="D25" s="19">
        <f t="shared" si="1"/>
        <v>119.5090909090909</v>
      </c>
      <c r="E25" s="19">
        <v>131.46</v>
      </c>
      <c r="F25" s="17">
        <v>1</v>
      </c>
      <c r="G25" s="17"/>
      <c r="H25" s="17" t="s">
        <v>96</v>
      </c>
    </row>
    <row r="26" spans="1:8" s="20" customFormat="1" ht="17" x14ac:dyDescent="0.2">
      <c r="A26" s="17" t="s">
        <v>67</v>
      </c>
      <c r="B26" s="17" t="s">
        <v>131</v>
      </c>
      <c r="C26" s="18"/>
      <c r="D26" s="19">
        <f t="shared" si="1"/>
        <v>163.19090909090906</v>
      </c>
      <c r="E26" s="19">
        <v>179.51</v>
      </c>
      <c r="F26" s="17">
        <v>1</v>
      </c>
      <c r="G26" s="17" t="s">
        <v>68</v>
      </c>
      <c r="H26" s="17" t="s">
        <v>96</v>
      </c>
    </row>
    <row r="27" spans="1:8" s="20" customFormat="1" ht="34" x14ac:dyDescent="0.2">
      <c r="A27" s="17" t="s">
        <v>206</v>
      </c>
      <c r="B27" s="17" t="s">
        <v>131</v>
      </c>
      <c r="C27" s="18" t="s">
        <v>181</v>
      </c>
      <c r="D27" s="19">
        <f t="shared" si="1"/>
        <v>164.89090909090908</v>
      </c>
      <c r="E27" s="19">
        <v>181.38</v>
      </c>
      <c r="F27" s="17">
        <v>1</v>
      </c>
      <c r="G27" s="17"/>
      <c r="H27" s="17" t="s">
        <v>96</v>
      </c>
    </row>
    <row r="28" spans="1:8" s="20" customFormat="1" ht="34" x14ac:dyDescent="0.2">
      <c r="A28" s="17" t="s">
        <v>207</v>
      </c>
      <c r="B28" s="17" t="s">
        <v>131</v>
      </c>
      <c r="C28" s="18" t="s">
        <v>208</v>
      </c>
      <c r="D28" s="19">
        <f t="shared" si="1"/>
        <v>129.09090909090909</v>
      </c>
      <c r="E28" s="19">
        <v>142</v>
      </c>
      <c r="F28" s="17">
        <v>1</v>
      </c>
      <c r="G28" s="17"/>
      <c r="H28" s="17" t="s">
        <v>96</v>
      </c>
    </row>
    <row r="29" spans="1:8" s="20" customFormat="1" ht="34" x14ac:dyDescent="0.2">
      <c r="A29" s="17" t="s">
        <v>152</v>
      </c>
      <c r="B29" s="17" t="s">
        <v>131</v>
      </c>
      <c r="C29" s="18" t="s">
        <v>81</v>
      </c>
      <c r="D29" s="19">
        <f t="shared" si="1"/>
        <v>218.39999999999998</v>
      </c>
      <c r="E29" s="19">
        <v>240.24</v>
      </c>
      <c r="F29" s="17">
        <v>1</v>
      </c>
      <c r="G29" s="17"/>
      <c r="H29" s="17" t="s">
        <v>120</v>
      </c>
    </row>
    <row r="30" spans="1:8" s="20" customFormat="1" ht="51" x14ac:dyDescent="0.2">
      <c r="A30" s="17" t="s">
        <v>71</v>
      </c>
      <c r="B30" s="17" t="s">
        <v>131</v>
      </c>
      <c r="C30" s="18"/>
      <c r="D30" s="19">
        <f t="shared" si="1"/>
        <v>215.89090909090908</v>
      </c>
      <c r="E30" s="19">
        <v>237.48</v>
      </c>
      <c r="F30" s="17">
        <v>1</v>
      </c>
      <c r="G30" s="17"/>
      <c r="H30" s="17"/>
    </row>
    <row r="31" spans="1:8" s="20" customFormat="1" ht="17" x14ac:dyDescent="0.2">
      <c r="A31" s="17" t="s">
        <v>72</v>
      </c>
      <c r="B31" s="17" t="s">
        <v>131</v>
      </c>
      <c r="C31" s="18"/>
      <c r="D31" s="19">
        <f t="shared" si="1"/>
        <v>0</v>
      </c>
      <c r="E31" s="19"/>
      <c r="F31" s="17">
        <v>1</v>
      </c>
      <c r="G31" s="17" t="s">
        <v>93</v>
      </c>
      <c r="H31" s="17"/>
    </row>
    <row r="32" spans="1:8" ht="17" x14ac:dyDescent="0.2">
      <c r="A32" s="3" t="s">
        <v>138</v>
      </c>
      <c r="B32" s="3" t="s">
        <v>134</v>
      </c>
      <c r="D32" s="7">
        <v>70</v>
      </c>
      <c r="E32" s="7">
        <v>77</v>
      </c>
      <c r="F32" s="3">
        <v>1</v>
      </c>
      <c r="G32" s="3"/>
      <c r="H32" s="3" t="s">
        <v>96</v>
      </c>
    </row>
    <row r="33" spans="1:8" ht="17" x14ac:dyDescent="0.2">
      <c r="A33" s="3" t="s">
        <v>85</v>
      </c>
      <c r="B33" s="3" t="s">
        <v>134</v>
      </c>
      <c r="D33" s="7">
        <f>E33 / 1.1</f>
        <v>65.518181818181802</v>
      </c>
      <c r="E33" s="7">
        <v>72.069999999999993</v>
      </c>
      <c r="F33" s="3">
        <v>1</v>
      </c>
      <c r="G33" s="3" t="s">
        <v>86</v>
      </c>
      <c r="H33" t="s">
        <v>103</v>
      </c>
    </row>
    <row r="34" spans="1:8" ht="17" x14ac:dyDescent="0.2">
      <c r="A34" s="3" t="s">
        <v>188</v>
      </c>
      <c r="B34" s="3" t="s">
        <v>134</v>
      </c>
      <c r="C34" s="11" t="s">
        <v>189</v>
      </c>
      <c r="D34" s="7">
        <v>36</v>
      </c>
      <c r="E34" s="7">
        <v>39.6</v>
      </c>
      <c r="F34" s="3">
        <v>1</v>
      </c>
      <c r="H34" t="s">
        <v>103</v>
      </c>
    </row>
    <row r="35" spans="1:8" ht="34" x14ac:dyDescent="0.2">
      <c r="A35" s="3" t="s">
        <v>209</v>
      </c>
      <c r="B35" s="3" t="s">
        <v>134</v>
      </c>
      <c r="C35" t="s">
        <v>190</v>
      </c>
      <c r="D35" s="2">
        <f>E35/1.1</f>
        <v>103.63636363636363</v>
      </c>
      <c r="E35" s="2">
        <v>114</v>
      </c>
      <c r="F35" s="3">
        <v>1</v>
      </c>
      <c r="G35" s="3"/>
      <c r="H35" t="s">
        <v>96</v>
      </c>
    </row>
    <row r="36" spans="1:8" ht="34" x14ac:dyDescent="0.2">
      <c r="A36" s="3" t="s">
        <v>74</v>
      </c>
      <c r="B36" s="3" t="s">
        <v>133</v>
      </c>
      <c r="C36" s="10" t="s">
        <v>82</v>
      </c>
      <c r="D36" s="7">
        <f>E36 / 1.1</f>
        <v>50.409090909090907</v>
      </c>
      <c r="E36" s="7">
        <v>55.45</v>
      </c>
      <c r="F36" s="3">
        <v>1</v>
      </c>
      <c r="G36" s="3" t="s">
        <v>75</v>
      </c>
      <c r="H36" s="3" t="s">
        <v>104</v>
      </c>
    </row>
    <row r="37" spans="1:8" ht="34" x14ac:dyDescent="0.2">
      <c r="A37" s="3" t="s">
        <v>76</v>
      </c>
      <c r="B37" s="3" t="s">
        <v>133</v>
      </c>
      <c r="C37" s="10" t="s">
        <v>83</v>
      </c>
      <c r="D37" s="7">
        <f>E37 / 1.1</f>
        <v>52.763636363636358</v>
      </c>
      <c r="E37" s="7">
        <v>58.04</v>
      </c>
      <c r="F37" s="3">
        <v>1</v>
      </c>
      <c r="G37" s="3" t="s">
        <v>75</v>
      </c>
      <c r="H37" s="3" t="s">
        <v>104</v>
      </c>
    </row>
    <row r="38" spans="1:8" ht="34" x14ac:dyDescent="0.2">
      <c r="A38" s="3" t="s">
        <v>77</v>
      </c>
      <c r="B38" s="3" t="s">
        <v>133</v>
      </c>
      <c r="C38" s="10" t="s">
        <v>84</v>
      </c>
      <c r="D38" s="7" t="s">
        <v>92</v>
      </c>
      <c r="E38" s="7">
        <v>35.700000000000003</v>
      </c>
      <c r="F38" s="3">
        <v>1</v>
      </c>
      <c r="G38" s="3" t="s">
        <v>121</v>
      </c>
      <c r="H38" s="3" t="s">
        <v>104</v>
      </c>
    </row>
    <row r="39" spans="1:8" ht="17" x14ac:dyDescent="0.2">
      <c r="A39" s="3" t="s">
        <v>78</v>
      </c>
      <c r="B39" s="3" t="s">
        <v>133</v>
      </c>
      <c r="C39" s="10" t="s">
        <v>182</v>
      </c>
      <c r="D39" s="7">
        <f>E39 / 1.1</f>
        <v>6.0090909090909088</v>
      </c>
      <c r="E39" s="7">
        <v>6.61</v>
      </c>
      <c r="F39" s="3">
        <v>1</v>
      </c>
      <c r="G39" s="3" t="s">
        <v>184</v>
      </c>
      <c r="H39" s="3"/>
    </row>
    <row r="40" spans="1:8" ht="17" x14ac:dyDescent="0.2">
      <c r="A40" s="3" t="s">
        <v>88</v>
      </c>
      <c r="B40" s="3" t="s">
        <v>135</v>
      </c>
      <c r="C40" s="10" t="s">
        <v>87</v>
      </c>
      <c r="D40" s="7">
        <f>E40 / 1.1</f>
        <v>25.199999999999996</v>
      </c>
      <c r="E40" s="7">
        <v>27.72</v>
      </c>
      <c r="F40" s="3">
        <v>1</v>
      </c>
      <c r="G40" s="3" t="s">
        <v>91</v>
      </c>
    </row>
    <row r="41" spans="1:8" ht="17" x14ac:dyDescent="0.2">
      <c r="A41" s="3" t="s">
        <v>89</v>
      </c>
      <c r="B41" s="3" t="s">
        <v>135</v>
      </c>
      <c r="C41" s="10" t="s">
        <v>87</v>
      </c>
      <c r="D41" s="7">
        <f>E41 / 1.1</f>
        <v>25.199999999999996</v>
      </c>
      <c r="E41" s="7">
        <v>27.72</v>
      </c>
      <c r="F41" s="3">
        <v>1</v>
      </c>
      <c r="G41" s="3" t="s">
        <v>91</v>
      </c>
    </row>
    <row r="42" spans="1:8" ht="17" x14ac:dyDescent="0.2">
      <c r="A42" s="8" t="s">
        <v>90</v>
      </c>
      <c r="B42" s="3" t="s">
        <v>135</v>
      </c>
      <c r="C42" s="11" t="s">
        <v>87</v>
      </c>
      <c r="D42" s="7">
        <f>E42 / 1.1</f>
        <v>25.199999999999996</v>
      </c>
      <c r="E42" s="7">
        <v>27.72</v>
      </c>
      <c r="F42" s="8">
        <v>1</v>
      </c>
      <c r="G42" s="3" t="s">
        <v>91</v>
      </c>
    </row>
    <row r="43" spans="1:8" ht="17" x14ac:dyDescent="0.2">
      <c r="A43" s="8" t="s">
        <v>109</v>
      </c>
      <c r="B43" s="3" t="s">
        <v>135</v>
      </c>
      <c r="C43" s="11"/>
      <c r="D43" s="7">
        <v>350</v>
      </c>
      <c r="E43" s="7">
        <f>D43*1.1</f>
        <v>385.00000000000006</v>
      </c>
      <c r="F43" s="8">
        <v>1</v>
      </c>
      <c r="G43" s="3" t="s">
        <v>108</v>
      </c>
      <c r="H43" s="3" t="s">
        <v>107</v>
      </c>
    </row>
    <row r="44" spans="1:8" ht="17" x14ac:dyDescent="0.2">
      <c r="A44" s="8" t="s">
        <v>162</v>
      </c>
      <c r="B44" s="3" t="s">
        <v>135</v>
      </c>
      <c r="C44" s="11" t="s">
        <v>183</v>
      </c>
      <c r="D44" s="7">
        <f>E44/1.1</f>
        <v>77.454545454545453</v>
      </c>
      <c r="E44" s="7">
        <v>85.2</v>
      </c>
      <c r="F44" s="8">
        <v>1</v>
      </c>
      <c r="G44" s="3" t="s">
        <v>164</v>
      </c>
      <c r="H44" s="3"/>
    </row>
    <row r="45" spans="1:8" ht="17" x14ac:dyDescent="0.2">
      <c r="A45" s="8" t="s">
        <v>165</v>
      </c>
      <c r="B45" s="3" t="s">
        <v>135</v>
      </c>
      <c r="C45" s="11" t="s">
        <v>166</v>
      </c>
      <c r="D45" s="7">
        <f>E45/1.1</f>
        <v>289.09090909090907</v>
      </c>
      <c r="E45" s="7">
        <v>318</v>
      </c>
      <c r="F45" s="8">
        <v>1</v>
      </c>
      <c r="G45" s="3" t="s">
        <v>167</v>
      </c>
      <c r="H45" s="3"/>
    </row>
    <row r="46" spans="1:8" ht="34" x14ac:dyDescent="0.2">
      <c r="A46" s="3" t="s">
        <v>234</v>
      </c>
      <c r="B46" s="3" t="s">
        <v>132</v>
      </c>
      <c r="C46" s="10">
        <v>5003264</v>
      </c>
      <c r="D46" s="14">
        <f>E46 / 1.1</f>
        <v>165.98181818181817</v>
      </c>
      <c r="E46" s="14">
        <v>182.58</v>
      </c>
      <c r="F46" s="3">
        <v>1</v>
      </c>
      <c r="G46" s="3" t="s">
        <v>239</v>
      </c>
      <c r="H46" s="3" t="s">
        <v>104</v>
      </c>
    </row>
    <row r="47" spans="1:8" ht="34" x14ac:dyDescent="0.2">
      <c r="A47" s="3" t="s">
        <v>237</v>
      </c>
      <c r="B47" s="3" t="s">
        <v>132</v>
      </c>
      <c r="C47" s="10" t="s">
        <v>238</v>
      </c>
      <c r="D47" s="14">
        <f>E47 / 1.1</f>
        <v>157.24545454545452</v>
      </c>
      <c r="E47" s="14">
        <v>172.97</v>
      </c>
      <c r="F47" s="3">
        <v>1</v>
      </c>
      <c r="G47" s="3" t="s">
        <v>187</v>
      </c>
      <c r="H47" s="3" t="s">
        <v>104</v>
      </c>
    </row>
    <row r="48" spans="1:8" ht="34" x14ac:dyDescent="0.2">
      <c r="A48" s="3" t="s">
        <v>235</v>
      </c>
      <c r="B48" s="3" t="s">
        <v>132</v>
      </c>
      <c r="C48" s="10" t="s">
        <v>236</v>
      </c>
      <c r="D48" s="14">
        <f>E48 / 1.1</f>
        <v>218.35454545454544</v>
      </c>
      <c r="E48" s="14">
        <v>240.19</v>
      </c>
      <c r="F48" s="3">
        <v>1</v>
      </c>
      <c r="G48" s="3" t="s">
        <v>187</v>
      </c>
      <c r="H48" s="3" t="s">
        <v>104</v>
      </c>
    </row>
    <row r="49" spans="1:8" ht="68" x14ac:dyDescent="0.2">
      <c r="A49" s="3" t="s">
        <v>191</v>
      </c>
      <c r="B49" s="3" t="s">
        <v>135</v>
      </c>
      <c r="C49" s="10" t="s">
        <v>192</v>
      </c>
      <c r="D49" s="7">
        <f t="shared" ref="D49:D50" si="2">E49/1.1</f>
        <v>89.090909090909079</v>
      </c>
      <c r="E49" s="14">
        <v>98</v>
      </c>
      <c r="F49" s="3">
        <v>1</v>
      </c>
      <c r="G49" s="3" t="s">
        <v>193</v>
      </c>
    </row>
    <row r="50" spans="1:8" ht="17" x14ac:dyDescent="0.2">
      <c r="A50" s="3" t="s">
        <v>191</v>
      </c>
      <c r="B50" s="3" t="s">
        <v>135</v>
      </c>
      <c r="C50" s="10" t="s">
        <v>195</v>
      </c>
      <c r="D50" s="7">
        <f t="shared" si="2"/>
        <v>35.454545454545453</v>
      </c>
      <c r="E50" s="14">
        <v>39</v>
      </c>
      <c r="F50" s="3">
        <v>1</v>
      </c>
      <c r="G50" s="3" t="s">
        <v>194</v>
      </c>
    </row>
    <row r="51" spans="1:8" ht="34" x14ac:dyDescent="0.2">
      <c r="A51" s="3" t="s">
        <v>196</v>
      </c>
      <c r="B51" s="3" t="s">
        <v>135</v>
      </c>
      <c r="C51" s="10" t="s">
        <v>183</v>
      </c>
      <c r="D51" s="7">
        <f>E51/1.1</f>
        <v>77.454545454545453</v>
      </c>
      <c r="E51" s="7">
        <v>85.2</v>
      </c>
      <c r="F51" s="3">
        <v>1</v>
      </c>
      <c r="G51" s="3" t="s">
        <v>197</v>
      </c>
    </row>
    <row r="52" spans="1:8" ht="51" x14ac:dyDescent="0.2">
      <c r="A52" s="3" t="s">
        <v>198</v>
      </c>
      <c r="B52" s="3" t="s">
        <v>135</v>
      </c>
      <c r="C52" s="10" t="s">
        <v>199</v>
      </c>
      <c r="D52" s="7">
        <f>E52/1.1</f>
        <v>272.72727272727269</v>
      </c>
      <c r="E52" s="14">
        <v>300</v>
      </c>
      <c r="F52" s="3">
        <v>1</v>
      </c>
      <c r="G52" s="3" t="s">
        <v>200</v>
      </c>
    </row>
    <row r="53" spans="1:8" ht="34" x14ac:dyDescent="0.2">
      <c r="A53" s="3" t="s">
        <v>198</v>
      </c>
      <c r="B53" s="3" t="s">
        <v>135</v>
      </c>
      <c r="C53" s="10" t="s">
        <v>202</v>
      </c>
      <c r="D53" s="14">
        <f>E53/1.1</f>
        <v>47.272727272727266</v>
      </c>
      <c r="E53" s="14">
        <v>52</v>
      </c>
      <c r="F53" s="3">
        <v>1</v>
      </c>
      <c r="G53" t="s">
        <v>201</v>
      </c>
    </row>
    <row r="54" spans="1:8" ht="17" x14ac:dyDescent="0.2">
      <c r="A54" s="3" t="s">
        <v>203</v>
      </c>
      <c r="B54" s="3" t="s">
        <v>135</v>
      </c>
      <c r="C54" s="10" t="s">
        <v>204</v>
      </c>
      <c r="D54" s="14"/>
      <c r="E54" s="14"/>
      <c r="F54" s="3">
        <v>1</v>
      </c>
      <c r="G54" t="s">
        <v>205</v>
      </c>
    </row>
    <row r="55" spans="1:8" ht="34" x14ac:dyDescent="0.2">
      <c r="A55" s="3" t="s">
        <v>225</v>
      </c>
      <c r="B55" s="3" t="s">
        <v>226</v>
      </c>
      <c r="C55" s="10" t="s">
        <v>227</v>
      </c>
      <c r="D55" s="14">
        <v>398</v>
      </c>
      <c r="E55" s="14">
        <v>437.8</v>
      </c>
      <c r="F55" s="3">
        <v>1</v>
      </c>
      <c r="G55" s="21" t="s">
        <v>228</v>
      </c>
      <c r="H55" t="s">
        <v>104</v>
      </c>
    </row>
    <row r="56" spans="1:8" ht="34" x14ac:dyDescent="0.2">
      <c r="A56" s="3" t="s">
        <v>229</v>
      </c>
      <c r="B56" s="3" t="s">
        <v>134</v>
      </c>
      <c r="C56" s="10" t="s">
        <v>230</v>
      </c>
      <c r="D56" s="14">
        <v>47.88</v>
      </c>
      <c r="E56" s="16">
        <v>52.67</v>
      </c>
      <c r="F56" s="3">
        <v>1</v>
      </c>
      <c r="H56" t="s">
        <v>231</v>
      </c>
    </row>
    <row r="57" spans="1:8" ht="34" x14ac:dyDescent="0.2">
      <c r="A57" s="3" t="s">
        <v>232</v>
      </c>
      <c r="B57" s="3" t="s">
        <v>134</v>
      </c>
      <c r="C57" s="10" t="s">
        <v>233</v>
      </c>
      <c r="D57" s="14">
        <v>52.68</v>
      </c>
      <c r="E57" s="16">
        <v>57.95</v>
      </c>
      <c r="F57" s="3">
        <v>1</v>
      </c>
      <c r="H57" t="s">
        <v>231</v>
      </c>
    </row>
    <row r="58" spans="1:8" ht="17" x14ac:dyDescent="0.2">
      <c r="A58" s="3" t="s">
        <v>240</v>
      </c>
      <c r="B58" s="3" t="s">
        <v>134</v>
      </c>
      <c r="D58" s="14">
        <v>1215</v>
      </c>
      <c r="E58" s="16">
        <v>1336.5</v>
      </c>
      <c r="F58" s="3">
        <v>1</v>
      </c>
      <c r="G58" t="s">
        <v>242</v>
      </c>
      <c r="H58" t="s">
        <v>241</v>
      </c>
    </row>
  </sheetData>
  <autoFilter ref="A1:H1" xr:uid="{ADA2F700-33CA-E341-898D-2C44147F6EEF}">
    <sortState xmlns:xlrd2="http://schemas.microsoft.com/office/spreadsheetml/2017/richdata2" ref="A2:H51">
      <sortCondition descending="1" ref="B1:B51"/>
    </sortState>
  </autoFilter>
  <phoneticPr fontId="6" type="noConversion"/>
  <hyperlinks>
    <hyperlink ref="G55" r:id="rId1" xr:uid="{FB08FB45-666F-3E4B-83DC-44BC807AE3C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5"/>
  <sheetViews>
    <sheetView zoomScaleNormal="100" workbookViewId="0">
      <pane ySplit="1" topLeftCell="A34" activePane="bottomLeft" state="frozen"/>
      <selection pane="bottomLeft" activeCell="B47" sqref="B47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69</v>
      </c>
      <c r="C1" s="1" t="s">
        <v>52</v>
      </c>
      <c r="D1" s="1" t="s">
        <v>94</v>
      </c>
      <c r="E1" s="1" t="s">
        <v>95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97</v>
      </c>
      <c r="B2" s="3" t="s">
        <v>136</v>
      </c>
      <c r="D2" s="7"/>
      <c r="E2" s="7"/>
      <c r="F2" s="3">
        <v>1</v>
      </c>
      <c r="G2" s="3" t="s">
        <v>98</v>
      </c>
    </row>
    <row r="3" spans="1:8" ht="34" x14ac:dyDescent="0.2">
      <c r="A3" s="3" t="s">
        <v>99</v>
      </c>
      <c r="B3" s="3" t="s">
        <v>136</v>
      </c>
      <c r="D3" s="7"/>
      <c r="E3" s="7"/>
      <c r="F3" s="3">
        <v>1</v>
      </c>
      <c r="G3" s="3" t="s">
        <v>98</v>
      </c>
    </row>
    <row r="4" spans="1:8" ht="17" x14ac:dyDescent="0.2">
      <c r="A4" s="8" t="s">
        <v>100</v>
      </c>
      <c r="B4" s="3" t="s">
        <v>136</v>
      </c>
      <c r="C4" s="11"/>
      <c r="D4" s="9"/>
      <c r="E4" s="9"/>
      <c r="F4" s="8">
        <v>1</v>
      </c>
      <c r="G4" s="8" t="s">
        <v>98</v>
      </c>
    </row>
    <row r="5" spans="1:8" ht="34" x14ac:dyDescent="0.2">
      <c r="A5" s="8" t="s">
        <v>101</v>
      </c>
      <c r="B5" s="3" t="s">
        <v>136</v>
      </c>
      <c r="C5" s="11"/>
      <c r="D5" s="9"/>
      <c r="E5" s="9"/>
      <c r="F5" s="8">
        <v>1</v>
      </c>
      <c r="G5" s="8" t="s">
        <v>102</v>
      </c>
    </row>
    <row r="6" spans="1:8" ht="51" x14ac:dyDescent="0.2">
      <c r="A6" s="17" t="s">
        <v>178</v>
      </c>
      <c r="B6" s="17" t="s">
        <v>139</v>
      </c>
      <c r="C6" s="18" t="s">
        <v>175</v>
      </c>
      <c r="D6" s="16">
        <v>67.89</v>
      </c>
      <c r="E6" s="16">
        <v>74.680000000000007</v>
      </c>
      <c r="F6" s="3">
        <v>1</v>
      </c>
      <c r="H6" s="3" t="s">
        <v>104</v>
      </c>
    </row>
    <row r="7" spans="1:8" ht="51" x14ac:dyDescent="0.2">
      <c r="A7" s="17" t="s">
        <v>179</v>
      </c>
      <c r="B7" s="17" t="s">
        <v>139</v>
      </c>
      <c r="C7" s="18" t="s">
        <v>176</v>
      </c>
      <c r="D7" s="16">
        <v>77.400000000000006</v>
      </c>
      <c r="E7" s="16">
        <v>85.14</v>
      </c>
      <c r="F7" s="3">
        <v>1</v>
      </c>
      <c r="H7" s="3" t="s">
        <v>104</v>
      </c>
    </row>
    <row r="8" spans="1:8" ht="51" x14ac:dyDescent="0.2">
      <c r="A8" s="17" t="s">
        <v>180</v>
      </c>
      <c r="B8" s="17" t="s">
        <v>139</v>
      </c>
      <c r="C8" s="18" t="s">
        <v>177</v>
      </c>
      <c r="D8" s="16">
        <v>88.7</v>
      </c>
      <c r="E8" s="16">
        <v>97.57</v>
      </c>
      <c r="F8" s="3">
        <v>1</v>
      </c>
      <c r="H8" s="3" t="s">
        <v>104</v>
      </c>
    </row>
    <row r="9" spans="1:8" ht="34" x14ac:dyDescent="0.2">
      <c r="A9" s="17" t="s">
        <v>174</v>
      </c>
      <c r="B9" s="17" t="s">
        <v>129</v>
      </c>
      <c r="C9" s="18"/>
      <c r="D9" s="7">
        <v>198.75</v>
      </c>
      <c r="E9" s="7">
        <f t="shared" ref="E9:E17" si="0">D9*1.1</f>
        <v>218.62500000000003</v>
      </c>
      <c r="F9" s="3">
        <v>1</v>
      </c>
      <c r="G9" s="3"/>
      <c r="H9" s="3" t="s">
        <v>104</v>
      </c>
    </row>
    <row r="10" spans="1:8" ht="34" x14ac:dyDescent="0.2">
      <c r="A10" s="17" t="s">
        <v>168</v>
      </c>
      <c r="B10" s="17" t="s">
        <v>129</v>
      </c>
      <c r="C10" s="18">
        <v>1517</v>
      </c>
      <c r="D10" s="7">
        <v>51.43</v>
      </c>
      <c r="E10" s="7">
        <f t="shared" si="0"/>
        <v>56.573000000000008</v>
      </c>
      <c r="F10" s="3">
        <v>1</v>
      </c>
      <c r="G10" s="3"/>
      <c r="H10" s="3" t="s">
        <v>104</v>
      </c>
    </row>
    <row r="11" spans="1:8" ht="34" x14ac:dyDescent="0.2">
      <c r="A11" s="17" t="s">
        <v>169</v>
      </c>
      <c r="B11" s="17" t="s">
        <v>129</v>
      </c>
      <c r="C11" s="18">
        <v>1521</v>
      </c>
      <c r="D11" s="7">
        <v>58.64</v>
      </c>
      <c r="E11" s="7">
        <f t="shared" si="0"/>
        <v>64.504000000000005</v>
      </c>
      <c r="F11" s="3">
        <v>1</v>
      </c>
      <c r="G11" s="3"/>
      <c r="H11" s="3" t="s">
        <v>104</v>
      </c>
    </row>
    <row r="12" spans="1:8" ht="34" x14ac:dyDescent="0.2">
      <c r="A12" s="17" t="s">
        <v>170</v>
      </c>
      <c r="B12" s="17" t="s">
        <v>129</v>
      </c>
      <c r="C12" s="18">
        <v>1523</v>
      </c>
      <c r="D12" s="7">
        <v>67.17</v>
      </c>
      <c r="E12" s="7">
        <f t="shared" si="0"/>
        <v>73.887000000000015</v>
      </c>
      <c r="F12" s="3">
        <v>1</v>
      </c>
      <c r="G12" s="3"/>
      <c r="H12" s="3" t="s">
        <v>104</v>
      </c>
    </row>
    <row r="13" spans="1:8" ht="34" x14ac:dyDescent="0.2">
      <c r="A13" s="17" t="s">
        <v>171</v>
      </c>
      <c r="B13" s="17" t="s">
        <v>129</v>
      </c>
      <c r="C13" s="18">
        <v>3766</v>
      </c>
      <c r="D13" s="7">
        <v>73.099999999999994</v>
      </c>
      <c r="E13" s="7">
        <f t="shared" si="0"/>
        <v>80.41</v>
      </c>
      <c r="F13" s="3">
        <v>1</v>
      </c>
      <c r="G13" s="3"/>
      <c r="H13" s="3" t="s">
        <v>104</v>
      </c>
    </row>
    <row r="14" spans="1:8" s="3" customFormat="1" ht="34" x14ac:dyDescent="0.2">
      <c r="A14" s="17" t="s">
        <v>172</v>
      </c>
      <c r="B14" s="17" t="s">
        <v>129</v>
      </c>
      <c r="C14" s="18">
        <v>1525</v>
      </c>
      <c r="D14" s="7">
        <v>80.84</v>
      </c>
      <c r="E14" s="7">
        <f t="shared" si="0"/>
        <v>88.924000000000007</v>
      </c>
      <c r="F14" s="3">
        <v>1</v>
      </c>
      <c r="H14" s="3" t="s">
        <v>104</v>
      </c>
    </row>
    <row r="15" spans="1:8" s="3" customFormat="1" ht="34" x14ac:dyDescent="0.2">
      <c r="A15" s="17" t="s">
        <v>173</v>
      </c>
      <c r="B15" s="17" t="s">
        <v>129</v>
      </c>
      <c r="C15" s="18">
        <v>1527</v>
      </c>
      <c r="D15" s="7">
        <v>92.98</v>
      </c>
      <c r="E15" s="7">
        <f t="shared" si="0"/>
        <v>102.27800000000001</v>
      </c>
      <c r="F15" s="3">
        <v>1</v>
      </c>
      <c r="H15" s="3" t="s">
        <v>104</v>
      </c>
    </row>
    <row r="16" spans="1:8" s="3" customFormat="1" ht="34" x14ac:dyDescent="0.2">
      <c r="A16" s="17" t="s">
        <v>48</v>
      </c>
      <c r="B16" s="17" t="s">
        <v>128</v>
      </c>
      <c r="C16" s="18"/>
      <c r="D16" s="7">
        <v>506</v>
      </c>
      <c r="E16" s="7">
        <f t="shared" si="0"/>
        <v>556.6</v>
      </c>
      <c r="F16" s="3">
        <v>1</v>
      </c>
      <c r="G16" s="3" t="s">
        <v>117</v>
      </c>
      <c r="H16" s="3" t="s">
        <v>103</v>
      </c>
    </row>
    <row r="17" spans="1:8" s="3" customFormat="1" ht="34" x14ac:dyDescent="0.2">
      <c r="A17" s="3" t="s">
        <v>49</v>
      </c>
      <c r="B17" s="3" t="s">
        <v>128</v>
      </c>
      <c r="C17" s="10"/>
      <c r="D17" s="7">
        <v>551</v>
      </c>
      <c r="E17" s="7">
        <f t="shared" si="0"/>
        <v>606.1</v>
      </c>
      <c r="F17" s="3">
        <v>1</v>
      </c>
      <c r="G17" s="3" t="s">
        <v>118</v>
      </c>
      <c r="H17" s="3" t="s">
        <v>103</v>
      </c>
    </row>
    <row r="18" spans="1:8" s="3" customFormat="1" ht="34" x14ac:dyDescent="0.2">
      <c r="A18" s="8" t="s">
        <v>119</v>
      </c>
      <c r="B18" s="3" t="s">
        <v>128</v>
      </c>
      <c r="C18" s="11"/>
      <c r="D18" s="9">
        <v>320</v>
      </c>
      <c r="E18" s="9">
        <v>352</v>
      </c>
      <c r="F18" s="8"/>
      <c r="G18" s="8" t="s">
        <v>118</v>
      </c>
      <c r="H18" s="8" t="s">
        <v>103</v>
      </c>
    </row>
    <row r="19" spans="1:8" s="3" customFormat="1" ht="51" x14ac:dyDescent="0.2">
      <c r="A19" s="3" t="s">
        <v>53</v>
      </c>
      <c r="B19" s="3" t="s">
        <v>130</v>
      </c>
      <c r="C19" s="10" t="s">
        <v>54</v>
      </c>
      <c r="D19" s="7">
        <v>57.69</v>
      </c>
      <c r="E19" s="7">
        <f t="shared" ref="E19:E30" si="1">D19*1.1</f>
        <v>63.459000000000003</v>
      </c>
      <c r="F19" s="3">
        <v>1</v>
      </c>
      <c r="G19" s="3" t="s">
        <v>160</v>
      </c>
      <c r="H19" s="3" t="s">
        <v>104</v>
      </c>
    </row>
    <row r="20" spans="1:8" s="3" customFormat="1" ht="51" x14ac:dyDescent="0.2">
      <c r="A20" s="3" t="s">
        <v>55</v>
      </c>
      <c r="B20" s="3" t="s">
        <v>130</v>
      </c>
      <c r="C20" s="10" t="s">
        <v>56</v>
      </c>
      <c r="D20" s="7">
        <v>69.17</v>
      </c>
      <c r="E20" s="7">
        <f t="shared" si="1"/>
        <v>76.087000000000003</v>
      </c>
      <c r="F20" s="3">
        <v>1</v>
      </c>
      <c r="G20" s="3" t="s">
        <v>160</v>
      </c>
      <c r="H20" s="3" t="s">
        <v>104</v>
      </c>
    </row>
    <row r="21" spans="1:8" ht="51" x14ac:dyDescent="0.2">
      <c r="A21" s="8" t="s">
        <v>57</v>
      </c>
      <c r="B21" s="3" t="s">
        <v>130</v>
      </c>
      <c r="C21" s="10" t="s">
        <v>58</v>
      </c>
      <c r="D21" s="9">
        <v>78.28</v>
      </c>
      <c r="E21" s="7">
        <f t="shared" si="1"/>
        <v>86.108000000000004</v>
      </c>
      <c r="F21" s="8">
        <v>1</v>
      </c>
      <c r="G21" s="3" t="s">
        <v>160</v>
      </c>
      <c r="H21" s="3" t="s">
        <v>104</v>
      </c>
    </row>
    <row r="22" spans="1:8" ht="51" x14ac:dyDescent="0.2">
      <c r="A22" s="8" t="s">
        <v>59</v>
      </c>
      <c r="B22" s="3" t="s">
        <v>130</v>
      </c>
      <c r="D22" s="9"/>
      <c r="E22" s="7">
        <f t="shared" si="1"/>
        <v>0</v>
      </c>
      <c r="F22" s="8"/>
      <c r="G22" s="3" t="s">
        <v>60</v>
      </c>
      <c r="H22" s="3" t="s">
        <v>104</v>
      </c>
    </row>
    <row r="23" spans="1:8" ht="51" x14ac:dyDescent="0.2">
      <c r="A23" s="8" t="s">
        <v>61</v>
      </c>
      <c r="B23" s="3" t="s">
        <v>130</v>
      </c>
      <c r="C23" s="10" t="s">
        <v>62</v>
      </c>
      <c r="D23" s="9">
        <v>99.26</v>
      </c>
      <c r="E23" s="7">
        <f t="shared" si="1"/>
        <v>109.18600000000002</v>
      </c>
      <c r="F23" s="8">
        <v>1</v>
      </c>
      <c r="G23" s="3" t="s">
        <v>160</v>
      </c>
      <c r="H23" s="3" t="s">
        <v>104</v>
      </c>
    </row>
    <row r="24" spans="1:8" ht="51" x14ac:dyDescent="0.2">
      <c r="A24" s="8" t="s">
        <v>63</v>
      </c>
      <c r="B24" s="3" t="s">
        <v>130</v>
      </c>
      <c r="C24" s="10" t="s">
        <v>64</v>
      </c>
      <c r="D24" s="9">
        <v>122.51</v>
      </c>
      <c r="E24" s="7">
        <f t="shared" si="1"/>
        <v>134.76100000000002</v>
      </c>
      <c r="F24" s="8">
        <v>1</v>
      </c>
      <c r="G24" s="3" t="s">
        <v>160</v>
      </c>
      <c r="H24" s="3" t="s">
        <v>104</v>
      </c>
    </row>
    <row r="25" spans="1:8" ht="34" x14ac:dyDescent="0.2">
      <c r="A25" s="3" t="s">
        <v>65</v>
      </c>
      <c r="B25" s="3" t="s">
        <v>131</v>
      </c>
      <c r="C25" s="10" t="s">
        <v>66</v>
      </c>
      <c r="D25" s="7">
        <v>85.36</v>
      </c>
      <c r="E25" s="7">
        <f t="shared" si="1"/>
        <v>93.896000000000001</v>
      </c>
      <c r="F25" s="3">
        <v>1</v>
      </c>
      <c r="G25" s="3"/>
      <c r="H25" s="3" t="s">
        <v>96</v>
      </c>
    </row>
    <row r="26" spans="1:8" ht="17" x14ac:dyDescent="0.2">
      <c r="A26" s="3" t="s">
        <v>67</v>
      </c>
      <c r="B26" s="3" t="s">
        <v>131</v>
      </c>
      <c r="D26" s="7">
        <v>116.56</v>
      </c>
      <c r="E26" s="7">
        <f t="shared" si="1"/>
        <v>128.21600000000001</v>
      </c>
      <c r="F26" s="3">
        <v>1</v>
      </c>
      <c r="G26" s="3" t="s">
        <v>68</v>
      </c>
      <c r="H26" s="3" t="s">
        <v>96</v>
      </c>
    </row>
    <row r="27" spans="1:8" s="20" customFormat="1" ht="34" x14ac:dyDescent="0.2">
      <c r="A27" s="17" t="s">
        <v>206</v>
      </c>
      <c r="B27" s="17" t="s">
        <v>131</v>
      </c>
      <c r="C27" s="18" t="s">
        <v>70</v>
      </c>
      <c r="D27" s="19">
        <v>117.78</v>
      </c>
      <c r="E27" s="19">
        <f t="shared" si="1"/>
        <v>129.55800000000002</v>
      </c>
      <c r="F27" s="17">
        <v>1</v>
      </c>
      <c r="G27" s="17"/>
      <c r="H27" s="17" t="s">
        <v>96</v>
      </c>
    </row>
    <row r="28" spans="1:8" s="20" customFormat="1" ht="34" x14ac:dyDescent="0.2">
      <c r="A28" s="17" t="s">
        <v>207</v>
      </c>
      <c r="B28" s="17" t="s">
        <v>131</v>
      </c>
      <c r="C28" s="18" t="s">
        <v>208</v>
      </c>
      <c r="D28" s="19">
        <f t="shared" ref="D28" si="2">E28 / 1.1</f>
        <v>109.99999999999999</v>
      </c>
      <c r="E28" s="19">
        <v>121</v>
      </c>
      <c r="F28" s="17">
        <v>1</v>
      </c>
      <c r="G28" s="17"/>
      <c r="H28" s="17" t="s">
        <v>96</v>
      </c>
    </row>
    <row r="29" spans="1:8" ht="34" x14ac:dyDescent="0.2">
      <c r="A29" s="3" t="s">
        <v>152</v>
      </c>
      <c r="B29" s="3" t="s">
        <v>131</v>
      </c>
      <c r="C29" s="10" t="s">
        <v>81</v>
      </c>
      <c r="D29" s="7">
        <v>156</v>
      </c>
      <c r="E29" s="7">
        <f t="shared" si="1"/>
        <v>171.60000000000002</v>
      </c>
      <c r="F29" s="3">
        <v>1</v>
      </c>
      <c r="G29" s="3"/>
      <c r="H29" s="3" t="s">
        <v>120</v>
      </c>
    </row>
    <row r="30" spans="1:8" ht="51" x14ac:dyDescent="0.2">
      <c r="A30" s="3" t="s">
        <v>71</v>
      </c>
      <c r="B30" s="3" t="s">
        <v>131</v>
      </c>
      <c r="D30" s="7">
        <v>154.21</v>
      </c>
      <c r="E30" s="7">
        <f t="shared" si="1"/>
        <v>169.63100000000003</v>
      </c>
      <c r="F30" s="3">
        <v>1</v>
      </c>
      <c r="G30" s="3"/>
      <c r="H30" s="3"/>
    </row>
    <row r="31" spans="1:8" ht="17" x14ac:dyDescent="0.2">
      <c r="A31" s="3" t="s">
        <v>72</v>
      </c>
      <c r="B31" s="3" t="s">
        <v>131</v>
      </c>
      <c r="D31" s="7"/>
      <c r="E31" s="7"/>
      <c r="F31" s="3">
        <v>1</v>
      </c>
      <c r="G31" s="3" t="s">
        <v>93</v>
      </c>
      <c r="H31" s="3"/>
    </row>
    <row r="32" spans="1:8" ht="17" x14ac:dyDescent="0.2">
      <c r="A32" s="3" t="s">
        <v>138</v>
      </c>
      <c r="B32" s="3" t="s">
        <v>134</v>
      </c>
      <c r="D32" s="7">
        <v>70</v>
      </c>
      <c r="E32" s="7">
        <v>77</v>
      </c>
      <c r="F32" s="3">
        <v>1</v>
      </c>
      <c r="G32" s="3"/>
      <c r="H32" s="3" t="s">
        <v>96</v>
      </c>
    </row>
    <row r="33" spans="1:8" ht="17" x14ac:dyDescent="0.2">
      <c r="A33" s="3" t="s">
        <v>85</v>
      </c>
      <c r="B33" s="3" t="s">
        <v>134</v>
      </c>
      <c r="D33" s="7">
        <v>46.8</v>
      </c>
      <c r="E33" s="7">
        <f t="shared" ref="E33:E37" si="3">D33*1.1</f>
        <v>51.480000000000004</v>
      </c>
      <c r="F33" s="3">
        <v>1</v>
      </c>
      <c r="G33" s="3" t="s">
        <v>86</v>
      </c>
      <c r="H33" t="s">
        <v>103</v>
      </c>
    </row>
    <row r="34" spans="1:8" ht="17" x14ac:dyDescent="0.2">
      <c r="A34" s="3" t="s">
        <v>188</v>
      </c>
      <c r="B34" s="3" t="s">
        <v>134</v>
      </c>
      <c r="C34" s="11" t="s">
        <v>189</v>
      </c>
      <c r="D34" s="7">
        <v>36</v>
      </c>
      <c r="E34" s="7">
        <v>39.6</v>
      </c>
      <c r="F34" s="3">
        <v>1</v>
      </c>
      <c r="H34" t="s">
        <v>103</v>
      </c>
    </row>
    <row r="35" spans="1:8" ht="34" x14ac:dyDescent="0.2">
      <c r="A35" s="3" t="s">
        <v>210</v>
      </c>
      <c r="B35" s="3" t="s">
        <v>134</v>
      </c>
      <c r="C35" t="s">
        <v>190</v>
      </c>
      <c r="D35" s="7">
        <v>82</v>
      </c>
      <c r="E35" s="7">
        <f t="shared" si="3"/>
        <v>90.2</v>
      </c>
      <c r="F35" s="3">
        <v>1</v>
      </c>
      <c r="G35" s="3"/>
      <c r="H35" t="s">
        <v>96</v>
      </c>
    </row>
    <row r="36" spans="1:8" ht="34" x14ac:dyDescent="0.2">
      <c r="A36" s="3" t="s">
        <v>74</v>
      </c>
      <c r="B36" s="3" t="s">
        <v>133</v>
      </c>
      <c r="C36" s="10" t="s">
        <v>82</v>
      </c>
      <c r="D36" s="7">
        <v>36</v>
      </c>
      <c r="E36" s="7">
        <f t="shared" si="3"/>
        <v>39.6</v>
      </c>
      <c r="F36" s="3">
        <v>1</v>
      </c>
      <c r="G36" s="3" t="s">
        <v>75</v>
      </c>
      <c r="H36" s="3" t="s">
        <v>104</v>
      </c>
    </row>
    <row r="37" spans="1:8" ht="34" x14ac:dyDescent="0.2">
      <c r="A37" s="3" t="s">
        <v>76</v>
      </c>
      <c r="B37" s="3" t="s">
        <v>133</v>
      </c>
      <c r="C37" s="10" t="s">
        <v>83</v>
      </c>
      <c r="D37" s="7">
        <v>37.69</v>
      </c>
      <c r="E37" s="7">
        <f t="shared" si="3"/>
        <v>41.459000000000003</v>
      </c>
      <c r="F37" s="3">
        <v>1</v>
      </c>
      <c r="G37" s="3" t="s">
        <v>75</v>
      </c>
      <c r="H37" s="3" t="s">
        <v>104</v>
      </c>
    </row>
    <row r="38" spans="1:8" ht="34" x14ac:dyDescent="0.2">
      <c r="A38" s="3" t="s">
        <v>77</v>
      </c>
      <c r="B38" s="3" t="s">
        <v>133</v>
      </c>
      <c r="C38" s="10" t="s">
        <v>84</v>
      </c>
      <c r="D38" s="7" t="s">
        <v>92</v>
      </c>
      <c r="E38" s="7">
        <v>35.700000000000003</v>
      </c>
      <c r="F38" s="3">
        <v>1</v>
      </c>
      <c r="G38" s="3" t="s">
        <v>121</v>
      </c>
      <c r="H38" s="3" t="s">
        <v>104</v>
      </c>
    </row>
    <row r="39" spans="1:8" ht="17" x14ac:dyDescent="0.2">
      <c r="A39" s="3" t="s">
        <v>78</v>
      </c>
      <c r="B39" s="3" t="s">
        <v>133</v>
      </c>
      <c r="C39" s="10" t="s">
        <v>79</v>
      </c>
      <c r="D39" s="7">
        <v>4.29</v>
      </c>
      <c r="E39" s="7">
        <f>D39*1.1</f>
        <v>4.7190000000000003</v>
      </c>
      <c r="F39" s="3">
        <v>1</v>
      </c>
      <c r="G39" s="3" t="s">
        <v>80</v>
      </c>
      <c r="H39" s="3"/>
    </row>
    <row r="40" spans="1:8" ht="17" x14ac:dyDescent="0.2">
      <c r="A40" s="3" t="s">
        <v>88</v>
      </c>
      <c r="B40" s="3" t="s">
        <v>135</v>
      </c>
      <c r="C40" s="10" t="s">
        <v>87</v>
      </c>
      <c r="D40" s="7">
        <v>18</v>
      </c>
      <c r="E40" s="7">
        <f>D40*1.1</f>
        <v>19.8</v>
      </c>
      <c r="F40" s="3">
        <v>1</v>
      </c>
      <c r="G40" s="3" t="s">
        <v>91</v>
      </c>
    </row>
    <row r="41" spans="1:8" ht="17" x14ac:dyDescent="0.2">
      <c r="A41" s="3" t="s">
        <v>89</v>
      </c>
      <c r="B41" s="3" t="s">
        <v>135</v>
      </c>
      <c r="C41" s="10" t="s">
        <v>87</v>
      </c>
      <c r="D41" s="7">
        <v>18</v>
      </c>
      <c r="E41" s="7">
        <f>D41*1.1</f>
        <v>19.8</v>
      </c>
      <c r="F41" s="3">
        <v>1</v>
      </c>
      <c r="G41" s="3" t="s">
        <v>91</v>
      </c>
    </row>
    <row r="42" spans="1:8" ht="17" x14ac:dyDescent="0.2">
      <c r="A42" s="8" t="s">
        <v>90</v>
      </c>
      <c r="B42" s="3" t="s">
        <v>135</v>
      </c>
      <c r="C42" s="11" t="s">
        <v>87</v>
      </c>
      <c r="D42" s="9">
        <v>18</v>
      </c>
      <c r="E42" s="7">
        <f>D42*1.1</f>
        <v>19.8</v>
      </c>
      <c r="F42" s="8">
        <v>1</v>
      </c>
      <c r="G42" s="3" t="s">
        <v>91</v>
      </c>
    </row>
    <row r="43" spans="1:8" ht="17" x14ac:dyDescent="0.2">
      <c r="A43" s="8" t="s">
        <v>109</v>
      </c>
      <c r="B43" s="3" t="s">
        <v>135</v>
      </c>
      <c r="C43" s="11"/>
      <c r="D43" s="7">
        <v>350</v>
      </c>
      <c r="E43" s="7">
        <f>D43*1.1</f>
        <v>385.00000000000006</v>
      </c>
      <c r="F43" s="8">
        <v>1</v>
      </c>
      <c r="G43" s="3" t="s">
        <v>108</v>
      </c>
      <c r="H43" s="3" t="s">
        <v>107</v>
      </c>
    </row>
    <row r="44" spans="1:8" ht="17" x14ac:dyDescent="0.2">
      <c r="A44" s="8" t="s">
        <v>162</v>
      </c>
      <c r="B44" s="3" t="s">
        <v>135</v>
      </c>
      <c r="C44" s="11" t="s">
        <v>163</v>
      </c>
      <c r="D44" s="7">
        <f>E44/1.1</f>
        <v>77.454545454545453</v>
      </c>
      <c r="E44" s="7">
        <v>85.2</v>
      </c>
      <c r="F44" s="8">
        <v>1</v>
      </c>
      <c r="G44" s="3" t="s">
        <v>164</v>
      </c>
      <c r="H44" s="3"/>
    </row>
    <row r="45" spans="1:8" ht="17" x14ac:dyDescent="0.2">
      <c r="A45" s="8" t="s">
        <v>165</v>
      </c>
      <c r="B45" s="3" t="s">
        <v>135</v>
      </c>
      <c r="C45" s="11" t="s">
        <v>166</v>
      </c>
      <c r="D45" s="7">
        <f>E45/1.1</f>
        <v>289.09090909090907</v>
      </c>
      <c r="E45" s="7">
        <v>318</v>
      </c>
      <c r="F45" s="8">
        <v>1</v>
      </c>
      <c r="G45" s="3" t="s">
        <v>167</v>
      </c>
      <c r="H45" s="3"/>
    </row>
    <row r="46" spans="1:8" ht="34" x14ac:dyDescent="0.2">
      <c r="A46" s="3" t="s">
        <v>234</v>
      </c>
      <c r="B46" s="3" t="s">
        <v>132</v>
      </c>
      <c r="C46" s="10">
        <v>5003264</v>
      </c>
      <c r="D46" s="7">
        <v>118.56</v>
      </c>
      <c r="E46" s="7">
        <f>D46*1.1</f>
        <v>130.41600000000003</v>
      </c>
      <c r="F46" s="3">
        <v>1</v>
      </c>
      <c r="G46" s="3" t="s">
        <v>239</v>
      </c>
      <c r="H46" s="3" t="s">
        <v>104</v>
      </c>
    </row>
    <row r="47" spans="1:8" ht="34" x14ac:dyDescent="0.2">
      <c r="A47" s="3" t="s">
        <v>237</v>
      </c>
      <c r="B47" s="3" t="s">
        <v>132</v>
      </c>
      <c r="C47" s="10" t="s">
        <v>238</v>
      </c>
      <c r="D47" s="7">
        <v>112.32</v>
      </c>
      <c r="E47" s="7">
        <f>D47*1.1</f>
        <v>123.55200000000001</v>
      </c>
      <c r="F47" s="3">
        <v>1</v>
      </c>
      <c r="G47" s="3" t="s">
        <v>187</v>
      </c>
      <c r="H47" s="3" t="s">
        <v>104</v>
      </c>
    </row>
    <row r="48" spans="1:8" ht="34" x14ac:dyDescent="0.2">
      <c r="A48" s="3" t="s">
        <v>235</v>
      </c>
      <c r="B48" s="3" t="s">
        <v>132</v>
      </c>
      <c r="C48" s="10" t="s">
        <v>236</v>
      </c>
      <c r="D48" s="7">
        <v>155.97</v>
      </c>
      <c r="E48" s="7">
        <f>D48*1.1</f>
        <v>171.56700000000001</v>
      </c>
      <c r="F48" s="3">
        <v>1</v>
      </c>
      <c r="G48" s="3" t="s">
        <v>187</v>
      </c>
      <c r="H48" s="3" t="s">
        <v>104</v>
      </c>
    </row>
    <row r="49" spans="1:7" ht="68" x14ac:dyDescent="0.2">
      <c r="A49" s="3" t="s">
        <v>191</v>
      </c>
      <c r="B49" s="3" t="s">
        <v>135</v>
      </c>
      <c r="C49" s="10" t="s">
        <v>192</v>
      </c>
      <c r="D49" s="7">
        <f t="shared" ref="D49:D50" si="4">E49/1.1</f>
        <v>89.090909090909079</v>
      </c>
      <c r="E49" s="14">
        <v>98</v>
      </c>
      <c r="F49" s="3">
        <v>1</v>
      </c>
      <c r="G49" s="3" t="s">
        <v>193</v>
      </c>
    </row>
    <row r="50" spans="1:7" ht="17" x14ac:dyDescent="0.2">
      <c r="A50" s="3" t="s">
        <v>191</v>
      </c>
      <c r="B50" s="3" t="s">
        <v>135</v>
      </c>
      <c r="C50" s="10" t="s">
        <v>195</v>
      </c>
      <c r="D50" s="7">
        <f t="shared" si="4"/>
        <v>35.454545454545453</v>
      </c>
      <c r="E50" s="14">
        <v>39</v>
      </c>
      <c r="F50" s="3">
        <v>1</v>
      </c>
      <c r="G50" s="3" t="s">
        <v>194</v>
      </c>
    </row>
    <row r="51" spans="1:7" ht="34" x14ac:dyDescent="0.2">
      <c r="A51" s="3" t="s">
        <v>196</v>
      </c>
      <c r="B51" s="3" t="s">
        <v>135</v>
      </c>
      <c r="C51" s="10" t="s">
        <v>183</v>
      </c>
      <c r="D51" s="7">
        <f>E51/1.1</f>
        <v>77.454545454545453</v>
      </c>
      <c r="E51" s="7">
        <v>85.2</v>
      </c>
      <c r="F51" s="3">
        <v>1</v>
      </c>
      <c r="G51" s="3" t="s">
        <v>197</v>
      </c>
    </row>
    <row r="52" spans="1:7" ht="51" x14ac:dyDescent="0.2">
      <c r="A52" s="3" t="s">
        <v>198</v>
      </c>
      <c r="B52" s="3" t="s">
        <v>135</v>
      </c>
      <c r="C52" s="10" t="s">
        <v>199</v>
      </c>
      <c r="D52" s="7">
        <f>E52/1.1</f>
        <v>272.72727272727269</v>
      </c>
      <c r="E52" s="14">
        <v>300</v>
      </c>
      <c r="F52" s="3">
        <v>1</v>
      </c>
      <c r="G52" s="3" t="s">
        <v>200</v>
      </c>
    </row>
    <row r="53" spans="1:7" ht="34" x14ac:dyDescent="0.2">
      <c r="A53" s="3" t="s">
        <v>198</v>
      </c>
      <c r="B53" s="3" t="s">
        <v>135</v>
      </c>
      <c r="C53" s="10" t="s">
        <v>202</v>
      </c>
      <c r="D53" s="14">
        <f>E53/1.1</f>
        <v>47.272727272727266</v>
      </c>
      <c r="E53" s="14">
        <v>52</v>
      </c>
      <c r="F53" s="3">
        <v>1</v>
      </c>
      <c r="G53" t="s">
        <v>201</v>
      </c>
    </row>
    <row r="54" spans="1:7" ht="17" x14ac:dyDescent="0.2">
      <c r="A54" s="3" t="s">
        <v>203</v>
      </c>
      <c r="B54" s="3" t="s">
        <v>135</v>
      </c>
      <c r="C54" s="10" t="s">
        <v>204</v>
      </c>
      <c r="D54" s="14"/>
      <c r="E54" s="14"/>
      <c r="F54" s="3">
        <v>1</v>
      </c>
      <c r="G54" t="s">
        <v>205</v>
      </c>
    </row>
    <row r="55" spans="1:7" ht="17" x14ac:dyDescent="0.2">
      <c r="A55" s="13" t="s">
        <v>111</v>
      </c>
      <c r="B55" s="8" t="s">
        <v>137</v>
      </c>
      <c r="D55" s="7"/>
      <c r="E55" s="7"/>
    </row>
  </sheetData>
  <autoFilter ref="A1:H1" xr:uid="{8F0F6594-513C-ED44-ADBA-97197456AB56}">
    <sortState xmlns:xlrd2="http://schemas.microsoft.com/office/spreadsheetml/2017/richdata2" ref="A2:H54">
      <sortCondition descending="1" ref="B1:B54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2"/>
  <sheetViews>
    <sheetView zoomScaleNormal="100" workbookViewId="0">
      <pane ySplit="1" topLeftCell="A30" activePane="bottomLeft" state="frozen"/>
      <selection pane="bottomLeft" activeCell="A46" sqref="A4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69</v>
      </c>
      <c r="C1" s="1" t="s">
        <v>52</v>
      </c>
      <c r="D1" s="1" t="s">
        <v>94</v>
      </c>
      <c r="E1" s="1" t="s">
        <v>95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153</v>
      </c>
      <c r="B2" s="3" t="s">
        <v>154</v>
      </c>
      <c r="D2" s="7">
        <v>63.71</v>
      </c>
      <c r="E2" s="7" t="s">
        <v>92</v>
      </c>
      <c r="F2" s="3">
        <v>1</v>
      </c>
      <c r="G2" s="3" t="s">
        <v>155</v>
      </c>
      <c r="H2" s="3"/>
    </row>
    <row r="3" spans="1:8" ht="34" x14ac:dyDescent="0.2">
      <c r="A3" s="3" t="s">
        <v>156</v>
      </c>
      <c r="B3" s="3" t="s">
        <v>154</v>
      </c>
      <c r="D3" s="7">
        <v>63.71</v>
      </c>
      <c r="E3" s="7" t="s">
        <v>92</v>
      </c>
      <c r="F3" s="3">
        <v>1</v>
      </c>
      <c r="G3" s="3" t="s">
        <v>155</v>
      </c>
      <c r="H3" s="3"/>
    </row>
    <row r="4" spans="1:8" ht="34" x14ac:dyDescent="0.2">
      <c r="A4" s="3" t="s">
        <v>157</v>
      </c>
      <c r="B4" s="3" t="s">
        <v>154</v>
      </c>
      <c r="D4" s="7">
        <v>63.71</v>
      </c>
      <c r="E4" s="7" t="s">
        <v>92</v>
      </c>
      <c r="F4" s="3">
        <v>1</v>
      </c>
      <c r="G4" s="3" t="s">
        <v>155</v>
      </c>
      <c r="H4" s="3"/>
    </row>
    <row r="5" spans="1:8" ht="34" x14ac:dyDescent="0.2">
      <c r="A5" s="3" t="s">
        <v>158</v>
      </c>
      <c r="B5" s="3" t="s">
        <v>154</v>
      </c>
      <c r="D5" s="7">
        <v>63.71</v>
      </c>
      <c r="E5" s="7" t="s">
        <v>92</v>
      </c>
      <c r="F5" s="3">
        <v>1</v>
      </c>
      <c r="G5" s="3" t="s">
        <v>155</v>
      </c>
      <c r="H5" s="3"/>
    </row>
    <row r="6" spans="1:8" ht="34" x14ac:dyDescent="0.2">
      <c r="A6" s="3" t="s">
        <v>159</v>
      </c>
      <c r="B6" s="3" t="s">
        <v>154</v>
      </c>
      <c r="D6" s="7">
        <v>84.95</v>
      </c>
      <c r="E6" s="7" t="s">
        <v>92</v>
      </c>
      <c r="F6" s="3">
        <v>1</v>
      </c>
      <c r="G6" s="3" t="s">
        <v>155</v>
      </c>
      <c r="H6" s="3"/>
    </row>
    <row r="7" spans="1:8" ht="51" x14ac:dyDescent="0.2">
      <c r="A7" s="17" t="s">
        <v>178</v>
      </c>
      <c r="B7" s="17" t="s">
        <v>139</v>
      </c>
      <c r="C7" s="18" t="s">
        <v>175</v>
      </c>
      <c r="D7" s="16">
        <v>67.89</v>
      </c>
      <c r="E7" s="7" t="s">
        <v>92</v>
      </c>
      <c r="F7" s="3">
        <v>1</v>
      </c>
      <c r="H7" s="3" t="s">
        <v>104</v>
      </c>
    </row>
    <row r="8" spans="1:8" ht="51" x14ac:dyDescent="0.2">
      <c r="A8" s="17" t="s">
        <v>179</v>
      </c>
      <c r="B8" s="17" t="s">
        <v>139</v>
      </c>
      <c r="C8" s="18" t="s">
        <v>176</v>
      </c>
      <c r="D8" s="16">
        <v>77.400000000000006</v>
      </c>
      <c r="E8" s="7" t="s">
        <v>92</v>
      </c>
      <c r="F8" s="3">
        <v>1</v>
      </c>
      <c r="H8" s="3" t="s">
        <v>104</v>
      </c>
    </row>
    <row r="9" spans="1:8" ht="51" x14ac:dyDescent="0.2">
      <c r="A9" s="17" t="s">
        <v>180</v>
      </c>
      <c r="B9" s="17" t="s">
        <v>139</v>
      </c>
      <c r="C9" s="18" t="s">
        <v>177</v>
      </c>
      <c r="D9" s="16">
        <v>88.7</v>
      </c>
      <c r="E9" s="7" t="s">
        <v>92</v>
      </c>
      <c r="F9" s="3">
        <v>1</v>
      </c>
      <c r="H9" s="3" t="s">
        <v>104</v>
      </c>
    </row>
    <row r="10" spans="1:8" ht="34" x14ac:dyDescent="0.2">
      <c r="A10" s="17" t="s">
        <v>174</v>
      </c>
      <c r="B10" s="17" t="s">
        <v>129</v>
      </c>
      <c r="C10" s="18"/>
      <c r="D10" s="7">
        <v>159.94999999999999</v>
      </c>
      <c r="E10" s="7" t="s">
        <v>92</v>
      </c>
      <c r="F10" s="3">
        <v>1</v>
      </c>
      <c r="G10" s="3"/>
      <c r="H10" s="3" t="s">
        <v>104</v>
      </c>
    </row>
    <row r="11" spans="1:8" ht="34" x14ac:dyDescent="0.2">
      <c r="A11" s="17" t="s">
        <v>168</v>
      </c>
      <c r="B11" s="17" t="s">
        <v>129</v>
      </c>
      <c r="C11" s="18">
        <v>1517</v>
      </c>
      <c r="D11" s="7">
        <v>32.97</v>
      </c>
      <c r="E11" s="7" t="s">
        <v>92</v>
      </c>
      <c r="F11" s="3">
        <v>1</v>
      </c>
      <c r="G11" s="3"/>
      <c r="H11" s="3" t="s">
        <v>104</v>
      </c>
    </row>
    <row r="12" spans="1:8" ht="34" x14ac:dyDescent="0.2">
      <c r="A12" s="17" t="s">
        <v>169</v>
      </c>
      <c r="B12" s="17" t="s">
        <v>129</v>
      </c>
      <c r="C12" s="18">
        <v>1521</v>
      </c>
      <c r="D12" s="7">
        <v>37.590000000000003</v>
      </c>
      <c r="E12" s="7" t="s">
        <v>92</v>
      </c>
      <c r="F12" s="3">
        <v>1</v>
      </c>
      <c r="G12" s="3"/>
      <c r="H12" s="3" t="s">
        <v>104</v>
      </c>
    </row>
    <row r="13" spans="1:8" ht="34" x14ac:dyDescent="0.2">
      <c r="A13" s="17" t="s">
        <v>170</v>
      </c>
      <c r="B13" s="17" t="s">
        <v>129</v>
      </c>
      <c r="C13" s="18">
        <v>1523</v>
      </c>
      <c r="D13" s="7">
        <v>43.06</v>
      </c>
      <c r="E13" s="7" t="s">
        <v>92</v>
      </c>
      <c r="F13" s="3">
        <v>1</v>
      </c>
      <c r="G13" s="3"/>
      <c r="H13" s="3" t="s">
        <v>104</v>
      </c>
    </row>
    <row r="14" spans="1:8" ht="34" x14ac:dyDescent="0.2">
      <c r="A14" s="17" t="s">
        <v>171</v>
      </c>
      <c r="B14" s="17" t="s">
        <v>129</v>
      </c>
      <c r="C14" s="18">
        <v>3766</v>
      </c>
      <c r="D14" s="7">
        <v>46.86</v>
      </c>
      <c r="E14" s="7" t="s">
        <v>92</v>
      </c>
      <c r="F14" s="3">
        <v>1</v>
      </c>
      <c r="G14" s="3"/>
      <c r="H14" s="3" t="s">
        <v>104</v>
      </c>
    </row>
    <row r="15" spans="1:8" ht="34" x14ac:dyDescent="0.2">
      <c r="A15" s="17" t="s">
        <v>172</v>
      </c>
      <c r="B15" s="17" t="s">
        <v>129</v>
      </c>
      <c r="C15" s="18">
        <v>1525</v>
      </c>
      <c r="D15" s="7">
        <v>51.82</v>
      </c>
      <c r="E15" s="7" t="s">
        <v>92</v>
      </c>
      <c r="F15" s="3">
        <v>1</v>
      </c>
      <c r="G15" s="3"/>
      <c r="H15" s="3" t="s">
        <v>104</v>
      </c>
    </row>
    <row r="16" spans="1:8" ht="34" x14ac:dyDescent="0.2">
      <c r="A16" s="17" t="s">
        <v>173</v>
      </c>
      <c r="B16" s="17" t="s">
        <v>129</v>
      </c>
      <c r="C16" s="18">
        <v>1527</v>
      </c>
      <c r="D16" s="7">
        <v>59.6</v>
      </c>
      <c r="E16" s="7" t="s">
        <v>92</v>
      </c>
      <c r="F16" s="3">
        <v>1</v>
      </c>
      <c r="G16" s="3"/>
      <c r="H16" s="3" t="s">
        <v>104</v>
      </c>
    </row>
    <row r="17" spans="1:8" ht="34" x14ac:dyDescent="0.2">
      <c r="A17" s="3" t="s">
        <v>48</v>
      </c>
      <c r="B17" s="3" t="s">
        <v>128</v>
      </c>
      <c r="D17" s="7">
        <v>205</v>
      </c>
      <c r="E17" s="7" t="s">
        <v>92</v>
      </c>
      <c r="F17" s="3">
        <v>1</v>
      </c>
      <c r="G17" s="3" t="s">
        <v>117</v>
      </c>
      <c r="H17" s="3" t="s">
        <v>103</v>
      </c>
    </row>
    <row r="18" spans="1:8" ht="34" x14ac:dyDescent="0.2">
      <c r="A18" s="3" t="s">
        <v>49</v>
      </c>
      <c r="B18" s="3" t="s">
        <v>128</v>
      </c>
      <c r="D18" s="7">
        <v>241.5</v>
      </c>
      <c r="E18" s="7" t="s">
        <v>92</v>
      </c>
      <c r="F18" s="3">
        <v>1</v>
      </c>
      <c r="G18" s="3" t="s">
        <v>118</v>
      </c>
      <c r="H18" s="3" t="s">
        <v>103</v>
      </c>
    </row>
    <row r="19" spans="1:8" s="3" customFormat="1" ht="34" x14ac:dyDescent="0.2">
      <c r="A19" s="8" t="s">
        <v>119</v>
      </c>
      <c r="B19" s="3" t="s">
        <v>128</v>
      </c>
      <c r="C19" s="11"/>
      <c r="D19" s="9">
        <v>237.6</v>
      </c>
      <c r="E19" s="7" t="s">
        <v>92</v>
      </c>
      <c r="F19" s="8"/>
      <c r="G19" s="8" t="s">
        <v>118</v>
      </c>
      <c r="H19" s="8" t="s">
        <v>103</v>
      </c>
    </row>
    <row r="20" spans="1:8" s="3" customFormat="1" ht="51" x14ac:dyDescent="0.2">
      <c r="A20" s="3" t="s">
        <v>53</v>
      </c>
      <c r="B20" s="3" t="s">
        <v>130</v>
      </c>
      <c r="C20" s="10" t="s">
        <v>54</v>
      </c>
      <c r="D20" s="7">
        <v>36.979999999999997</v>
      </c>
      <c r="E20" s="7" t="s">
        <v>92</v>
      </c>
      <c r="F20" s="3">
        <v>1</v>
      </c>
      <c r="G20" s="3" t="s">
        <v>160</v>
      </c>
      <c r="H20" s="3" t="s">
        <v>104</v>
      </c>
    </row>
    <row r="21" spans="1:8" s="3" customFormat="1" ht="51" x14ac:dyDescent="0.2">
      <c r="A21" s="3" t="s">
        <v>55</v>
      </c>
      <c r="B21" s="3" t="s">
        <v>130</v>
      </c>
      <c r="C21" s="10" t="s">
        <v>56</v>
      </c>
      <c r="D21" s="7">
        <v>44.34</v>
      </c>
      <c r="E21" s="7" t="s">
        <v>92</v>
      </c>
      <c r="F21" s="3">
        <v>1</v>
      </c>
      <c r="G21" s="3" t="s">
        <v>160</v>
      </c>
      <c r="H21" s="3" t="s">
        <v>104</v>
      </c>
    </row>
    <row r="22" spans="1:8" s="3" customFormat="1" ht="51" x14ac:dyDescent="0.2">
      <c r="A22" s="8" t="s">
        <v>57</v>
      </c>
      <c r="B22" s="3" t="s">
        <v>130</v>
      </c>
      <c r="C22" s="10" t="s">
        <v>58</v>
      </c>
      <c r="D22" s="9">
        <v>50.18</v>
      </c>
      <c r="E22" s="7" t="s">
        <v>92</v>
      </c>
      <c r="F22" s="8">
        <v>1</v>
      </c>
      <c r="G22" s="3" t="s">
        <v>160</v>
      </c>
      <c r="H22" s="3" t="s">
        <v>104</v>
      </c>
    </row>
    <row r="23" spans="1:8" s="3" customFormat="1" ht="51" x14ac:dyDescent="0.2">
      <c r="A23" s="8" t="s">
        <v>59</v>
      </c>
      <c r="B23" s="3" t="s">
        <v>130</v>
      </c>
      <c r="C23" s="10"/>
      <c r="D23" s="9"/>
      <c r="E23" s="7" t="s">
        <v>92</v>
      </c>
      <c r="F23" s="8"/>
      <c r="G23" s="3" t="s">
        <v>60</v>
      </c>
      <c r="H23" s="3" t="s">
        <v>104</v>
      </c>
    </row>
    <row r="24" spans="1:8" s="3" customFormat="1" ht="51" x14ac:dyDescent="0.2">
      <c r="A24" s="8" t="s">
        <v>61</v>
      </c>
      <c r="B24" s="3" t="s">
        <v>130</v>
      </c>
      <c r="C24" s="10" t="s">
        <v>62</v>
      </c>
      <c r="D24" s="9">
        <v>63.63</v>
      </c>
      <c r="E24" s="7" t="s">
        <v>92</v>
      </c>
      <c r="F24" s="8">
        <v>1</v>
      </c>
      <c r="G24" s="3" t="s">
        <v>160</v>
      </c>
      <c r="H24" s="3" t="s">
        <v>104</v>
      </c>
    </row>
    <row r="25" spans="1:8" s="3" customFormat="1" ht="51" x14ac:dyDescent="0.2">
      <c r="A25" s="8" t="s">
        <v>63</v>
      </c>
      <c r="B25" s="3" t="s">
        <v>130</v>
      </c>
      <c r="C25" s="10" t="s">
        <v>64</v>
      </c>
      <c r="D25" s="9">
        <v>78.53</v>
      </c>
      <c r="E25" s="7" t="s">
        <v>92</v>
      </c>
      <c r="F25" s="8">
        <v>1</v>
      </c>
      <c r="G25" s="3" t="s">
        <v>160</v>
      </c>
      <c r="H25" s="3" t="s">
        <v>104</v>
      </c>
    </row>
    <row r="26" spans="1:8" s="3" customFormat="1" ht="34" x14ac:dyDescent="0.2">
      <c r="A26" s="3" t="s">
        <v>65</v>
      </c>
      <c r="B26" s="3" t="s">
        <v>131</v>
      </c>
      <c r="C26" s="10" t="s">
        <v>66</v>
      </c>
      <c r="D26" s="7">
        <v>54.72</v>
      </c>
      <c r="E26" s="7" t="s">
        <v>92</v>
      </c>
      <c r="F26" s="3">
        <v>1</v>
      </c>
      <c r="H26" s="3" t="s">
        <v>96</v>
      </c>
    </row>
    <row r="27" spans="1:8" s="3" customFormat="1" ht="17" x14ac:dyDescent="0.2">
      <c r="A27" s="3" t="s">
        <v>67</v>
      </c>
      <c r="B27" s="3" t="s">
        <v>131</v>
      </c>
      <c r="C27" s="10"/>
      <c r="D27" s="7">
        <v>74.72</v>
      </c>
      <c r="E27" s="7" t="s">
        <v>92</v>
      </c>
      <c r="F27" s="3">
        <v>1</v>
      </c>
      <c r="G27" s="3" t="s">
        <v>68</v>
      </c>
      <c r="H27" s="3" t="s">
        <v>96</v>
      </c>
    </row>
    <row r="28" spans="1:8" s="3" customFormat="1" ht="34" x14ac:dyDescent="0.2">
      <c r="A28" s="17" t="s">
        <v>206</v>
      </c>
      <c r="B28" s="17" t="s">
        <v>131</v>
      </c>
      <c r="C28" s="18" t="s">
        <v>70</v>
      </c>
      <c r="D28" s="19">
        <v>79.97</v>
      </c>
      <c r="E28" s="7" t="s">
        <v>92</v>
      </c>
      <c r="F28" s="17">
        <v>1</v>
      </c>
      <c r="G28" s="17"/>
      <c r="H28" s="17" t="s">
        <v>96</v>
      </c>
    </row>
    <row r="29" spans="1:8" ht="34" x14ac:dyDescent="0.2">
      <c r="A29" s="17" t="s">
        <v>207</v>
      </c>
      <c r="B29" s="17" t="s">
        <v>131</v>
      </c>
      <c r="C29" s="18" t="s">
        <v>208</v>
      </c>
      <c r="D29" s="19">
        <v>76</v>
      </c>
      <c r="E29" s="7" t="s">
        <v>92</v>
      </c>
      <c r="F29" s="17">
        <v>1</v>
      </c>
      <c r="G29" s="17"/>
      <c r="H29" s="17" t="s">
        <v>96</v>
      </c>
    </row>
    <row r="30" spans="1:8" ht="51" x14ac:dyDescent="0.2">
      <c r="A30" s="3" t="s">
        <v>71</v>
      </c>
      <c r="B30" s="3" t="s">
        <v>131</v>
      </c>
      <c r="D30" s="7">
        <v>98.85</v>
      </c>
      <c r="E30" s="7" t="s">
        <v>92</v>
      </c>
      <c r="F30" s="3">
        <v>1</v>
      </c>
      <c r="G30" s="3"/>
      <c r="H30" s="3"/>
    </row>
    <row r="31" spans="1:8" ht="17" x14ac:dyDescent="0.2">
      <c r="A31" s="3" t="s">
        <v>72</v>
      </c>
      <c r="B31" s="3" t="s">
        <v>131</v>
      </c>
      <c r="D31" s="7"/>
      <c r="E31" s="7" t="s">
        <v>92</v>
      </c>
      <c r="F31" s="3">
        <v>1</v>
      </c>
      <c r="G31" s="3" t="s">
        <v>73</v>
      </c>
      <c r="H31" s="3"/>
    </row>
    <row r="32" spans="1:8" ht="17" x14ac:dyDescent="0.2">
      <c r="A32" s="3" t="s">
        <v>138</v>
      </c>
      <c r="B32" s="3" t="s">
        <v>134</v>
      </c>
      <c r="D32" s="7">
        <v>77</v>
      </c>
      <c r="E32" s="7" t="s">
        <v>92</v>
      </c>
      <c r="F32" s="3">
        <v>1</v>
      </c>
      <c r="G32" s="3"/>
      <c r="H32" s="3" t="s">
        <v>96</v>
      </c>
    </row>
    <row r="33" spans="1:8" ht="17" x14ac:dyDescent="0.2">
      <c r="A33" s="3" t="s">
        <v>85</v>
      </c>
      <c r="B33" s="3" t="s">
        <v>134</v>
      </c>
      <c r="D33" s="7">
        <v>30</v>
      </c>
      <c r="E33" s="7" t="s">
        <v>92</v>
      </c>
      <c r="F33" s="3">
        <v>1</v>
      </c>
      <c r="G33" s="3" t="s">
        <v>86</v>
      </c>
      <c r="H33" t="s">
        <v>103</v>
      </c>
    </row>
    <row r="34" spans="1:8" ht="17" x14ac:dyDescent="0.2">
      <c r="A34" s="8" t="s">
        <v>188</v>
      </c>
      <c r="B34" s="8" t="s">
        <v>134</v>
      </c>
      <c r="C34" s="11" t="s">
        <v>189</v>
      </c>
      <c r="D34" s="9">
        <v>39.6</v>
      </c>
      <c r="E34" s="7" t="s">
        <v>92</v>
      </c>
      <c r="F34" s="3">
        <v>1</v>
      </c>
      <c r="H34" t="s">
        <v>103</v>
      </c>
    </row>
    <row r="35" spans="1:8" ht="34" x14ac:dyDescent="0.2">
      <c r="A35" s="3" t="s">
        <v>210</v>
      </c>
      <c r="B35" s="3" t="s">
        <v>134</v>
      </c>
      <c r="C35" t="s">
        <v>190</v>
      </c>
      <c r="D35" s="7">
        <v>71</v>
      </c>
      <c r="E35" s="7" t="s">
        <v>92</v>
      </c>
      <c r="F35" s="3">
        <v>1</v>
      </c>
      <c r="G35" s="3"/>
      <c r="H35" t="s">
        <v>96</v>
      </c>
    </row>
    <row r="36" spans="1:8" ht="34" x14ac:dyDescent="0.2">
      <c r="A36" s="3" t="s">
        <v>74</v>
      </c>
      <c r="B36" s="3" t="s">
        <v>133</v>
      </c>
      <c r="C36" s="10" t="s">
        <v>82</v>
      </c>
      <c r="D36" s="7">
        <v>23.08</v>
      </c>
      <c r="E36" s="7" t="s">
        <v>92</v>
      </c>
      <c r="F36" s="3">
        <v>1</v>
      </c>
      <c r="G36" s="3" t="s">
        <v>75</v>
      </c>
      <c r="H36" s="3" t="s">
        <v>104</v>
      </c>
    </row>
    <row r="37" spans="1:8" ht="34" x14ac:dyDescent="0.2">
      <c r="A37" s="3" t="s">
        <v>76</v>
      </c>
      <c r="B37" s="3" t="s">
        <v>133</v>
      </c>
      <c r="C37" s="10" t="s">
        <v>83</v>
      </c>
      <c r="D37" s="7">
        <v>24.16</v>
      </c>
      <c r="E37" s="7" t="s">
        <v>92</v>
      </c>
      <c r="F37" s="3">
        <v>1</v>
      </c>
      <c r="G37" s="3" t="s">
        <v>75</v>
      </c>
      <c r="H37" s="3" t="s">
        <v>104</v>
      </c>
    </row>
    <row r="38" spans="1:8" ht="34" x14ac:dyDescent="0.2">
      <c r="A38" s="3" t="s">
        <v>77</v>
      </c>
      <c r="B38" s="3" t="s">
        <v>133</v>
      </c>
      <c r="C38" s="10" t="s">
        <v>84</v>
      </c>
      <c r="D38" s="7">
        <v>35.700000000000003</v>
      </c>
      <c r="E38" s="7" t="s">
        <v>92</v>
      </c>
      <c r="F38" s="3">
        <v>1</v>
      </c>
      <c r="G38" s="3" t="s">
        <v>121</v>
      </c>
      <c r="H38" s="3" t="s">
        <v>104</v>
      </c>
    </row>
    <row r="39" spans="1:8" ht="17" x14ac:dyDescent="0.2">
      <c r="A39" s="3" t="s">
        <v>78</v>
      </c>
      <c r="B39" s="3" t="s">
        <v>133</v>
      </c>
      <c r="C39" s="10" t="s">
        <v>79</v>
      </c>
      <c r="D39" s="7">
        <v>3.24</v>
      </c>
      <c r="E39" s="7" t="s">
        <v>92</v>
      </c>
      <c r="F39" s="3">
        <v>1</v>
      </c>
      <c r="G39" s="3" t="s">
        <v>80</v>
      </c>
      <c r="H39" s="3"/>
    </row>
    <row r="40" spans="1:8" ht="17" x14ac:dyDescent="0.2">
      <c r="A40" s="3" t="s">
        <v>88</v>
      </c>
      <c r="B40" s="3" t="s">
        <v>135</v>
      </c>
      <c r="C40" s="10" t="s">
        <v>87</v>
      </c>
      <c r="D40" s="7">
        <v>12.26</v>
      </c>
      <c r="E40" s="7" t="s">
        <v>92</v>
      </c>
      <c r="F40" s="3">
        <v>1</v>
      </c>
      <c r="G40" s="3" t="s">
        <v>91</v>
      </c>
    </row>
    <row r="41" spans="1:8" ht="17" x14ac:dyDescent="0.2">
      <c r="A41" s="3" t="s">
        <v>89</v>
      </c>
      <c r="B41" s="3" t="s">
        <v>135</v>
      </c>
      <c r="C41" s="10" t="s">
        <v>87</v>
      </c>
      <c r="D41" s="7">
        <v>14.16</v>
      </c>
      <c r="E41" s="7" t="s">
        <v>92</v>
      </c>
      <c r="F41" s="3">
        <v>1</v>
      </c>
      <c r="G41" s="3" t="s">
        <v>91</v>
      </c>
    </row>
    <row r="42" spans="1:8" ht="17" x14ac:dyDescent="0.2">
      <c r="A42" s="8" t="s">
        <v>90</v>
      </c>
      <c r="B42" s="3" t="s">
        <v>135</v>
      </c>
      <c r="C42" s="11" t="s">
        <v>87</v>
      </c>
      <c r="D42" s="9">
        <v>12.68</v>
      </c>
      <c r="E42" s="7" t="s">
        <v>92</v>
      </c>
      <c r="F42" s="8">
        <v>1</v>
      </c>
      <c r="G42" s="3" t="s">
        <v>91</v>
      </c>
    </row>
    <row r="43" spans="1:8" ht="17" x14ac:dyDescent="0.2">
      <c r="A43" s="8" t="s">
        <v>109</v>
      </c>
      <c r="B43" s="3" t="s">
        <v>135</v>
      </c>
      <c r="C43" s="11"/>
      <c r="D43" s="7">
        <f>C43*1.1</f>
        <v>0</v>
      </c>
      <c r="E43" s="7" t="s">
        <v>92</v>
      </c>
      <c r="F43" s="8">
        <v>1</v>
      </c>
      <c r="G43" s="3" t="s">
        <v>108</v>
      </c>
      <c r="H43" s="3" t="s">
        <v>107</v>
      </c>
    </row>
    <row r="44" spans="1:8" ht="17" x14ac:dyDescent="0.2">
      <c r="A44" s="8" t="s">
        <v>162</v>
      </c>
      <c r="B44" s="3" t="s">
        <v>135</v>
      </c>
      <c r="C44" s="11" t="s">
        <v>163</v>
      </c>
      <c r="D44" s="7">
        <v>85.2</v>
      </c>
      <c r="E44" s="7" t="s">
        <v>92</v>
      </c>
      <c r="F44" s="8">
        <v>1</v>
      </c>
      <c r="G44" s="3" t="s">
        <v>164</v>
      </c>
      <c r="H44" s="3"/>
    </row>
    <row r="45" spans="1:8" ht="17" x14ac:dyDescent="0.2">
      <c r="A45" s="8" t="s">
        <v>165</v>
      </c>
      <c r="B45" s="3" t="s">
        <v>135</v>
      </c>
      <c r="C45" s="11" t="s">
        <v>166</v>
      </c>
      <c r="D45" s="7">
        <v>318</v>
      </c>
      <c r="E45" s="7" t="s">
        <v>92</v>
      </c>
      <c r="F45" s="8">
        <v>1</v>
      </c>
      <c r="G45" s="3" t="s">
        <v>167</v>
      </c>
      <c r="H45" s="3"/>
    </row>
    <row r="46" spans="1:8" ht="34" x14ac:dyDescent="0.2">
      <c r="A46" s="3" t="s">
        <v>234</v>
      </c>
      <c r="B46" s="3" t="s">
        <v>132</v>
      </c>
      <c r="C46" s="10">
        <v>5003264</v>
      </c>
      <c r="D46" s="14">
        <v>103.64</v>
      </c>
      <c r="E46" s="7" t="s">
        <v>92</v>
      </c>
      <c r="F46" s="3">
        <v>1</v>
      </c>
      <c r="G46" s="3" t="s">
        <v>239</v>
      </c>
      <c r="H46" s="3" t="s">
        <v>104</v>
      </c>
    </row>
    <row r="47" spans="1:8" ht="34" x14ac:dyDescent="0.2">
      <c r="A47" s="3" t="s">
        <v>237</v>
      </c>
      <c r="B47" s="3" t="s">
        <v>132</v>
      </c>
      <c r="C47" s="10" t="s">
        <v>238</v>
      </c>
      <c r="D47" s="14">
        <v>103.64</v>
      </c>
      <c r="E47" s="7" t="s">
        <v>92</v>
      </c>
      <c r="F47" s="3">
        <v>1</v>
      </c>
      <c r="G47" s="3" t="s">
        <v>187</v>
      </c>
      <c r="H47" s="3" t="s">
        <v>104</v>
      </c>
    </row>
    <row r="48" spans="1:8" ht="34" x14ac:dyDescent="0.2">
      <c r="A48" s="3" t="s">
        <v>235</v>
      </c>
      <c r="B48" s="3" t="s">
        <v>132</v>
      </c>
      <c r="C48" s="10" t="s">
        <v>236</v>
      </c>
      <c r="D48" s="14">
        <v>177.27</v>
      </c>
      <c r="E48" s="7" t="s">
        <v>92</v>
      </c>
      <c r="F48" s="3">
        <v>1</v>
      </c>
      <c r="G48" s="3" t="s">
        <v>187</v>
      </c>
      <c r="H48" s="3" t="s">
        <v>104</v>
      </c>
    </row>
    <row r="49" spans="1:5" ht="24" x14ac:dyDescent="0.3">
      <c r="A49" s="15" t="s">
        <v>110</v>
      </c>
      <c r="B49" s="8" t="s">
        <v>137</v>
      </c>
      <c r="C49" s="3"/>
      <c r="D49" s="7"/>
      <c r="E49" s="7"/>
    </row>
    <row r="50" spans="1:5" ht="24" x14ac:dyDescent="0.3">
      <c r="A50" s="15" t="s">
        <v>112</v>
      </c>
      <c r="B50" s="8" t="s">
        <v>137</v>
      </c>
      <c r="C50" s="3"/>
      <c r="D50" s="7"/>
      <c r="E50" s="7"/>
    </row>
    <row r="51" spans="1:5" ht="17" x14ac:dyDescent="0.2">
      <c r="A51" t="s">
        <v>113</v>
      </c>
      <c r="B51" s="8" t="s">
        <v>137</v>
      </c>
      <c r="C51" s="8"/>
      <c r="D51" s="7"/>
      <c r="E51" s="2"/>
    </row>
    <row r="52" spans="1:5" ht="17" x14ac:dyDescent="0.2">
      <c r="A52" t="s">
        <v>161</v>
      </c>
      <c r="B52" s="8" t="s">
        <v>137</v>
      </c>
    </row>
  </sheetData>
  <autoFilter ref="A1:H1" xr:uid="{1A5916B2-A5EA-9249-ACE8-3573D77C348D}">
    <sortState xmlns:xlrd2="http://schemas.microsoft.com/office/spreadsheetml/2017/richdata2" ref="A2:H56">
      <sortCondition descending="1" ref="B1:B56"/>
    </sortState>
  </autoFilter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9118-8045-974C-9EC5-0EBAC0E91183}">
  <dimension ref="A1:H8"/>
  <sheetViews>
    <sheetView workbookViewId="0">
      <selection activeCell="A9" sqref="A9"/>
    </sheetView>
  </sheetViews>
  <sheetFormatPr baseColWidth="10" defaultRowHeight="16" x14ac:dyDescent="0.2"/>
  <cols>
    <col min="1" max="1" width="13.33203125" bestFit="1" customWidth="1"/>
    <col min="2" max="2" width="17.6640625" customWidth="1"/>
    <col min="3" max="3" width="5.1640625" bestFit="1" customWidth="1"/>
    <col min="4" max="4" width="12.83203125" bestFit="1" customWidth="1"/>
    <col min="5" max="5" width="12.33203125" bestFit="1" customWidth="1"/>
    <col min="6" max="6" width="4.6640625" bestFit="1" customWidth="1"/>
    <col min="7" max="7" width="27" customWidth="1"/>
    <col min="8" max="8" width="34.83203125" customWidth="1"/>
  </cols>
  <sheetData>
    <row r="1" spans="1:8" x14ac:dyDescent="0.2">
      <c r="A1" s="1" t="s">
        <v>45</v>
      </c>
      <c r="B1" s="1" t="s">
        <v>69</v>
      </c>
      <c r="C1" s="1" t="s">
        <v>52</v>
      </c>
      <c r="D1" s="1" t="s">
        <v>94</v>
      </c>
      <c r="E1" s="1" t="s">
        <v>95</v>
      </c>
      <c r="F1" s="1" t="s">
        <v>47</v>
      </c>
      <c r="G1" s="1" t="s">
        <v>2</v>
      </c>
      <c r="H1" s="1" t="s">
        <v>2</v>
      </c>
    </row>
    <row r="2" spans="1:8" ht="17" x14ac:dyDescent="0.2">
      <c r="A2" s="7" t="s">
        <v>218</v>
      </c>
      <c r="B2" s="3" t="s">
        <v>212</v>
      </c>
      <c r="C2" s="10"/>
      <c r="D2" s="7"/>
      <c r="E2" s="7"/>
      <c r="F2" s="3"/>
      <c r="G2" s="3" t="s">
        <v>213</v>
      </c>
      <c r="H2" s="3" t="s">
        <v>216</v>
      </c>
    </row>
    <row r="3" spans="1:8" ht="17" x14ac:dyDescent="0.2">
      <c r="A3" s="3" t="s">
        <v>211</v>
      </c>
      <c r="B3" s="3" t="s">
        <v>212</v>
      </c>
      <c r="G3" t="s">
        <v>214</v>
      </c>
      <c r="H3" s="3" t="s">
        <v>216</v>
      </c>
    </row>
    <row r="4" spans="1:8" ht="17" x14ac:dyDescent="0.2">
      <c r="A4" t="s">
        <v>219</v>
      </c>
      <c r="B4" s="3" t="s">
        <v>212</v>
      </c>
      <c r="G4" t="s">
        <v>215</v>
      </c>
      <c r="H4" s="3" t="s">
        <v>216</v>
      </c>
    </row>
    <row r="5" spans="1:8" ht="17" x14ac:dyDescent="0.2">
      <c r="A5" t="s">
        <v>220</v>
      </c>
      <c r="B5" s="3" t="s">
        <v>217</v>
      </c>
      <c r="G5" t="s">
        <v>215</v>
      </c>
      <c r="H5" s="3" t="s">
        <v>216</v>
      </c>
    </row>
    <row r="6" spans="1:8" ht="17" x14ac:dyDescent="0.2">
      <c r="A6" t="s">
        <v>221</v>
      </c>
      <c r="B6" s="3" t="s">
        <v>217</v>
      </c>
      <c r="G6" t="s">
        <v>222</v>
      </c>
      <c r="H6" s="3" t="s">
        <v>216</v>
      </c>
    </row>
    <row r="7" spans="1:8" ht="34" x14ac:dyDescent="0.2">
      <c r="A7" t="s">
        <v>220</v>
      </c>
      <c r="B7" s="3" t="s">
        <v>223</v>
      </c>
      <c r="G7" t="s">
        <v>213</v>
      </c>
      <c r="H7" s="3" t="s">
        <v>216</v>
      </c>
    </row>
    <row r="8" spans="1:8" ht="34" x14ac:dyDescent="0.2">
      <c r="A8" t="s">
        <v>221</v>
      </c>
      <c r="B8" s="3" t="s">
        <v>223</v>
      </c>
      <c r="G8" t="s">
        <v>224</v>
      </c>
      <c r="H8" s="3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IAM hrly rates</vt:lpstr>
      <vt:lpstr>CSV hrly rates</vt:lpstr>
      <vt:lpstr>IAM+CSV Standard price list</vt:lpstr>
      <vt:lpstr>UAW East</vt:lpstr>
      <vt:lpstr>Monash CC</vt:lpstr>
      <vt:lpstr>Markup 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2025-10-02T23:46:46Z</dcterms:modified>
</cp:coreProperties>
</file>