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chamgoyal/Projects/Door2Door/"/>
    </mc:Choice>
  </mc:AlternateContent>
  <xr:revisionPtr revIDLastSave="0" documentId="13_ncr:1_{0F21A7E6-B592-104C-AD2F-43C8DCE7C11C}" xr6:coauthVersionLast="47" xr6:coauthVersionMax="47" xr10:uidLastSave="{00000000-0000-0000-0000-000000000000}"/>
  <bookViews>
    <workbookView xWindow="0" yWindow="500" windowWidth="35840" windowHeight="20200" xr2:uid="{00000000-000D-0000-FFFF-FFFF00000000}"/>
  </bookViews>
  <sheets>
    <sheet name="Order Summar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2" i="1" l="1"/>
  <c r="K22" i="1"/>
  <c r="K21" i="1"/>
  <c r="K20" i="1" a="1"/>
  <c r="K20" i="1" s="1"/>
  <c r="K19" i="1" a="1"/>
  <c r="K19" i="1" s="1"/>
  <c r="K18" i="1" a="1"/>
  <c r="K18" i="1" s="1"/>
  <c r="K17" i="1"/>
  <c r="K16" i="1"/>
  <c r="K15" i="1"/>
  <c r="K12" i="1"/>
  <c r="J12" i="1"/>
  <c r="I12" i="1"/>
  <c r="G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<sst xmlns="http://schemas.openxmlformats.org/spreadsheetml/2006/main" count="61" uniqueCount="44">
  <si>
    <t>OID</t>
  </si>
  <si>
    <t>Order Type</t>
  </si>
  <si>
    <t>Date</t>
  </si>
  <si>
    <t>Payment Method</t>
  </si>
  <si>
    <t>Commission</t>
  </si>
  <si>
    <t>Tax</t>
  </si>
  <si>
    <t>Total</t>
  </si>
  <si>
    <t>HWCX-8895</t>
  </si>
  <si>
    <t>DELIVERY</t>
  </si>
  <si>
    <t>2021-06-01 01:22:26.719</t>
  </si>
  <si>
    <t>CASH</t>
  </si>
  <si>
    <t>Lunch</t>
  </si>
  <si>
    <t>OOHO-4770</t>
  </si>
  <si>
    <t>2021-12-08 10:25:58.2</t>
  </si>
  <si>
    <t>Dinner</t>
  </si>
  <si>
    <t>VOZP-2723</t>
  </si>
  <si>
    <t>2021-10-19 03:34:18.495</t>
  </si>
  <si>
    <t>ZQVJ-8097</t>
  </si>
  <si>
    <t>2021-10-19 05:32:32.886</t>
  </si>
  <si>
    <t>WPPI-7786</t>
  </si>
  <si>
    <t>2021-11-01 08:32:47.879</t>
  </si>
  <si>
    <t>CREDIT_CARD_AT_DOOR</t>
  </si>
  <si>
    <t>LZHA-0284</t>
  </si>
  <si>
    <t>2021-11-14 06:07:23.114</t>
  </si>
  <si>
    <t>ZTRK-1691</t>
  </si>
  <si>
    <t>2021-10-28 05:34:58.32</t>
  </si>
  <si>
    <t>OHAJ-3450</t>
  </si>
  <si>
    <t>2021-10-28 05:13:40.801</t>
  </si>
  <si>
    <t>Meal Period</t>
  </si>
  <si>
    <t>TOTAL</t>
  </si>
  <si>
    <t>Additonal Charges</t>
  </si>
  <si>
    <t>Sub-Total</t>
  </si>
  <si>
    <t>Total Earned</t>
  </si>
  <si>
    <t>Sub Total of Delivery Sales</t>
  </si>
  <si>
    <t>Sub Total of Takeout Credit Sales</t>
  </si>
  <si>
    <t>Sub Total of Takeout Cash Sales</t>
  </si>
  <si>
    <t>Less Percentage Delivery</t>
  </si>
  <si>
    <t>Less Percentage Credit Takeout</t>
  </si>
  <si>
    <t>Less Percentage Cash Takeout</t>
  </si>
  <si>
    <t>Less Cash Takeout Tax</t>
  </si>
  <si>
    <t>Less Cash Takeout Sales</t>
  </si>
  <si>
    <t>Plus Sales Tax Payable to State/Local Taxing Authority</t>
  </si>
  <si>
    <t>TAKEOUT</t>
  </si>
  <si>
    <t>CREDIT_CARD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</si>
</sst>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  <family val="2"/>
      <scheme val="minor"/>
    </font>
    <font>
      <sz val="14"/>
      <name val="Calibri"/>
    </font>
    <font>
      <b/>
      <sz val="14"/>
      <name val="Calibri (Body)"/>
    </font>
    <font>
      <sz val="14"/>
      <color indexed="8"/>
      <name val="Calibri (Body)"/>
    </font>
    <font>
      <b/>
      <sz val="14"/>
      <color indexed="8"/>
      <name val="Calibri (Body)"/>
    </font>
    <font>
      <b/>
      <sz val="14"/>
      <color indexed="8"/>
      <name val="Calibri"/>
      <family val="2"/>
      <scheme val="minor"/>
    </font>
    <font>
      <sz val="1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workbookViewId="0">
      <selection activeCell="A2" sqref="A2:XFD9"/>
    </sheetView>
  </sheetViews>
  <sheetFormatPr baseColWidth="10" defaultColWidth="8.83203125" defaultRowHeight="15" x14ac:dyDescent="0.2"/>
  <cols>
    <col min="1" max="1" width="15.1640625" bestFit="1" customWidth="1"/>
    <col min="2" max="2" width="16.5" bestFit="1" customWidth="1"/>
    <col min="3" max="4" width="30" bestFit="1" customWidth="1"/>
    <col min="5" max="5" width="15" bestFit="1" customWidth="1"/>
    <col min="6" max="6" width="29.33203125" bestFit="1" customWidth="1"/>
    <col min="7" max="7" width="31.33203125" bestFit="1" customWidth="1"/>
    <col min="8" max="8" width="24" customWidth="1"/>
    <col min="9" max="9" width="15.6640625" customWidth="1"/>
    <col min="10" max="10" width="20.83203125" customWidth="1"/>
    <col min="11" max="11" width="22.83203125" customWidth="1"/>
  </cols>
  <sheetData>
    <row r="1" spans="1:11" s="3" customFormat="1" ht="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28</v>
      </c>
      <c r="F1" s="2" t="s">
        <v>4</v>
      </c>
      <c r="G1" s="2" t="s">
        <v>30</v>
      </c>
      <c r="H1" s="2" t="s">
        <v>31</v>
      </c>
      <c r="I1" s="2" t="s">
        <v>5</v>
      </c>
      <c r="J1" s="2" t="s">
        <v>6</v>
      </c>
      <c r="K1" s="2" t="s">
        <v>32</v>
      </c>
    </row>
    <row r="2" spans="1:11" ht="19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10</v>
      </c>
      <c r="G2" s="1">
        <v>0</v>
      </c>
      <c r="H2" s="1">
        <v>11500</v>
      </c>
      <c r="I2" s="1">
        <v>11500</v>
      </c>
      <c r="J2" s="1">
        <v>11500</v>
      </c>
    </row>
    <row r="3" spans="1:11" ht="19" x14ac:dyDescent="0.25">
      <c r="A3" s="1" t="s">
        <v>12</v>
      </c>
      <c r="B3" s="1" t="s">
        <v>8</v>
      </c>
      <c r="C3" s="1" t="s">
        <v>13</v>
      </c>
      <c r="D3" s="7" t="s">
        <v>10</v>
      </c>
      <c r="E3" s="1" t="s">
        <v>14</v>
      </c>
      <c r="F3" s="1">
        <v>5</v>
      </c>
      <c r="G3" s="1">
        <v>10</v>
      </c>
      <c r="H3" s="1">
        <v>12500</v>
      </c>
      <c r="I3" s="1">
        <v>11500</v>
      </c>
      <c r="J3" s="1">
        <v>12500</v>
      </c>
    </row>
    <row r="4" spans="1:11" ht="19" x14ac:dyDescent="0.25">
      <c r="A4" s="1" t="s">
        <v>15</v>
      </c>
      <c r="B4" s="1" t="s">
        <v>8</v>
      </c>
      <c r="C4" s="1" t="s">
        <v>16</v>
      </c>
      <c r="D4" s="1" t="s">
        <v>10</v>
      </c>
      <c r="E4" s="1" t="s">
        <v>11</v>
      </c>
      <c r="F4" s="1">
        <v>1</v>
      </c>
      <c r="G4" s="1">
        <v>10</v>
      </c>
      <c r="H4" s="1">
        <v>11501</v>
      </c>
      <c r="I4" s="1">
        <v>10000</v>
      </c>
      <c r="J4" s="1">
        <v>11501</v>
      </c>
    </row>
    <row r="5" spans="1:11" ht="19" x14ac:dyDescent="0.25">
      <c r="A5" s="1" t="s">
        <v>17</v>
      </c>
      <c r="B5" s="1" t="s">
        <v>8</v>
      </c>
      <c r="C5" s="1" t="s">
        <v>18</v>
      </c>
      <c r="D5" s="1" t="s">
        <v>10</v>
      </c>
      <c r="E5" s="1" t="s">
        <v>11</v>
      </c>
      <c r="F5" s="1">
        <v>12</v>
      </c>
      <c r="G5" s="1">
        <v>25</v>
      </c>
      <c r="H5" s="1">
        <v>87251</v>
      </c>
      <c r="I5" s="1">
        <v>75000</v>
      </c>
      <c r="J5" s="1">
        <v>87251</v>
      </c>
    </row>
    <row r="6" spans="1:11" ht="19" x14ac:dyDescent="0.25">
      <c r="A6" s="1" t="s">
        <v>19</v>
      </c>
      <c r="B6" s="1" t="s">
        <v>8</v>
      </c>
      <c r="C6" s="1" t="s">
        <v>20</v>
      </c>
      <c r="D6" s="1" t="s">
        <v>21</v>
      </c>
      <c r="E6" s="1" t="s">
        <v>11</v>
      </c>
      <c r="F6" s="1">
        <v>0</v>
      </c>
      <c r="G6" s="1">
        <v>0</v>
      </c>
      <c r="H6" s="1">
        <v>14241</v>
      </c>
      <c r="I6" s="1">
        <v>10000</v>
      </c>
      <c r="J6" s="1">
        <v>14241</v>
      </c>
    </row>
    <row r="7" spans="1:11" ht="19" x14ac:dyDescent="0.25">
      <c r="A7" s="1" t="s">
        <v>22</v>
      </c>
      <c r="B7" s="7" t="s">
        <v>42</v>
      </c>
      <c r="C7" s="1" t="s">
        <v>23</v>
      </c>
      <c r="D7" s="7" t="s">
        <v>43</v>
      </c>
      <c r="E7" s="1" t="s">
        <v>11</v>
      </c>
      <c r="F7" s="1">
        <v>10</v>
      </c>
      <c r="G7" s="1">
        <v>5</v>
      </c>
      <c r="H7" s="1">
        <v>4991</v>
      </c>
      <c r="I7" s="1">
        <v>3800</v>
      </c>
      <c r="J7" s="1">
        <v>4991</v>
      </c>
    </row>
    <row r="8" spans="1:11" ht="19" x14ac:dyDescent="0.25">
      <c r="A8" s="1" t="s">
        <v>24</v>
      </c>
      <c r="B8" s="7" t="s">
        <v>42</v>
      </c>
      <c r="C8" s="1" t="s">
        <v>25</v>
      </c>
      <c r="D8" s="7" t="s">
        <v>43</v>
      </c>
      <c r="E8" s="1" t="s">
        <v>11</v>
      </c>
      <c r="F8" s="1">
        <v>15</v>
      </c>
      <c r="G8" s="1">
        <v>99</v>
      </c>
      <c r="H8" s="1">
        <v>7000</v>
      </c>
      <c r="I8" s="1">
        <v>6000</v>
      </c>
      <c r="J8" s="1">
        <v>7000</v>
      </c>
    </row>
    <row r="9" spans="1:11" ht="19" x14ac:dyDescent="0.25">
      <c r="A9" s="1" t="s">
        <v>26</v>
      </c>
      <c r="B9" s="7" t="s">
        <v>42</v>
      </c>
      <c r="C9" s="1" t="s">
        <v>27</v>
      </c>
      <c r="D9" s="7" t="s">
        <v>10</v>
      </c>
      <c r="E9" s="1" t="s">
        <v>11</v>
      </c>
      <c r="F9" s="1">
        <v>20</v>
      </c>
      <c r="G9" s="1">
        <v>0.01</v>
      </c>
      <c r="H9" s="1">
        <v>8500</v>
      </c>
      <c r="I9" s="1">
        <v>7500</v>
      </c>
      <c r="J9" s="1">
        <v>8500</v>
      </c>
    </row>
    <row r="10" spans="1:11" ht="19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1" ht="19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1" s="4" customFormat="1" ht="19" x14ac:dyDescent="0.25">
      <c r="E12" s="2" t="s">
        <v>29</v>
      </c>
      <c r="G12" s="4">
        <f>SUM(G2:G9)</f>
        <v>149.01</v>
      </c>
      <c r="H12" s="4">
        <f>SUM(H2:H9)</f>
        <v>157484</v>
      </c>
      <c r="I12" s="4">
        <f>SUM(I2:I9)</f>
        <v>135300</v>
      </c>
      <c r="J12" s="4">
        <f>SUM(J2:J9)</f>
        <v>157484</v>
      </c>
      <c r="K12" s="4">
        <f>SUM(K2:K9)</f>
        <v>0</v>
      </c>
    </row>
    <row r="15" spans="1:11" ht="19" x14ac:dyDescent="0.25">
      <c r="H15" s="5" t="s">
        <v>33</v>
      </c>
      <c r="I15" s="5"/>
      <c r="J15" s="5"/>
      <c r="K15" s="6">
        <f>SUMIF(B2:B9, "Delivery", H2:H9)</f>
        <v>136993</v>
      </c>
    </row>
    <row r="16" spans="1:11" ht="19" x14ac:dyDescent="0.25">
      <c r="H16" s="5" t="s">
        <v>34</v>
      </c>
      <c r="I16" s="5"/>
      <c r="J16" s="5"/>
      <c r="K16" s="6">
        <f>SUMIFS(H2:H9, B2:B9, "TAKEOUT", D2:D9, "CREDIT_CARD")</f>
        <v>11991</v>
      </c>
    </row>
    <row r="17" spans="8:11" ht="19" x14ac:dyDescent="0.25">
      <c r="H17" s="5" t="s">
        <v>35</v>
      </c>
      <c r="I17" s="5"/>
      <c r="J17" s="5"/>
      <c r="K17" s="6">
        <f>SUMIFS(H2:H9, B2:B9, "TAKEOUT", D2:D9, "CASH")</f>
        <v>8500</v>
      </c>
    </row>
    <row r="18" spans="8:11" ht="19" x14ac:dyDescent="0.25">
      <c r="H18" s="5" t="s">
        <v>36</v>
      </c>
      <c r="I18" s="5"/>
      <c r="J18" s="5"/>
      <c r="K18" s="6" cm="1">
        <f t="array" ref="K18">SUMPRODUCT(F2:F9/100, H2:H9*(B2:B9="DELIVERY"))</f>
        <v>12360.13</v>
      </c>
    </row>
    <row r="19" spans="8:11" ht="19" x14ac:dyDescent="0.25">
      <c r="H19" s="5" t="s">
        <v>37</v>
      </c>
      <c r="I19" s="5"/>
      <c r="J19" s="5"/>
      <c r="K19" s="6" cm="1">
        <f t="array" ref="K19">SUMPRODUCT(F2:F9/100, H2:H9*(B2:B9="TAKEOUT")*(D2:D9="CREDIT_CARD"))</f>
        <v>1549.1</v>
      </c>
    </row>
    <row r="20" spans="8:11" ht="19" x14ac:dyDescent="0.25">
      <c r="H20" s="5" t="s">
        <v>38</v>
      </c>
      <c r="I20" s="5"/>
      <c r="J20" s="5"/>
      <c r="K20" s="6" cm="1">
        <f t="array" ref="K20">SUMPRODUCT(F2:F9/100, H2:H9*(B2:B9="TAKEOUT")*(D2:D9="CASH"))</f>
        <v>1700</v>
      </c>
    </row>
    <row r="21" spans="8:11" ht="19" x14ac:dyDescent="0.25">
      <c r="H21" s="5" t="s">
        <v>40</v>
      </c>
      <c r="I21" s="5"/>
      <c r="J21" s="5"/>
      <c r="K21" s="6">
        <f>SUMIFS(H2:H9, B2:B9, "TAKEOUT", D2:D9, "CASH")</f>
        <v>8500</v>
      </c>
    </row>
    <row r="22" spans="8:11" ht="19" x14ac:dyDescent="0.25">
      <c r="H22" s="5" t="s">
        <v>39</v>
      </c>
      <c r="I22" s="5"/>
      <c r="J22" s="5"/>
      <c r="K22" s="6">
        <f>SUMIFS(I2:I9, B2:B9, "TAKEOUT", D2:D9, "CASH")</f>
        <v>7500</v>
      </c>
    </row>
    <row r="23" spans="8:11" ht="19" x14ac:dyDescent="0.25">
      <c r="H23" s="5" t="s">
        <v>41</v>
      </c>
      <c r="I23" s="5"/>
      <c r="J23" s="5"/>
      <c r="K23" s="6"/>
    </row>
    <row r="24" spans="8:11" ht="19" x14ac:dyDescent="0.25">
      <c r="H24" s="5"/>
      <c r="I24" s="5"/>
      <c r="J24" s="5"/>
    </row>
    <row r="25" spans="8:11" ht="19" x14ac:dyDescent="0.25">
      <c r="H25" s="5"/>
      <c r="I25" s="5"/>
      <c r="J25" s="5"/>
    </row>
  </sheetData>
  <mergeCells count="11">
    <mergeCell ref="H24:J24"/>
    <mergeCell ref="H25:J25"/>
    <mergeCell ref="H15:J15"/>
    <mergeCell ref="H16:J16"/>
    <mergeCell ref="H17:J17"/>
    <mergeCell ref="H18:J18"/>
    <mergeCell ref="H20:J20"/>
    <mergeCell ref="H19:J19"/>
    <mergeCell ref="H21:J21"/>
    <mergeCell ref="H22:J22"/>
    <mergeCell ref="H23:J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2022-09-12T11:14:27Z</dcterms:created>
  <dcterms:modified xsi:type="dcterms:W3CDTF">2022-09-21T10:06:26Z</dcterms:modified>
</cp:coreProperties>
</file>