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eetMetadata+xml" PartName="/xl/metadata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>
    <mc:Choice Requires="x15">
      <x15ac:absPath xmlns:x15ac="http://schemas.microsoft.com/office/spreadsheetml/2010/11/ac" url="/Users/panchamgoyal/Projects/Door2Door/"/>
    </mc:Choice>
  </mc:AlternateContent>
  <xr:revisionPtr revIDLastSave="0" documentId="13_ncr:1_{0F21A7E6-B592-104C-AD2F-43C8DCE7C11C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Order 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" s="1"/>
  <c r="K18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<sst xmlns="http://schemas.openxmlformats.org/spreadsheetml/2006/main" count="101" uniqueCount="44">
  <si>
    <t>OID</t>
  </si>
  <si>
    <t>Order Type</t>
  </si>
  <si>
    <t>Date</t>
  </si>
  <si>
    <t>Payment Method</t>
  </si>
  <si>
    <t>Commission</t>
  </si>
  <si>
    <t>Tax</t>
  </si>
  <si>
    <t>Total</t>
  </si>
  <si>
    <t>HWCX-8895</t>
  </si>
  <si>
    <t>DELIVERY</t>
  </si>
  <si>
    <t>2021-06-01 01:22:26.719</t>
  </si>
  <si>
    <t>CASH</t>
  </si>
  <si>
    <t>Lunch</t>
  </si>
  <si>
    <t>OOHO-4770</t>
  </si>
  <si>
    <t>2021-12-08 10:25:58.2</t>
  </si>
  <si>
    <t>Dinner</t>
  </si>
  <si>
    <t>VOZP-2723</t>
  </si>
  <si>
    <t>2021-10-19 03:34:18.495</t>
  </si>
  <si>
    <t>ZQVJ-8097</t>
  </si>
  <si>
    <t>2021-10-19 05:32:32.886</t>
  </si>
  <si>
    <t>WPPI-7786</t>
  </si>
  <si>
    <t>2021-11-01 08:32:47.879</t>
  </si>
  <si>
    <t>CREDIT_CARD_AT_DOOR</t>
  </si>
  <si>
    <t>LZHA-0284</t>
  </si>
  <si>
    <t>2021-11-14 06:07:23.114</t>
  </si>
  <si>
    <t>ZTRK-1691</t>
  </si>
  <si>
    <t>2021-10-28 05:34:58.32</t>
  </si>
  <si>
    <t>OHAJ-3450</t>
  </si>
  <si>
    <t>2021-10-28 05:13:40.801</t>
  </si>
  <si>
    <t>Meal Period</t>
  </si>
  <si>
    <t>TOTAL</t>
  </si>
  <si>
    <t>Additonal Charges</t>
  </si>
  <si>
    <t>Sub-Total</t>
  </si>
  <si>
    <t>Total Earned</t>
  </si>
  <si>
    <t>Sub Total of Delivery Sales</t>
  </si>
  <si>
    <t>Sub Total of Takeout Credit Sales</t>
  </si>
  <si>
    <t>Sub Total of Takeout Cash Sales</t>
  </si>
  <si>
    <t>Less Percentage Delivery</t>
  </si>
  <si>
    <t>Less Percentage Credit Takeout</t>
  </si>
  <si>
    <t>Less Percentage Cash Takeout</t>
  </si>
  <si>
    <t>Less Cash Takeout Tax</t>
  </si>
  <si>
    <t>Less Cash Takeout Sales</t>
  </si>
  <si>
    <t>Plus Sales Tax Payable to State/Local Taxing Authority</t>
  </si>
  <si>
    <t>TAKEOUT</t>
  </si>
  <si>
    <t>CREDIT_CARD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</si>
</sst>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indexed="8"/>
      <name val="Calibri"/>
      <family val="2"/>
      <scheme val="minor"/>
    </font>
    <font>
      <sz val="14"/>
      <name val="Calibri"/>
    </font>
    <font>
      <b/>
      <sz val="14"/>
      <name val="Calibri (Body)"/>
    </font>
    <font>
      <sz val="14"/>
      <color indexed="8"/>
      <name val="Calibri (Body)"/>
    </font>
    <font>
      <b/>
      <sz val="14"/>
      <color indexed="8"/>
      <name val="Calibri (Body)"/>
    </font>
    <font>
      <b/>
      <sz val="14"/>
      <color indexed="8"/>
      <name val="Calibri"/>
      <family val="2"/>
      <scheme val="minor"/>
    </font>
    <font>
      <sz val="1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metadata.xml" Type="http://schemas.openxmlformats.org/officeDocument/2006/relationships/sheetMetadata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selection activeCell="A2" sqref="A2:XFD9"/>
    </sheetView>
  </sheetViews>
  <sheetFormatPr baseColWidth="10" defaultColWidth="8.83203125" defaultRowHeight="15" x14ac:dyDescent="0.2"/>
  <cols>
    <col min="1" max="1" bestFit="true" customWidth="true" width="15.734375"/>
    <col min="2" max="2" bestFit="true" customWidth="true" width="16.5"/>
    <col min="3" max="4" bestFit="true" customWidth="true" width="30.0"/>
    <col min="5" max="5" bestFit="true" customWidth="true" width="15.0"/>
    <col min="6" max="6" bestFit="true" customWidth="true" width="29.33203125"/>
    <col min="7" max="7" bestFit="true" customWidth="true" width="31.33203125"/>
    <col min="8" max="8" customWidth="true" width="24.0"/>
    <col min="9" max="9" customWidth="true" width="15.6640625"/>
    <col min="10" max="10" customWidth="true" width="20.83203125"/>
    <col min="11" max="11" customWidth="true" width="22.83203125"/>
  </cols>
  <sheetData>
    <row r="1" spans="1:11" s="3" customFormat="1" ht="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28</v>
      </c>
      <c r="F1" s="2" t="s">
        <v>4</v>
      </c>
      <c r="G1" s="2" t="s">
        <v>30</v>
      </c>
      <c r="H1" s="2" t="s">
        <v>31</v>
      </c>
      <c r="I1" s="2" t="s">
        <v>5</v>
      </c>
      <c r="J1" s="2" t="s">
        <v>6</v>
      </c>
      <c r="K1" s="2" t="s">
        <v>32</v>
      </c>
    </row>
    <row r="2" spans="1:11" ht="19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10</v>
      </c>
      <c r="G2" s="1">
        <v>0</v>
      </c>
      <c r="H2" s="1">
        <v>11500</v>
      </c>
      <c r="I2" s="1">
        <v>11500</v>
      </c>
      <c r="J2" s="1">
        <v>11500</v>
      </c>
    </row>
    <row r="3" spans="1:11" ht="19" x14ac:dyDescent="0.25">
      <c r="A3" s="1" t="s">
        <v>12</v>
      </c>
      <c r="B3" s="1" t="s">
        <v>8</v>
      </c>
      <c r="C3" s="1" t="s">
        <v>13</v>
      </c>
      <c r="D3" s="7" t="s">
        <v>10</v>
      </c>
      <c r="E3" s="1" t="s">
        <v>14</v>
      </c>
      <c r="F3" s="1">
        <v>5</v>
      </c>
      <c r="G3" s="1">
        <v>10</v>
      </c>
      <c r="H3" s="1">
        <v>12500</v>
      </c>
      <c r="I3" s="1">
        <v>11500</v>
      </c>
      <c r="J3" s="1">
        <v>12500</v>
      </c>
    </row>
    <row r="4" spans="1:11" ht="19" x14ac:dyDescent="0.25">
      <c r="A4" s="1" t="s">
        <v>15</v>
      </c>
      <c r="B4" s="1" t="s">
        <v>8</v>
      </c>
      <c r="C4" s="1" t="s">
        <v>16</v>
      </c>
      <c r="D4" s="1" t="s">
        <v>10</v>
      </c>
      <c r="E4" s="1" t="s">
        <v>11</v>
      </c>
      <c r="F4" s="1">
        <v>1</v>
      </c>
      <c r="G4" s="1">
        <v>10</v>
      </c>
      <c r="H4" s="1">
        <v>11501</v>
      </c>
      <c r="I4" s="1">
        <v>10000</v>
      </c>
      <c r="J4" s="1">
        <v>11501</v>
      </c>
    </row>
    <row r="5" spans="1:11" ht="19" x14ac:dyDescent="0.25">
      <c r="A5" s="1" t="s">
        <v>17</v>
      </c>
      <c r="B5" s="1" t="s">
        <v>8</v>
      </c>
      <c r="C5" s="1" t="s">
        <v>18</v>
      </c>
      <c r="D5" s="1" t="s">
        <v>10</v>
      </c>
      <c r="E5" s="1" t="s">
        <v>11</v>
      </c>
      <c r="F5" s="1">
        <v>12</v>
      </c>
      <c r="G5" s="1">
        <v>25</v>
      </c>
      <c r="H5" s="1">
        <v>87251</v>
      </c>
      <c r="I5" s="1">
        <v>75000</v>
      </c>
      <c r="J5" s="1">
        <v>87251</v>
      </c>
    </row>
    <row r="6" spans="1:11" ht="19" x14ac:dyDescent="0.25">
      <c r="A6" s="1" t="s">
        <v>19</v>
      </c>
      <c r="B6" s="1" t="s">
        <v>8</v>
      </c>
      <c r="C6" s="1" t="s">
        <v>20</v>
      </c>
      <c r="D6" s="1" t="s">
        <v>21</v>
      </c>
      <c r="E6" s="1" t="s">
        <v>11</v>
      </c>
      <c r="F6" s="1">
        <v>0</v>
      </c>
      <c r="G6" s="1">
        <v>0</v>
      </c>
      <c r="H6" s="1">
        <v>14241</v>
      </c>
      <c r="I6" s="1">
        <v>10000</v>
      </c>
      <c r="J6" s="1">
        <v>14241</v>
      </c>
    </row>
    <row r="7" spans="1:11" ht="19" x14ac:dyDescent="0.25">
      <c r="A7" s="1" t="s">
        <v>22</v>
      </c>
      <c r="B7" s="7" t="s">
        <v>42</v>
      </c>
      <c r="C7" s="1" t="s">
        <v>23</v>
      </c>
      <c r="D7" s="7" t="s">
        <v>43</v>
      </c>
      <c r="E7" s="1" t="s">
        <v>11</v>
      </c>
      <c r="F7" s="1">
        <v>10</v>
      </c>
      <c r="G7" s="1">
        <v>5</v>
      </c>
      <c r="H7" s="1">
        <v>4991</v>
      </c>
      <c r="I7" s="1">
        <v>3800</v>
      </c>
      <c r="J7" s="1">
        <v>4991</v>
      </c>
    </row>
    <row r="8" spans="1:11" ht="19" x14ac:dyDescent="0.25">
      <c r="A8" s="1" t="s">
        <v>24</v>
      </c>
      <c r="B8" s="7" t="s">
        <v>42</v>
      </c>
      <c r="C8" s="1" t="s">
        <v>25</v>
      </c>
      <c r="D8" s="7" t="s">
        <v>43</v>
      </c>
      <c r="E8" s="1" t="s">
        <v>11</v>
      </c>
      <c r="F8" s="1">
        <v>15</v>
      </c>
      <c r="G8" s="1">
        <v>99</v>
      </c>
      <c r="H8" s="1">
        <v>7000</v>
      </c>
      <c r="I8" s="1">
        <v>6000</v>
      </c>
      <c r="J8" s="1">
        <v>7000</v>
      </c>
    </row>
    <row r="9" spans="1:11" ht="19" x14ac:dyDescent="0.25">
      <c r="A9" s="1" t="s">
        <v>26</v>
      </c>
      <c r="B9" s="7" t="s">
        <v>42</v>
      </c>
      <c r="C9" s="1" t="s">
        <v>27</v>
      </c>
      <c r="D9" s="7" t="s">
        <v>10</v>
      </c>
      <c r="E9" s="1" t="s">
        <v>11</v>
      </c>
      <c r="F9" s="1">
        <v>20</v>
      </c>
      <c r="G9" s="1">
        <v>0.01</v>
      </c>
      <c r="H9" s="1">
        <v>8500</v>
      </c>
      <c r="I9" s="1">
        <v>7500</v>
      </c>
      <c r="J9" s="1">
        <v>8500</v>
      </c>
    </row>
    <row r="10">
      <c r="A10" t="s" s="8">
        <v>7</v>
      </c>
      <c r="B10" t="s" s="8">
        <v>8</v>
      </c>
      <c r="C10" t="s" s="8">
        <v>9</v>
      </c>
      <c r="D10" t="s" s="8">
        <v>10</v>
      </c>
      <c r="E10" t="s" s="8">
        <v>11</v>
      </c>
      <c r="F10" t="n" s="8">
        <v>10.0</v>
      </c>
      <c r="G10" t="n" s="8">
        <v>0.0</v>
      </c>
      <c r="H10" t="n" s="8">
        <v>11500.0</v>
      </c>
      <c r="I10" t="n" s="8">
        <v>11500.0</v>
      </c>
      <c r="J10" t="n" s="8">
        <v>11500.0</v>
      </c>
      <c r="K10" s="8"/>
    </row>
    <row r="11">
      <c r="A11" t="s" s="9">
        <v>12</v>
      </c>
      <c r="B11" t="s" s="9">
        <v>8</v>
      </c>
      <c r="C11" t="s" s="9">
        <v>13</v>
      </c>
      <c r="D11" t="s" s="9">
        <v>10</v>
      </c>
      <c r="E11" t="s" s="9">
        <v>14</v>
      </c>
      <c r="F11" t="n" s="9">
        <v>5.0</v>
      </c>
      <c r="G11" t="n" s="9">
        <v>10.0</v>
      </c>
      <c r="H11" t="n" s="9">
        <v>12500.0</v>
      </c>
      <c r="I11" t="n" s="9">
        <v>11500.0</v>
      </c>
      <c r="J11" t="n" s="9">
        <v>12500.0</v>
      </c>
      <c r="K11" s="9"/>
    </row>
    <row r="12">
      <c r="A12" t="s" s="10">
        <v>15</v>
      </c>
      <c r="B12" t="s" s="10">
        <v>8</v>
      </c>
      <c r="C12" t="s" s="10">
        <v>16</v>
      </c>
      <c r="D12" t="s" s="10">
        <v>10</v>
      </c>
      <c r="E12" t="s" s="10">
        <v>11</v>
      </c>
      <c r="F12" t="n" s="10">
        <v>1.0</v>
      </c>
      <c r="G12" t="n" s="10">
        <v>10.0</v>
      </c>
      <c r="H12" t="n" s="10">
        <v>11501.0</v>
      </c>
      <c r="I12" t="n" s="10">
        <v>10000.0</v>
      </c>
      <c r="J12" t="n" s="10">
        <v>11501.0</v>
      </c>
      <c r="K12" s="10"/>
    </row>
    <row r="13">
      <c r="A13" t="s" s="11">
        <v>17</v>
      </c>
      <c r="B13" t="s" s="11">
        <v>8</v>
      </c>
      <c r="C13" t="s" s="11">
        <v>18</v>
      </c>
      <c r="D13" t="s" s="11">
        <v>10</v>
      </c>
      <c r="E13" t="s" s="11">
        <v>11</v>
      </c>
      <c r="F13" t="n" s="11">
        <v>12.0</v>
      </c>
      <c r="G13" t="n" s="11">
        <v>25.0</v>
      </c>
      <c r="H13" t="n" s="11">
        <v>87251.0</v>
      </c>
      <c r="I13" t="n" s="11">
        <v>75000.0</v>
      </c>
      <c r="J13" t="n" s="11">
        <v>87251.0</v>
      </c>
      <c r="K13" s="11"/>
    </row>
    <row r="14">
      <c r="A14" t="s" s="12">
        <v>19</v>
      </c>
      <c r="B14" t="s" s="12">
        <v>8</v>
      </c>
      <c r="C14" t="s" s="12">
        <v>20</v>
      </c>
      <c r="D14" t="s" s="12">
        <v>21</v>
      </c>
      <c r="E14" t="s" s="12">
        <v>11</v>
      </c>
      <c r="F14" t="n" s="12">
        <v>0.0</v>
      </c>
      <c r="G14" t="n" s="12">
        <v>0.0</v>
      </c>
      <c r="H14" t="n" s="12">
        <v>14241.0</v>
      </c>
      <c r="I14" t="n" s="12">
        <v>10000.0</v>
      </c>
      <c r="J14" t="n" s="12">
        <v>14241.0</v>
      </c>
      <c r="K14" s="12"/>
    </row>
    <row r="15">
      <c r="A15" t="s" s="13">
        <v>22</v>
      </c>
      <c r="B15" t="s" s="13">
        <v>42</v>
      </c>
      <c r="C15" t="s" s="13">
        <v>23</v>
      </c>
      <c r="D15" t="s" s="13">
        <v>43</v>
      </c>
      <c r="E15" t="s" s="13">
        <v>11</v>
      </c>
      <c r="F15" t="n" s="13">
        <v>10.0</v>
      </c>
      <c r="G15" t="n" s="13">
        <v>5.0</v>
      </c>
      <c r="H15" t="n" s="13">
        <v>4991.0</v>
      </c>
      <c r="I15" t="n" s="13">
        <v>3800.0</v>
      </c>
      <c r="J15" t="n" s="13">
        <v>4991.0</v>
      </c>
      <c r="K15" s="13"/>
    </row>
    <row r="16">
      <c r="A16" t="s" s="14">
        <v>24</v>
      </c>
      <c r="B16" t="s" s="14">
        <v>42</v>
      </c>
      <c r="C16" t="s" s="14">
        <v>25</v>
      </c>
      <c r="D16" t="s" s="14">
        <v>43</v>
      </c>
      <c r="E16" t="s" s="14">
        <v>11</v>
      </c>
      <c r="F16" t="n" s="14">
        <v>15.0</v>
      </c>
      <c r="G16" t="n" s="14">
        <v>99.0</v>
      </c>
      <c r="H16" t="n" s="14">
        <v>7000.0</v>
      </c>
      <c r="I16" t="n" s="14">
        <v>6000.0</v>
      </c>
      <c r="J16" t="n" s="14">
        <v>7000.0</v>
      </c>
      <c r="K16" s="14"/>
    </row>
    <row r="17">
      <c r="A17" t="s" s="15">
        <v>26</v>
      </c>
      <c r="B17" t="s" s="15">
        <v>42</v>
      </c>
      <c r="C17" t="s" s="15">
        <v>27</v>
      </c>
      <c r="D17" t="s" s="15">
        <v>10</v>
      </c>
      <c r="E17" t="s" s="15">
        <v>11</v>
      </c>
      <c r="F17" t="n" s="15">
        <v>20.0</v>
      </c>
      <c r="G17" t="n" s="15">
        <v>0.01</v>
      </c>
      <c r="H17" t="n" s="15">
        <v>8500.0</v>
      </c>
      <c r="I17" t="n" s="15">
        <v>7500.0</v>
      </c>
      <c r="J17" t="n" s="15">
        <v>8500.0</v>
      </c>
      <c r="K17" s="15"/>
    </row>
    <row r="18" spans="1:11" ht="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1" ht="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1" s="4" customFormat="1" ht="19" x14ac:dyDescent="0.25">
      <c r="E20" s="2" t="s">
        <v>29</v>
      </c>
      <c r="G20" s="4">
        <f>SUM(G2:G17)</f>
        <v>149.01</v>
      </c>
      <c r="H20" s="4">
        <f>SUM(H2:H17)</f>
        <v>157484</v>
      </c>
      <c r="I20" s="4">
        <f>SUM(I2:I17)</f>
        <v>135300</v>
      </c>
      <c r="J20" s="4">
        <f>SUM(J2:J17)</f>
        <v>157484</v>
      </c>
      <c r="K20" s="4">
        <f>SUM(K2:K17)</f>
        <v>0</v>
      </c>
    </row>
    <row r="23" spans="1:11" ht="19" x14ac:dyDescent="0.25">
      <c r="H23" s="5" t="s">
        <v>33</v>
      </c>
      <c r="I23" s="5"/>
      <c r="J23" s="5"/>
      <c r="K23" s="6">
        <f>SUMIF(B2:B17,"Delivery",H2:H17)</f>
        <v>136993</v>
      </c>
    </row>
    <row r="24" spans="1:11" ht="19" x14ac:dyDescent="0.25">
      <c r="H24" s="5" t="s">
        <v>34</v>
      </c>
      <c r="I24" s="5"/>
      <c r="J24" s="5"/>
      <c r="K24" s="6">
        <f>SUMIFS(H2:H17,B2:B17,"TAKEOUT",D2:D17,"CREDIT_CARD")</f>
        <v>11991</v>
      </c>
    </row>
    <row r="25" spans="8:11" ht="19" x14ac:dyDescent="0.25">
      <c r="H25" s="5" t="s">
        <v>35</v>
      </c>
      <c r="I25" s="5"/>
      <c r="J25" s="5"/>
      <c r="K25" s="6">
        <f>SUMIFS(H2:H17,B2:B17,"TAKEOUT",D2:D17,"CASH")</f>
        <v>8500</v>
      </c>
    </row>
    <row r="26" spans="8:11" ht="19" x14ac:dyDescent="0.25">
      <c r="H26" s="5" t="s">
        <v>36</v>
      </c>
      <c r="I26" s="5"/>
      <c r="J26" s="5"/>
      <c r="K26" s="6">
        <f>SUMPRODUCT(F2:F17/100,H2:H17*(B2:B17="DELIVERY"))</f>
      </c>
    </row>
    <row r="27" spans="8:11" ht="19" x14ac:dyDescent="0.25">
      <c r="H27" s="5" t="s">
        <v>37</v>
      </c>
      <c r="I27" s="5"/>
      <c r="J27" s="5"/>
      <c r="K27" s="6">
        <f>SUMPRODUCT(F2:F17/100,H2:H17*(B2:B17="TAKEOUT")*(D2:D17="CREDIT_CARD"))</f>
      </c>
    </row>
    <row r="28" spans="8:11" ht="19" x14ac:dyDescent="0.25">
      <c r="H28" s="5" t="s">
        <v>38</v>
      </c>
      <c r="I28" s="5"/>
      <c r="J28" s="5"/>
      <c r="K28" s="6"/>
    </row>
    <row r="29" spans="8:11" ht="19" x14ac:dyDescent="0.25">
      <c r="H29" s="5" t="s">
        <v>40</v>
      </c>
      <c r="I29" s="5"/>
      <c r="J29" s="5"/>
      <c r="K29" s="6">
        <f>SUMIFS(H2:H17,B2:B17,"TAKEOUT",D2:D17,"CASH")</f>
        <v>8500</v>
      </c>
    </row>
    <row r="30" spans="8:11" ht="19" x14ac:dyDescent="0.25">
      <c r="H30" s="5" t="s">
        <v>39</v>
      </c>
      <c r="I30" s="5"/>
      <c r="J30" s="5"/>
      <c r="K30" s="6">
        <f>SUMIFS(I2:I17,B2:B17,"TAKEOUT",D2:D17,"CASH")</f>
        <v>7500</v>
      </c>
    </row>
    <row r="31" spans="8:11" ht="19" x14ac:dyDescent="0.25">
      <c r="H31" s="5" t="s">
        <v>41</v>
      </c>
      <c r="I31" s="5"/>
      <c r="J31" s="5"/>
      <c r="K31" s="6"/>
    </row>
    <row r="32" spans="8:11" ht="19" x14ac:dyDescent="0.25">
      <c r="H32" s="5"/>
      <c r="I32" s="5"/>
      <c r="J32" s="5"/>
    </row>
    <row r="33" spans="8:11" ht="19" x14ac:dyDescent="0.25">
      <c r="H33" s="5"/>
      <c r="I33" s="5"/>
      <c r="J33" s="5"/>
    </row>
  </sheetData>
  <mergeCells count="11">
    <mergeCell ref="H32:J32"/>
    <mergeCell ref="H33:J33"/>
    <mergeCell ref="H23:J23"/>
    <mergeCell ref="H24:J24"/>
    <mergeCell ref="H25:J25"/>
    <mergeCell ref="H26:J26"/>
    <mergeCell ref="H28:J28"/>
    <mergeCell ref="H27:J27"/>
    <mergeCell ref="H29:J29"/>
    <mergeCell ref="H30:J30"/>
    <mergeCell ref="H31:J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2022-09-12T11:14:27Z</dcterms:created>
  <dc:creator>Apache POI</dc:creator>
  <cp:lastModifiedBy>Microsoft Office User</cp:lastModifiedBy>
  <dcterms:modified xsi:type="dcterms:W3CDTF">2022-09-21T10:06:26Z</dcterms:modified>
</cp:coreProperties>
</file>