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1561" documentId="8_{62A718EC-2DDA-4D82-9926-2A76D06BD2D1}" xr6:coauthVersionLast="47" xr6:coauthVersionMax="47" xr10:uidLastSave="{D62AEFD5-D5BB-4294-8121-F6BFC081ADA5}"/>
  <bookViews>
    <workbookView xWindow="28680" yWindow="-120" windowWidth="25440" windowHeight="15990" tabRatio="415" xr2:uid="{00000000-000D-0000-FFFF-FFFF00000000}"/>
  </bookViews>
  <sheets>
    <sheet name="Color" sheetId="18" r:id="rId1"/>
  </sheets>
  <definedNames>
    <definedName name="_xlnm.Print_Titles" localSheetId="0">Color!$6:$9</definedName>
    <definedName name="Project_Start" localSheetId="0">Color!$C$6</definedName>
    <definedName name="Project_Start">#REF!</definedName>
    <definedName name="Scrolling_Increment" localSheetId="0">Color!$C$7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2" i="18" l="1"/>
  <c r="E133" i="18" s="1"/>
  <c r="E135" i="18" s="1"/>
  <c r="E127" i="18"/>
  <c r="E128" i="18" s="1"/>
  <c r="E129" i="18" s="1"/>
  <c r="E120" i="18"/>
  <c r="E121" i="18" s="1"/>
  <c r="E122" i="18" s="1"/>
  <c r="E123" i="18" s="1"/>
  <c r="E124" i="18" s="1"/>
  <c r="E115" i="18"/>
  <c r="E116" i="18" s="1"/>
  <c r="E117" i="18" s="1"/>
  <c r="BL113" i="18"/>
  <c r="E111" i="18"/>
  <c r="E112" i="18" s="1"/>
  <c r="E105" i="18"/>
  <c r="E106" i="18" s="1"/>
  <c r="E108" i="18" s="1"/>
  <c r="E98" i="18"/>
  <c r="E99" i="18" s="1"/>
  <c r="E100" i="18" s="1"/>
  <c r="E101" i="18" s="1"/>
  <c r="E102" i="18" s="1"/>
  <c r="BL96" i="18"/>
  <c r="E91" i="18"/>
  <c r="E92" i="18" s="1"/>
  <c r="E93" i="18" s="1"/>
  <c r="E94" i="18" s="1"/>
  <c r="BL89" i="18"/>
  <c r="E86" i="18"/>
  <c r="E87" i="18" s="1"/>
  <c r="E88" i="18" s="1"/>
  <c r="E83" i="18"/>
  <c r="E81" i="18"/>
  <c r="E74" i="18"/>
  <c r="E75" i="18" s="1"/>
  <c r="BL72" i="18"/>
  <c r="E69" i="18"/>
  <c r="E70" i="18" s="1"/>
  <c r="E71" i="18" s="1"/>
  <c r="E65" i="18"/>
  <c r="E66" i="18" s="1"/>
  <c r="BL63" i="18"/>
  <c r="E55" i="18"/>
  <c r="E56" i="18" s="1"/>
  <c r="E45" i="18"/>
  <c r="E46" i="18" s="1"/>
  <c r="E47" i="18" s="1"/>
  <c r="E48" i="18" s="1"/>
  <c r="E49" i="18" s="1"/>
  <c r="E52" i="18"/>
  <c r="E59" i="18"/>
  <c r="E60" i="18" s="1"/>
  <c r="E61" i="18" s="1"/>
  <c r="E62" i="18" s="1"/>
  <c r="E41" i="18"/>
  <c r="E42" i="18" s="1"/>
  <c r="E36" i="18"/>
  <c r="E37" i="18" s="1"/>
  <c r="E38" i="18" s="1"/>
  <c r="E30" i="18"/>
  <c r="E31" i="18" s="1"/>
  <c r="E32" i="18" s="1"/>
  <c r="E33" i="18" s="1"/>
  <c r="E19" i="18"/>
  <c r="E20" i="18" s="1"/>
  <c r="E21" i="18" s="1"/>
  <c r="BL130" i="18"/>
  <c r="BL125" i="18"/>
  <c r="BL118" i="18"/>
  <c r="BL109" i="18"/>
  <c r="BL103" i="18"/>
  <c r="BL84" i="18"/>
  <c r="BL79" i="18"/>
  <c r="BL67" i="18"/>
  <c r="BL57" i="18"/>
  <c r="BL53" i="18"/>
  <c r="BL50" i="18"/>
  <c r="BL43" i="18"/>
  <c r="BL39" i="18"/>
  <c r="BL34" i="18"/>
  <c r="BL28" i="18"/>
  <c r="E24" i="18"/>
  <c r="E13" i="18"/>
  <c r="E14" i="18" s="1"/>
  <c r="E15" i="18" s="1"/>
  <c r="E134" i="18" l="1"/>
  <c r="E95" i="18"/>
  <c r="E76" i="18"/>
  <c r="E77" i="18" s="1"/>
  <c r="E78" i="18" s="1"/>
  <c r="E25" i="18"/>
  <c r="E26" i="18" s="1"/>
  <c r="E27" i="18" s="1"/>
  <c r="BL27" i="18" s="1"/>
  <c r="BL21" i="18"/>
  <c r="BL11" i="18"/>
  <c r="BL12" i="18"/>
  <c r="BL17" i="18"/>
  <c r="BL22" i="18"/>
  <c r="BL13" i="18" l="1"/>
  <c r="BL26" i="18"/>
  <c r="BL15" i="18"/>
  <c r="BL18" i="18" l="1"/>
  <c r="BL25" i="18" l="1"/>
  <c r="H7" i="18"/>
  <c r="H63" i="18" s="1"/>
  <c r="H12" i="18" l="1"/>
  <c r="H21" i="18"/>
  <c r="H130" i="18"/>
  <c r="H118" i="18"/>
  <c r="H125" i="18"/>
  <c r="H109" i="18"/>
  <c r="H113" i="18"/>
  <c r="H96" i="18"/>
  <c r="H103" i="18"/>
  <c r="H84" i="18"/>
  <c r="H89" i="18"/>
  <c r="H72" i="18"/>
  <c r="H79" i="18"/>
  <c r="H67" i="18"/>
  <c r="H53" i="18"/>
  <c r="H57" i="18"/>
  <c r="H43" i="18"/>
  <c r="H50" i="18"/>
  <c r="H34" i="18"/>
  <c r="H39" i="18"/>
  <c r="H28" i="18"/>
  <c r="H15" i="18"/>
  <c r="H22" i="18"/>
  <c r="H27" i="18"/>
  <c r="H26" i="18"/>
  <c r="H17" i="18"/>
  <c r="H13" i="18"/>
  <c r="H18" i="18"/>
  <c r="H25" i="18"/>
  <c r="H11" i="18"/>
  <c r="H6" i="18"/>
  <c r="H9" i="18"/>
  <c r="I7" i="18"/>
  <c r="I63" i="18" s="1"/>
  <c r="I21" i="18" l="1"/>
  <c r="I130" i="18"/>
  <c r="I118" i="18"/>
  <c r="I125" i="18"/>
  <c r="I109" i="18"/>
  <c r="I113" i="18"/>
  <c r="I96" i="18"/>
  <c r="I103" i="18"/>
  <c r="I84" i="18"/>
  <c r="I89" i="18"/>
  <c r="I72" i="18"/>
  <c r="I79" i="18"/>
  <c r="I67" i="18"/>
  <c r="I53" i="18"/>
  <c r="I57" i="18"/>
  <c r="I43" i="18"/>
  <c r="I50" i="18"/>
  <c r="I34" i="18"/>
  <c r="I39" i="18"/>
  <c r="I28" i="18"/>
  <c r="I11" i="18"/>
  <c r="I13" i="18"/>
  <c r="I26" i="18"/>
  <c r="I12" i="18"/>
  <c r="I15" i="18"/>
  <c r="I17" i="18"/>
  <c r="I18" i="18"/>
  <c r="I22" i="18"/>
  <c r="I25" i="18"/>
  <c r="I27" i="18"/>
  <c r="J7" i="18"/>
  <c r="J63" i="18" s="1"/>
  <c r="I9" i="18"/>
  <c r="J21" i="18" l="1"/>
  <c r="J130" i="18"/>
  <c r="J118" i="18"/>
  <c r="J125" i="18"/>
  <c r="J109" i="18"/>
  <c r="J113" i="18"/>
  <c r="J96" i="18"/>
  <c r="J103" i="18"/>
  <c r="J84" i="18"/>
  <c r="J89" i="18"/>
  <c r="J72" i="18"/>
  <c r="J79" i="18"/>
  <c r="J67" i="18"/>
  <c r="J53" i="18"/>
  <c r="J57" i="18"/>
  <c r="J43" i="18"/>
  <c r="J50" i="18"/>
  <c r="J34" i="18"/>
  <c r="J39" i="18"/>
  <c r="J28" i="18"/>
  <c r="J11" i="18"/>
  <c r="J13" i="18"/>
  <c r="J26" i="18"/>
  <c r="J12" i="18"/>
  <c r="J17" i="18"/>
  <c r="J18" i="18"/>
  <c r="J25" i="18"/>
  <c r="J27" i="18"/>
  <c r="J22" i="18"/>
  <c r="J15" i="18"/>
  <c r="J9" i="18"/>
  <c r="K7" i="18"/>
  <c r="K63" i="18" s="1"/>
  <c r="K21" i="18" l="1"/>
  <c r="K130" i="18"/>
  <c r="K118" i="18"/>
  <c r="K125" i="18"/>
  <c r="K109" i="18"/>
  <c r="K113" i="18"/>
  <c r="K96" i="18"/>
  <c r="K103" i="18"/>
  <c r="K84" i="18"/>
  <c r="K89" i="18"/>
  <c r="K72" i="18"/>
  <c r="K79" i="18"/>
  <c r="K67" i="18"/>
  <c r="K53" i="18"/>
  <c r="K57" i="18"/>
  <c r="K43" i="18"/>
  <c r="K50" i="18"/>
  <c r="K34" i="18"/>
  <c r="K39" i="18"/>
  <c r="K28" i="18"/>
  <c r="K12" i="18"/>
  <c r="K15" i="18"/>
  <c r="K17" i="18"/>
  <c r="K11" i="18"/>
  <c r="K13" i="18"/>
  <c r="K26" i="18"/>
  <c r="K18" i="18"/>
  <c r="K22" i="18"/>
  <c r="K25" i="18"/>
  <c r="K27" i="18"/>
  <c r="K9" i="18"/>
  <c r="L7" i="18"/>
  <c r="L63" i="18" s="1"/>
  <c r="L21" i="18" l="1"/>
  <c r="L130" i="18"/>
  <c r="L118" i="18"/>
  <c r="L125" i="18"/>
  <c r="L109" i="18"/>
  <c r="L113" i="18"/>
  <c r="L96" i="18"/>
  <c r="L103" i="18"/>
  <c r="L84" i="18"/>
  <c r="L89" i="18"/>
  <c r="L72" i="18"/>
  <c r="L79" i="18"/>
  <c r="L67" i="18"/>
  <c r="L53" i="18"/>
  <c r="L57" i="18"/>
  <c r="L43" i="18"/>
  <c r="L50" i="18"/>
  <c r="L34" i="18"/>
  <c r="L39" i="18"/>
  <c r="L28" i="18"/>
  <c r="L12" i="18"/>
  <c r="L15" i="18"/>
  <c r="L17" i="18"/>
  <c r="L11" i="18"/>
  <c r="L26" i="18"/>
  <c r="L13" i="18"/>
  <c r="L18" i="18"/>
  <c r="L22" i="18"/>
  <c r="L25" i="18"/>
  <c r="L27" i="18"/>
  <c r="M7" i="18"/>
  <c r="M63" i="18" s="1"/>
  <c r="L9" i="18"/>
  <c r="M21" i="18" l="1"/>
  <c r="M130" i="18"/>
  <c r="M118" i="18"/>
  <c r="M125" i="18"/>
  <c r="M109" i="18"/>
  <c r="M113" i="18"/>
  <c r="M96" i="18"/>
  <c r="M103" i="18"/>
  <c r="M84" i="18"/>
  <c r="M89" i="18"/>
  <c r="M72" i="18"/>
  <c r="M79" i="18"/>
  <c r="M67" i="18"/>
  <c r="M53" i="18"/>
  <c r="M57" i="18"/>
  <c r="M43" i="18"/>
  <c r="M50" i="18"/>
  <c r="M34" i="18"/>
  <c r="M39" i="18"/>
  <c r="M28" i="18"/>
  <c r="M11" i="18"/>
  <c r="M13" i="18"/>
  <c r="M26" i="18"/>
  <c r="M12" i="18"/>
  <c r="M15" i="18"/>
  <c r="M17" i="18"/>
  <c r="M18" i="18"/>
  <c r="M22" i="18"/>
  <c r="M25" i="18"/>
  <c r="M27" i="18"/>
  <c r="M9" i="18"/>
  <c r="N7" i="18"/>
  <c r="N63" i="18" s="1"/>
  <c r="N21" i="18" l="1"/>
  <c r="N130" i="18"/>
  <c r="N118" i="18"/>
  <c r="N125" i="18"/>
  <c r="N109" i="18"/>
  <c r="N113" i="18"/>
  <c r="N96" i="18"/>
  <c r="N103" i="18"/>
  <c r="N84" i="18"/>
  <c r="N89" i="18"/>
  <c r="N72" i="18"/>
  <c r="N79" i="18"/>
  <c r="N67" i="18"/>
  <c r="N53" i="18"/>
  <c r="N57" i="18"/>
  <c r="N43" i="18"/>
  <c r="N50" i="18"/>
  <c r="N34" i="18"/>
  <c r="N39" i="18"/>
  <c r="N28" i="18"/>
  <c r="N11" i="18"/>
  <c r="N13" i="18"/>
  <c r="N26" i="18"/>
  <c r="N15" i="18"/>
  <c r="N12" i="18"/>
  <c r="N17" i="18"/>
  <c r="N18" i="18"/>
  <c r="N25" i="18"/>
  <c r="N22" i="18"/>
  <c r="N27" i="18"/>
  <c r="O7" i="18"/>
  <c r="O63" i="18" s="1"/>
  <c r="N9" i="18"/>
  <c r="O21" i="18" l="1"/>
  <c r="O130" i="18"/>
  <c r="O118" i="18"/>
  <c r="O125" i="18"/>
  <c r="O109" i="18"/>
  <c r="O113" i="18"/>
  <c r="O96" i="18"/>
  <c r="O103" i="18"/>
  <c r="O84" i="18"/>
  <c r="O89" i="18"/>
  <c r="O72" i="18"/>
  <c r="O79" i="18"/>
  <c r="O67" i="18"/>
  <c r="O53" i="18"/>
  <c r="O57" i="18"/>
  <c r="O43" i="18"/>
  <c r="O50" i="18"/>
  <c r="O34" i="18"/>
  <c r="O39" i="18"/>
  <c r="O28" i="18"/>
  <c r="O12" i="18"/>
  <c r="O15" i="18"/>
  <c r="O17" i="18"/>
  <c r="O11" i="18"/>
  <c r="O13" i="18"/>
  <c r="O26" i="18"/>
  <c r="O18" i="18"/>
  <c r="O25" i="18"/>
  <c r="O27" i="18"/>
  <c r="O22" i="18"/>
  <c r="P7" i="18"/>
  <c r="P63" i="18" s="1"/>
  <c r="O9" i="18"/>
  <c r="O6" i="18"/>
  <c r="P21" i="18" l="1"/>
  <c r="P130" i="18"/>
  <c r="P118" i="18"/>
  <c r="P125" i="18"/>
  <c r="P109" i="18"/>
  <c r="P113" i="18"/>
  <c r="P96" i="18"/>
  <c r="P103" i="18"/>
  <c r="P84" i="18"/>
  <c r="P89" i="18"/>
  <c r="P72" i="18"/>
  <c r="P79" i="18"/>
  <c r="P67" i="18"/>
  <c r="P53" i="18"/>
  <c r="P57" i="18"/>
  <c r="P43" i="18"/>
  <c r="P50" i="18"/>
  <c r="P34" i="18"/>
  <c r="P39" i="18"/>
  <c r="P28" i="18"/>
  <c r="P12" i="18"/>
  <c r="P15" i="18"/>
  <c r="P17" i="18"/>
  <c r="P11" i="18"/>
  <c r="P26" i="18"/>
  <c r="P13" i="18"/>
  <c r="P22" i="18"/>
  <c r="P18" i="18"/>
  <c r="P25" i="18"/>
  <c r="P27" i="18"/>
  <c r="Q7" i="18"/>
  <c r="Q63" i="18" s="1"/>
  <c r="P9" i="18"/>
  <c r="Q21" i="18" l="1"/>
  <c r="Q130" i="18"/>
  <c r="Q118" i="18"/>
  <c r="Q125" i="18"/>
  <c r="Q109" i="18"/>
  <c r="Q113" i="18"/>
  <c r="Q96" i="18"/>
  <c r="Q103" i="18"/>
  <c r="Q84" i="18"/>
  <c r="Q89" i="18"/>
  <c r="Q72" i="18"/>
  <c r="Q79" i="18"/>
  <c r="Q67" i="18"/>
  <c r="Q53" i="18"/>
  <c r="Q57" i="18"/>
  <c r="Q43" i="18"/>
  <c r="Q50" i="18"/>
  <c r="Q34" i="18"/>
  <c r="Q39" i="18"/>
  <c r="Q28" i="18"/>
  <c r="Q11" i="18"/>
  <c r="Q13" i="18"/>
  <c r="Q26" i="18"/>
  <c r="Q12" i="18"/>
  <c r="Q15" i="18"/>
  <c r="Q17" i="18"/>
  <c r="Q18" i="18"/>
  <c r="Q22" i="18"/>
  <c r="Q25" i="18"/>
  <c r="Q27" i="18"/>
  <c r="Q9" i="18"/>
  <c r="R7" i="18"/>
  <c r="R63" i="18" s="1"/>
  <c r="R21" i="18" l="1"/>
  <c r="R130" i="18"/>
  <c r="R118" i="18"/>
  <c r="R125" i="18"/>
  <c r="R109" i="18"/>
  <c r="R113" i="18"/>
  <c r="R96" i="18"/>
  <c r="R103" i="18"/>
  <c r="R84" i="18"/>
  <c r="R89" i="18"/>
  <c r="R72" i="18"/>
  <c r="R79" i="18"/>
  <c r="R67" i="18"/>
  <c r="R53" i="18"/>
  <c r="R57" i="18"/>
  <c r="R43" i="18"/>
  <c r="R50" i="18"/>
  <c r="R34" i="18"/>
  <c r="R39" i="18"/>
  <c r="R28" i="18"/>
  <c r="R11" i="18"/>
  <c r="R13" i="18"/>
  <c r="R26" i="18"/>
  <c r="R15" i="18"/>
  <c r="R18" i="18"/>
  <c r="R12" i="18"/>
  <c r="R17" i="18"/>
  <c r="R25" i="18"/>
  <c r="R22" i="18"/>
  <c r="R27" i="18"/>
  <c r="S7" i="18"/>
  <c r="S63" i="18" s="1"/>
  <c r="R9" i="18"/>
  <c r="S21" i="18" l="1"/>
  <c r="S130" i="18"/>
  <c r="S118" i="18"/>
  <c r="S125" i="18"/>
  <c r="S109" i="18"/>
  <c r="S113" i="18"/>
  <c r="S96" i="18"/>
  <c r="S103" i="18"/>
  <c r="S84" i="18"/>
  <c r="S89" i="18"/>
  <c r="S72" i="18"/>
  <c r="S79" i="18"/>
  <c r="S67" i="18"/>
  <c r="S53" i="18"/>
  <c r="S57" i="18"/>
  <c r="S43" i="18"/>
  <c r="S50" i="18"/>
  <c r="S34" i="18"/>
  <c r="S39" i="18"/>
  <c r="S28" i="18"/>
  <c r="S12" i="18"/>
  <c r="S15" i="18"/>
  <c r="S17" i="18"/>
  <c r="S11" i="18"/>
  <c r="S13" i="18"/>
  <c r="S26" i="18"/>
  <c r="S18" i="18"/>
  <c r="S25" i="18"/>
  <c r="S27" i="18"/>
  <c r="S22" i="18"/>
  <c r="T7" i="18"/>
  <c r="T63" i="18" s="1"/>
  <c r="S9" i="18"/>
  <c r="T21" i="18" l="1"/>
  <c r="T130" i="18"/>
  <c r="T118" i="18"/>
  <c r="T125" i="18"/>
  <c r="T109" i="18"/>
  <c r="T113" i="18"/>
  <c r="T96" i="18"/>
  <c r="T103" i="18"/>
  <c r="T84" i="18"/>
  <c r="T89" i="18"/>
  <c r="T72" i="18"/>
  <c r="T79" i="18"/>
  <c r="T67" i="18"/>
  <c r="T53" i="18"/>
  <c r="T57" i="18"/>
  <c r="T43" i="18"/>
  <c r="T50" i="18"/>
  <c r="T34" i="18"/>
  <c r="T39" i="18"/>
  <c r="T28" i="18"/>
  <c r="T12" i="18"/>
  <c r="T15" i="18"/>
  <c r="T17" i="18"/>
  <c r="T11" i="18"/>
  <c r="T26" i="18"/>
  <c r="T13" i="18"/>
  <c r="T22" i="18"/>
  <c r="T25" i="18"/>
  <c r="T27" i="18"/>
  <c r="T18" i="18"/>
  <c r="T9" i="18"/>
  <c r="U7" i="18"/>
  <c r="U63" i="18" s="1"/>
  <c r="U21" i="18" l="1"/>
  <c r="U130" i="18"/>
  <c r="U118" i="18"/>
  <c r="U125" i="18"/>
  <c r="U109" i="18"/>
  <c r="U113" i="18"/>
  <c r="U96" i="18"/>
  <c r="U103" i="18"/>
  <c r="U84" i="18"/>
  <c r="U89" i="18"/>
  <c r="U72" i="18"/>
  <c r="U79" i="18"/>
  <c r="U67" i="18"/>
  <c r="U53" i="18"/>
  <c r="U57" i="18"/>
  <c r="U43" i="18"/>
  <c r="U50" i="18"/>
  <c r="U34" i="18"/>
  <c r="U39" i="18"/>
  <c r="U28" i="18"/>
  <c r="U11" i="18"/>
  <c r="U13" i="18"/>
  <c r="U26" i="18"/>
  <c r="U12" i="18"/>
  <c r="U15" i="18"/>
  <c r="U17" i="18"/>
  <c r="U18" i="18"/>
  <c r="U22" i="18"/>
  <c r="U25" i="18"/>
  <c r="U27" i="18"/>
  <c r="U9" i="18"/>
  <c r="V7" i="18"/>
  <c r="V63" i="18" s="1"/>
  <c r="V21" i="18" l="1"/>
  <c r="V130" i="18"/>
  <c r="V118" i="18"/>
  <c r="V125" i="18"/>
  <c r="V109" i="18"/>
  <c r="V113" i="18"/>
  <c r="V96" i="18"/>
  <c r="V103" i="18"/>
  <c r="V84" i="18"/>
  <c r="V89" i="18"/>
  <c r="V72" i="18"/>
  <c r="V79" i="18"/>
  <c r="V67" i="18"/>
  <c r="V53" i="18"/>
  <c r="V57" i="18"/>
  <c r="V43" i="18"/>
  <c r="V50" i="18"/>
  <c r="V34" i="18"/>
  <c r="V39" i="18"/>
  <c r="V28" i="18"/>
  <c r="V11" i="18"/>
  <c r="V13" i="18"/>
  <c r="V26" i="18"/>
  <c r="V18" i="18"/>
  <c r="V15" i="18"/>
  <c r="V17" i="18"/>
  <c r="V25" i="18"/>
  <c r="V12" i="18"/>
  <c r="V22" i="18"/>
  <c r="V27" i="18"/>
  <c r="W7" i="18"/>
  <c r="W63" i="18" s="1"/>
  <c r="V6" i="18"/>
  <c r="V9" i="18"/>
  <c r="W21" i="18" l="1"/>
  <c r="W130" i="18"/>
  <c r="W118" i="18"/>
  <c r="W125" i="18"/>
  <c r="W109" i="18"/>
  <c r="W113" i="18"/>
  <c r="W96" i="18"/>
  <c r="W103" i="18"/>
  <c r="W84" i="18"/>
  <c r="W89" i="18"/>
  <c r="W72" i="18"/>
  <c r="W79" i="18"/>
  <c r="W67" i="18"/>
  <c r="W53" i="18"/>
  <c r="W57" i="18"/>
  <c r="W43" i="18"/>
  <c r="W50" i="18"/>
  <c r="W34" i="18"/>
  <c r="W39" i="18"/>
  <c r="W28" i="18"/>
  <c r="W12" i="18"/>
  <c r="W15" i="18"/>
  <c r="W17" i="18"/>
  <c r="W11" i="18"/>
  <c r="W13" i="18"/>
  <c r="W26" i="18"/>
  <c r="W18" i="18"/>
  <c r="W25" i="18"/>
  <c r="W22" i="18"/>
  <c r="W27" i="18"/>
  <c r="X7" i="18"/>
  <c r="X63" i="18" s="1"/>
  <c r="W9" i="18"/>
  <c r="X21" i="18" l="1"/>
  <c r="X130" i="18"/>
  <c r="X118" i="18"/>
  <c r="X125" i="18"/>
  <c r="X109" i="18"/>
  <c r="X113" i="18"/>
  <c r="X96" i="18"/>
  <c r="X103" i="18"/>
  <c r="X84" i="18"/>
  <c r="X89" i="18"/>
  <c r="X72" i="18"/>
  <c r="X79" i="18"/>
  <c r="X67" i="18"/>
  <c r="X53" i="18"/>
  <c r="X57" i="18"/>
  <c r="X43" i="18"/>
  <c r="X50" i="18"/>
  <c r="X34" i="18"/>
  <c r="X39" i="18"/>
  <c r="X28" i="18"/>
  <c r="X12" i="18"/>
  <c r="X15" i="18"/>
  <c r="X17" i="18"/>
  <c r="X13" i="18"/>
  <c r="X11" i="18"/>
  <c r="X18" i="18"/>
  <c r="X22" i="18"/>
  <c r="X26" i="18"/>
  <c r="X25" i="18"/>
  <c r="X27" i="18"/>
  <c r="X9" i="18"/>
  <c r="Y7" i="18"/>
  <c r="Y63" i="18" s="1"/>
  <c r="Y21" i="18" l="1"/>
  <c r="Y130" i="18"/>
  <c r="Y118" i="18"/>
  <c r="Y125" i="18"/>
  <c r="Y109" i="18"/>
  <c r="Y113" i="18"/>
  <c r="Y96" i="18"/>
  <c r="Y103" i="18"/>
  <c r="Y84" i="18"/>
  <c r="Y89" i="18"/>
  <c r="Y72" i="18"/>
  <c r="Y79" i="18"/>
  <c r="Y67" i="18"/>
  <c r="Y53" i="18"/>
  <c r="Y57" i="18"/>
  <c r="Y43" i="18"/>
  <c r="Y50" i="18"/>
  <c r="Y34" i="18"/>
  <c r="Y39" i="18"/>
  <c r="Y28" i="18"/>
  <c r="Y11" i="18"/>
  <c r="Y13" i="18"/>
  <c r="Y26" i="18"/>
  <c r="Y12" i="18"/>
  <c r="Y15" i="18"/>
  <c r="Y17" i="18"/>
  <c r="Y18" i="18"/>
  <c r="Y22" i="18"/>
  <c r="Y25" i="18"/>
  <c r="Y27" i="18"/>
  <c r="Y9" i="18"/>
  <c r="Z7" i="18"/>
  <c r="Z63" i="18" s="1"/>
  <c r="Z21" i="18" l="1"/>
  <c r="Z130" i="18"/>
  <c r="Z118" i="18"/>
  <c r="Z125" i="18"/>
  <c r="Z109" i="18"/>
  <c r="Z113" i="18"/>
  <c r="Z96" i="18"/>
  <c r="Z103" i="18"/>
  <c r="Z84" i="18"/>
  <c r="Z89" i="18"/>
  <c r="Z72" i="18"/>
  <c r="Z79" i="18"/>
  <c r="Z67" i="18"/>
  <c r="Z53" i="18"/>
  <c r="Z57" i="18"/>
  <c r="Z43" i="18"/>
  <c r="Z50" i="18"/>
  <c r="Z34" i="18"/>
  <c r="Z39" i="18"/>
  <c r="Z28" i="18"/>
  <c r="Z11" i="18"/>
  <c r="Z13" i="18"/>
  <c r="Z26" i="18"/>
  <c r="Z12" i="18"/>
  <c r="Z17" i="18"/>
  <c r="Z18" i="18"/>
  <c r="Z15" i="18"/>
  <c r="Z25" i="18"/>
  <c r="Z22" i="18"/>
  <c r="Z27" i="18"/>
  <c r="AA7" i="18"/>
  <c r="AA63" i="18" s="1"/>
  <c r="Z9" i="18"/>
  <c r="AA21" i="18" l="1"/>
  <c r="AA130" i="18"/>
  <c r="AA118" i="18"/>
  <c r="AA125" i="18"/>
  <c r="AA109" i="18"/>
  <c r="AA113" i="18"/>
  <c r="AA96" i="18"/>
  <c r="AA103" i="18"/>
  <c r="AA84" i="18"/>
  <c r="AA89" i="18"/>
  <c r="AA72" i="18"/>
  <c r="AA79" i="18"/>
  <c r="AA67" i="18"/>
  <c r="AA53" i="18"/>
  <c r="AA57" i="18"/>
  <c r="AA43" i="18"/>
  <c r="AA50" i="18"/>
  <c r="AA34" i="18"/>
  <c r="AA39" i="18"/>
  <c r="AA28" i="18"/>
  <c r="AA12" i="18"/>
  <c r="AA15" i="18"/>
  <c r="AA17" i="18"/>
  <c r="AA11" i="18"/>
  <c r="AA13" i="18"/>
  <c r="AA26" i="18"/>
  <c r="AA18" i="18"/>
  <c r="AA25" i="18"/>
  <c r="AA22" i="18"/>
  <c r="AA27" i="18"/>
  <c r="AA9" i="18"/>
  <c r="AB7" i="18"/>
  <c r="AB63" i="18" s="1"/>
  <c r="AB21" i="18" l="1"/>
  <c r="AB130" i="18"/>
  <c r="AB118" i="18"/>
  <c r="AB125" i="18"/>
  <c r="AB109" i="18"/>
  <c r="AB113" i="18"/>
  <c r="AB96" i="18"/>
  <c r="AB103" i="18"/>
  <c r="AB84" i="18"/>
  <c r="AB89" i="18"/>
  <c r="AB72" i="18"/>
  <c r="AB79" i="18"/>
  <c r="AB67" i="18"/>
  <c r="AB53" i="18"/>
  <c r="AB57" i="18"/>
  <c r="AB43" i="18"/>
  <c r="AB50" i="18"/>
  <c r="AB34" i="18"/>
  <c r="AB39" i="18"/>
  <c r="AB28" i="18"/>
  <c r="AB12" i="18"/>
  <c r="AB15" i="18"/>
  <c r="AB17" i="18"/>
  <c r="AB11" i="18"/>
  <c r="AB26" i="18"/>
  <c r="AB13" i="18"/>
  <c r="AB22" i="18"/>
  <c r="AB18" i="18"/>
  <c r="AB25" i="18"/>
  <c r="AB27" i="18"/>
  <c r="AB9" i="18"/>
  <c r="AC7" i="18"/>
  <c r="AC63" i="18" s="1"/>
  <c r="AC21" i="18" l="1"/>
  <c r="AC130" i="18"/>
  <c r="AC118" i="18"/>
  <c r="AC125" i="18"/>
  <c r="AC109" i="18"/>
  <c r="AC113" i="18"/>
  <c r="AC96" i="18"/>
  <c r="AC103" i="18"/>
  <c r="AC84" i="18"/>
  <c r="AC89" i="18"/>
  <c r="AC72" i="18"/>
  <c r="AC79" i="18"/>
  <c r="AC67" i="18"/>
  <c r="AC53" i="18"/>
  <c r="AC57" i="18"/>
  <c r="AC43" i="18"/>
  <c r="AC50" i="18"/>
  <c r="AC34" i="18"/>
  <c r="AC39" i="18"/>
  <c r="AC28" i="18"/>
  <c r="AC11" i="18"/>
  <c r="AC13" i="18"/>
  <c r="AC26" i="18"/>
  <c r="AC12" i="18"/>
  <c r="AC15" i="18"/>
  <c r="AC17" i="18"/>
  <c r="AC18" i="18"/>
  <c r="AC22" i="18"/>
  <c r="AC25" i="18"/>
  <c r="AC27" i="18"/>
  <c r="AC9" i="18"/>
  <c r="AD7" i="18"/>
  <c r="AD63" i="18" s="1"/>
  <c r="AC6" i="18"/>
  <c r="AD21" i="18" l="1"/>
  <c r="AD130" i="18"/>
  <c r="AD118" i="18"/>
  <c r="AD125" i="18"/>
  <c r="AD109" i="18"/>
  <c r="AD113" i="18"/>
  <c r="AD96" i="18"/>
  <c r="AD103" i="18"/>
  <c r="AD84" i="18"/>
  <c r="AD89" i="18"/>
  <c r="AD72" i="18"/>
  <c r="AD79" i="18"/>
  <c r="AD67" i="18"/>
  <c r="AD53" i="18"/>
  <c r="AD57" i="18"/>
  <c r="AD43" i="18"/>
  <c r="AD50" i="18"/>
  <c r="AD34" i="18"/>
  <c r="AD39" i="18"/>
  <c r="AD28" i="18"/>
  <c r="AD11" i="18"/>
  <c r="AD13" i="18"/>
  <c r="AD26" i="18"/>
  <c r="AD15" i="18"/>
  <c r="AD12" i="18"/>
  <c r="AD17" i="18"/>
  <c r="AD18" i="18"/>
  <c r="AD25" i="18"/>
  <c r="AD22" i="18"/>
  <c r="AD27" i="18"/>
  <c r="AE7" i="18"/>
  <c r="AE63" i="18" s="1"/>
  <c r="AD9" i="18"/>
  <c r="AE21" i="18" l="1"/>
  <c r="AE130" i="18"/>
  <c r="AE118" i="18"/>
  <c r="AE125" i="18"/>
  <c r="AE109" i="18"/>
  <c r="AE113" i="18"/>
  <c r="AE96" i="18"/>
  <c r="AE103" i="18"/>
  <c r="AE84" i="18"/>
  <c r="AE89" i="18"/>
  <c r="AE72" i="18"/>
  <c r="AE79" i="18"/>
  <c r="AE67" i="18"/>
  <c r="AE53" i="18"/>
  <c r="AE57" i="18"/>
  <c r="AE43" i="18"/>
  <c r="AE50" i="18"/>
  <c r="AE34" i="18"/>
  <c r="AE39" i="18"/>
  <c r="AE28" i="18"/>
  <c r="AE12" i="18"/>
  <c r="AE15" i="18"/>
  <c r="AE17" i="18"/>
  <c r="AE11" i="18"/>
  <c r="AE13" i="18"/>
  <c r="AE26" i="18"/>
  <c r="AE18" i="18"/>
  <c r="AE25" i="18"/>
  <c r="AE27" i="18"/>
  <c r="AE22" i="18"/>
  <c r="AF7" i="18"/>
  <c r="AF63" i="18" s="1"/>
  <c r="AE9" i="18"/>
  <c r="AF21" i="18" l="1"/>
  <c r="AF130" i="18"/>
  <c r="AF118" i="18"/>
  <c r="AF125" i="18"/>
  <c r="AF109" i="18"/>
  <c r="AF113" i="18"/>
  <c r="AF96" i="18"/>
  <c r="AF103" i="18"/>
  <c r="AF84" i="18"/>
  <c r="AF89" i="18"/>
  <c r="AF72" i="18"/>
  <c r="AF79" i="18"/>
  <c r="AF67" i="18"/>
  <c r="AF53" i="18"/>
  <c r="AF57" i="18"/>
  <c r="AF43" i="18"/>
  <c r="AF50" i="18"/>
  <c r="AF34" i="18"/>
  <c r="AF39" i="18"/>
  <c r="AF28" i="18"/>
  <c r="AF12" i="18"/>
  <c r="AF15" i="18"/>
  <c r="AF17" i="18"/>
  <c r="AF11" i="18"/>
  <c r="AF26" i="18"/>
  <c r="AF13" i="18"/>
  <c r="AF22" i="18"/>
  <c r="AF18" i="18"/>
  <c r="AF25" i="18"/>
  <c r="AF27" i="18"/>
  <c r="AF9" i="18"/>
  <c r="AG7" i="18"/>
  <c r="AG63" i="18" s="1"/>
  <c r="AG21" i="18" l="1"/>
  <c r="AG130" i="18"/>
  <c r="AG118" i="18"/>
  <c r="AG125" i="18"/>
  <c r="AG109" i="18"/>
  <c r="AG113" i="18"/>
  <c r="AG96" i="18"/>
  <c r="AG103" i="18"/>
  <c r="AG84" i="18"/>
  <c r="AG89" i="18"/>
  <c r="AG72" i="18"/>
  <c r="AG79" i="18"/>
  <c r="AG67" i="18"/>
  <c r="AG53" i="18"/>
  <c r="AG57" i="18"/>
  <c r="AG43" i="18"/>
  <c r="AG50" i="18"/>
  <c r="AG34" i="18"/>
  <c r="AG39" i="18"/>
  <c r="AG28" i="18"/>
  <c r="AG11" i="18"/>
  <c r="AG13" i="18"/>
  <c r="AG26" i="18"/>
  <c r="AG12" i="18"/>
  <c r="AG15" i="18"/>
  <c r="AG17" i="18"/>
  <c r="AG18" i="18"/>
  <c r="AG22" i="18"/>
  <c r="AG25" i="18"/>
  <c r="AG27" i="18"/>
  <c r="AG9" i="18"/>
  <c r="AH7" i="18"/>
  <c r="AH63" i="18" s="1"/>
  <c r="AH21" i="18" l="1"/>
  <c r="AH130" i="18"/>
  <c r="AH118" i="18"/>
  <c r="AH125" i="18"/>
  <c r="AH109" i="18"/>
  <c r="AH113" i="18"/>
  <c r="AH96" i="18"/>
  <c r="AH103" i="18"/>
  <c r="AH84" i="18"/>
  <c r="AH89" i="18"/>
  <c r="AH72" i="18"/>
  <c r="AH79" i="18"/>
  <c r="AH67" i="18"/>
  <c r="AH53" i="18"/>
  <c r="AH57" i="18"/>
  <c r="AH43" i="18"/>
  <c r="AH50" i="18"/>
  <c r="AH34" i="18"/>
  <c r="AH39" i="18"/>
  <c r="AH28" i="18"/>
  <c r="AH11" i="18"/>
  <c r="AH13" i="18"/>
  <c r="AH26" i="18"/>
  <c r="AH15" i="18"/>
  <c r="AH18" i="18"/>
  <c r="AH12" i="18"/>
  <c r="AH17" i="18"/>
  <c r="AH25" i="18"/>
  <c r="AH22" i="18"/>
  <c r="AH27" i="18"/>
  <c r="AI7" i="18"/>
  <c r="AI63" i="18" s="1"/>
  <c r="AH9" i="18"/>
  <c r="AI21" i="18" l="1"/>
  <c r="AI130" i="18"/>
  <c r="AI118" i="18"/>
  <c r="AI125" i="18"/>
  <c r="AI109" i="18"/>
  <c r="AI113" i="18"/>
  <c r="AI96" i="18"/>
  <c r="AI103" i="18"/>
  <c r="AI84" i="18"/>
  <c r="AI89" i="18"/>
  <c r="AI72" i="18"/>
  <c r="AI79" i="18"/>
  <c r="AI67" i="18"/>
  <c r="AI53" i="18"/>
  <c r="AI57" i="18"/>
  <c r="AI43" i="18"/>
  <c r="AI50" i="18"/>
  <c r="AI34" i="18"/>
  <c r="AI39" i="18"/>
  <c r="AI28" i="18"/>
  <c r="AI12" i="18"/>
  <c r="AI15" i="18"/>
  <c r="AI17" i="18"/>
  <c r="AI11" i="18"/>
  <c r="AI13" i="18"/>
  <c r="AI26" i="18"/>
  <c r="AI18" i="18"/>
  <c r="AI25" i="18"/>
  <c r="AI27" i="18"/>
  <c r="AI22" i="18"/>
  <c r="AI9" i="18"/>
  <c r="AJ7" i="18"/>
  <c r="AJ63" i="18" s="1"/>
  <c r="AJ21" i="18" l="1"/>
  <c r="AJ130" i="18"/>
  <c r="AJ118" i="18"/>
  <c r="AJ125" i="18"/>
  <c r="AJ109" i="18"/>
  <c r="AJ113" i="18"/>
  <c r="AJ96" i="18"/>
  <c r="AJ103" i="18"/>
  <c r="AJ84" i="18"/>
  <c r="AJ89" i="18"/>
  <c r="AJ72" i="18"/>
  <c r="AJ79" i="18"/>
  <c r="AJ67" i="18"/>
  <c r="AJ53" i="18"/>
  <c r="AJ57" i="18"/>
  <c r="AJ43" i="18"/>
  <c r="AJ50" i="18"/>
  <c r="AJ34" i="18"/>
  <c r="AJ39" i="18"/>
  <c r="AJ28" i="18"/>
  <c r="AJ12" i="18"/>
  <c r="AJ15" i="18"/>
  <c r="AJ17" i="18"/>
  <c r="AJ11" i="18"/>
  <c r="AJ26" i="18"/>
  <c r="AJ22" i="18"/>
  <c r="AJ13" i="18"/>
  <c r="AJ25" i="18"/>
  <c r="AJ18" i="18"/>
  <c r="AJ27" i="18"/>
  <c r="AJ6" i="18"/>
  <c r="AJ9" i="18"/>
  <c r="AK7" i="18"/>
  <c r="AK63" i="18" s="1"/>
  <c r="AK21" i="18" l="1"/>
  <c r="AK130" i="18"/>
  <c r="AK118" i="18"/>
  <c r="AK125" i="18"/>
  <c r="AK109" i="18"/>
  <c r="AK113" i="18"/>
  <c r="AK96" i="18"/>
  <c r="AK103" i="18"/>
  <c r="AK84" i="18"/>
  <c r="AK89" i="18"/>
  <c r="AK72" i="18"/>
  <c r="AK79" i="18"/>
  <c r="AK67" i="18"/>
  <c r="AK53" i="18"/>
  <c r="AK57" i="18"/>
  <c r="AK43" i="18"/>
  <c r="AK50" i="18"/>
  <c r="AK34" i="18"/>
  <c r="AK39" i="18"/>
  <c r="AK28" i="18"/>
  <c r="AK11" i="18"/>
  <c r="AK13" i="18"/>
  <c r="AK26" i="18"/>
  <c r="AK12" i="18"/>
  <c r="AK15" i="18"/>
  <c r="AK17" i="18"/>
  <c r="AK18" i="18"/>
  <c r="AK22" i="18"/>
  <c r="AK25" i="18"/>
  <c r="AK27" i="18"/>
  <c r="AL7" i="18"/>
  <c r="AL63" i="18" s="1"/>
  <c r="AK9" i="18"/>
  <c r="AL21" i="18" l="1"/>
  <c r="AL130" i="18"/>
  <c r="AL118" i="18"/>
  <c r="AL125" i="18"/>
  <c r="AL109" i="18"/>
  <c r="AL113" i="18"/>
  <c r="AL96" i="18"/>
  <c r="AL103" i="18"/>
  <c r="AL84" i="18"/>
  <c r="AL89" i="18"/>
  <c r="AL72" i="18"/>
  <c r="AL79" i="18"/>
  <c r="AL67" i="18"/>
  <c r="AL53" i="18"/>
  <c r="AL57" i="18"/>
  <c r="AL43" i="18"/>
  <c r="AL50" i="18"/>
  <c r="AL34" i="18"/>
  <c r="AL39" i="18"/>
  <c r="AL28" i="18"/>
  <c r="AL11" i="18"/>
  <c r="AL13" i="18"/>
  <c r="AL26" i="18"/>
  <c r="AL18" i="18"/>
  <c r="AL15" i="18"/>
  <c r="AL25" i="18"/>
  <c r="AL17" i="18"/>
  <c r="AL22" i="18"/>
  <c r="AL27" i="18"/>
  <c r="AL12" i="18"/>
  <c r="AM7" i="18"/>
  <c r="AM63" i="18" s="1"/>
  <c r="AL9" i="18"/>
  <c r="AM21" i="18" l="1"/>
  <c r="AM130" i="18"/>
  <c r="AM118" i="18"/>
  <c r="AM125" i="18"/>
  <c r="AM109" i="18"/>
  <c r="AM113" i="18"/>
  <c r="AM96" i="18"/>
  <c r="AM103" i="18"/>
  <c r="AM84" i="18"/>
  <c r="AM89" i="18"/>
  <c r="AM72" i="18"/>
  <c r="AM79" i="18"/>
  <c r="AM67" i="18"/>
  <c r="AM53" i="18"/>
  <c r="AM57" i="18"/>
  <c r="AM43" i="18"/>
  <c r="AM50" i="18"/>
  <c r="AM34" i="18"/>
  <c r="AM39" i="18"/>
  <c r="AM28" i="18"/>
  <c r="AM12" i="18"/>
  <c r="AM15" i="18"/>
  <c r="AM17" i="18"/>
  <c r="AM11" i="18"/>
  <c r="AM13" i="18"/>
  <c r="AM26" i="18"/>
  <c r="AM18" i="18"/>
  <c r="AM25" i="18"/>
  <c r="AM22" i="18"/>
  <c r="AM27" i="18"/>
  <c r="AN7" i="18"/>
  <c r="AN63" i="18" s="1"/>
  <c r="AM9" i="18"/>
  <c r="AN21" i="18" l="1"/>
  <c r="AN130" i="18"/>
  <c r="AN118" i="18"/>
  <c r="AN125" i="18"/>
  <c r="AN109" i="18"/>
  <c r="AN113" i="18"/>
  <c r="AN96" i="18"/>
  <c r="AN103" i="18"/>
  <c r="AN84" i="18"/>
  <c r="AN89" i="18"/>
  <c r="AN72" i="18"/>
  <c r="AN79" i="18"/>
  <c r="AN67" i="18"/>
  <c r="AN53" i="18"/>
  <c r="AN57" i="18"/>
  <c r="AN43" i="18"/>
  <c r="AN50" i="18"/>
  <c r="AN34" i="18"/>
  <c r="AN39" i="18"/>
  <c r="AN28" i="18"/>
  <c r="AN12" i="18"/>
  <c r="AN15" i="18"/>
  <c r="AN13" i="18"/>
  <c r="AN17" i="18"/>
  <c r="AN18" i="18"/>
  <c r="AN22" i="18"/>
  <c r="AN11" i="18"/>
  <c r="AN25" i="18"/>
  <c r="AN27" i="18"/>
  <c r="AN26" i="18"/>
  <c r="AN9" i="18"/>
  <c r="AO7" i="18"/>
  <c r="AO63" i="18" s="1"/>
  <c r="AO21" i="18" l="1"/>
  <c r="AO130" i="18"/>
  <c r="AO118" i="18"/>
  <c r="AO125" i="18"/>
  <c r="AO109" i="18"/>
  <c r="AO113" i="18"/>
  <c r="AO96" i="18"/>
  <c r="AO103" i="18"/>
  <c r="AO84" i="18"/>
  <c r="AO89" i="18"/>
  <c r="AO72" i="18"/>
  <c r="AO79" i="18"/>
  <c r="AO67" i="18"/>
  <c r="AO53" i="18"/>
  <c r="AO57" i="18"/>
  <c r="AO43" i="18"/>
  <c r="AO50" i="18"/>
  <c r="AO34" i="18"/>
  <c r="AO39" i="18"/>
  <c r="AO28" i="18"/>
  <c r="AO11" i="18"/>
  <c r="AO13" i="18"/>
  <c r="AO26" i="18"/>
  <c r="AO12" i="18"/>
  <c r="AO15" i="18"/>
  <c r="AO17" i="18"/>
  <c r="AO18" i="18"/>
  <c r="AO22" i="18"/>
  <c r="AO25" i="18"/>
  <c r="AO27" i="18"/>
  <c r="AO9" i="18"/>
  <c r="AP7" i="18"/>
  <c r="AP63" i="18" s="1"/>
  <c r="AP21" i="18" l="1"/>
  <c r="AP130" i="18"/>
  <c r="AP118" i="18"/>
  <c r="AP125" i="18"/>
  <c r="AP109" i="18"/>
  <c r="AP113" i="18"/>
  <c r="AP96" i="18"/>
  <c r="AP103" i="18"/>
  <c r="AP84" i="18"/>
  <c r="AP89" i="18"/>
  <c r="AP72" i="18"/>
  <c r="AP79" i="18"/>
  <c r="AP67" i="18"/>
  <c r="AP53" i="18"/>
  <c r="AP57" i="18"/>
  <c r="AP43" i="18"/>
  <c r="AP50" i="18"/>
  <c r="AP34" i="18"/>
  <c r="AP39" i="18"/>
  <c r="AP28" i="18"/>
  <c r="AP11" i="18"/>
  <c r="AP13" i="18"/>
  <c r="AP26" i="18"/>
  <c r="AP12" i="18"/>
  <c r="AP17" i="18"/>
  <c r="AP18" i="18"/>
  <c r="AP25" i="18"/>
  <c r="AP15" i="18"/>
  <c r="AP22" i="18"/>
  <c r="AP27" i="18"/>
  <c r="AP9" i="18"/>
  <c r="AQ7" i="18"/>
  <c r="AQ63" i="18" s="1"/>
  <c r="AQ21" i="18" l="1"/>
  <c r="AQ130" i="18"/>
  <c r="AQ118" i="18"/>
  <c r="AQ125" i="18"/>
  <c r="AQ109" i="18"/>
  <c r="AQ113" i="18"/>
  <c r="AQ96" i="18"/>
  <c r="AQ103" i="18"/>
  <c r="AQ84" i="18"/>
  <c r="AQ89" i="18"/>
  <c r="AQ72" i="18"/>
  <c r="AQ79" i="18"/>
  <c r="AQ67" i="18"/>
  <c r="AQ53" i="18"/>
  <c r="AQ57" i="18"/>
  <c r="AQ43" i="18"/>
  <c r="AQ50" i="18"/>
  <c r="AQ34" i="18"/>
  <c r="AQ39" i="18"/>
  <c r="AQ28" i="18"/>
  <c r="AQ12" i="18"/>
  <c r="AQ15" i="18"/>
  <c r="AQ11" i="18"/>
  <c r="AQ13" i="18"/>
  <c r="AQ26" i="18"/>
  <c r="AQ17" i="18"/>
  <c r="AQ18" i="18"/>
  <c r="AQ25" i="18"/>
  <c r="AQ22" i="18"/>
  <c r="AQ27" i="18"/>
  <c r="AR7" i="18"/>
  <c r="AR63" i="18" s="1"/>
  <c r="AQ9" i="18"/>
  <c r="AQ6" i="18"/>
  <c r="AR21" i="18" l="1"/>
  <c r="AR130" i="18"/>
  <c r="AR118" i="18"/>
  <c r="AR125" i="18"/>
  <c r="AR109" i="18"/>
  <c r="AR113" i="18"/>
  <c r="AR96" i="18"/>
  <c r="AR103" i="18"/>
  <c r="AR84" i="18"/>
  <c r="AR89" i="18"/>
  <c r="AR72" i="18"/>
  <c r="AR79" i="18"/>
  <c r="AR67" i="18"/>
  <c r="AR53" i="18"/>
  <c r="AR57" i="18"/>
  <c r="AR43" i="18"/>
  <c r="AR50" i="18"/>
  <c r="AR34" i="18"/>
  <c r="AR39" i="18"/>
  <c r="AR28" i="18"/>
  <c r="AR12" i="18"/>
  <c r="AR15" i="18"/>
  <c r="AR11" i="18"/>
  <c r="AR26" i="18"/>
  <c r="AR13" i="18"/>
  <c r="AR22" i="18"/>
  <c r="AR18" i="18"/>
  <c r="AR17" i="18"/>
  <c r="AR25" i="18"/>
  <c r="AR27" i="18"/>
  <c r="AS7" i="18"/>
  <c r="AS63" i="18" s="1"/>
  <c r="AR9" i="18"/>
  <c r="AS21" i="18" l="1"/>
  <c r="AS130" i="18"/>
  <c r="AS118" i="18"/>
  <c r="AS125" i="18"/>
  <c r="AS109" i="18"/>
  <c r="AS113" i="18"/>
  <c r="AS96" i="18"/>
  <c r="AS103" i="18"/>
  <c r="AS84" i="18"/>
  <c r="AS89" i="18"/>
  <c r="AS72" i="18"/>
  <c r="AS79" i="18"/>
  <c r="AS67" i="18"/>
  <c r="AS53" i="18"/>
  <c r="AS57" i="18"/>
  <c r="AS43" i="18"/>
  <c r="AS50" i="18"/>
  <c r="AS34" i="18"/>
  <c r="AS39" i="18"/>
  <c r="AS28" i="18"/>
  <c r="AS11" i="18"/>
  <c r="AS13" i="18"/>
  <c r="AS26" i="18"/>
  <c r="AS12" i="18"/>
  <c r="AS15" i="18"/>
  <c r="AS17" i="18"/>
  <c r="AS18" i="18"/>
  <c r="AS22" i="18"/>
  <c r="AS25" i="18"/>
  <c r="AS27" i="18"/>
  <c r="AS9" i="18"/>
  <c r="AT7" i="18"/>
  <c r="AT63" i="18" s="1"/>
  <c r="AT21" i="18" l="1"/>
  <c r="AT130" i="18"/>
  <c r="AT118" i="18"/>
  <c r="AT125" i="18"/>
  <c r="AT109" i="18"/>
  <c r="AT113" i="18"/>
  <c r="AT96" i="18"/>
  <c r="AT103" i="18"/>
  <c r="AT84" i="18"/>
  <c r="AT89" i="18"/>
  <c r="AT72" i="18"/>
  <c r="AT79" i="18"/>
  <c r="AT67" i="18"/>
  <c r="AT53" i="18"/>
  <c r="AT57" i="18"/>
  <c r="AT43" i="18"/>
  <c r="AT50" i="18"/>
  <c r="AT34" i="18"/>
  <c r="AT39" i="18"/>
  <c r="AT28" i="18"/>
  <c r="AT11" i="18"/>
  <c r="AT13" i="18"/>
  <c r="AT26" i="18"/>
  <c r="AT15" i="18"/>
  <c r="AT17" i="18"/>
  <c r="AT12" i="18"/>
  <c r="AT18" i="18"/>
  <c r="AT25" i="18"/>
  <c r="AT22" i="18"/>
  <c r="AT27" i="18"/>
  <c r="AT9" i="18"/>
  <c r="AU7" i="18"/>
  <c r="AU63" i="18" s="1"/>
  <c r="AU21" i="18" l="1"/>
  <c r="AU130" i="18"/>
  <c r="AU118" i="18"/>
  <c r="AU125" i="18"/>
  <c r="AU109" i="18"/>
  <c r="AU113" i="18"/>
  <c r="AU96" i="18"/>
  <c r="AU103" i="18"/>
  <c r="AU84" i="18"/>
  <c r="AU89" i="18"/>
  <c r="AU72" i="18"/>
  <c r="AU79" i="18"/>
  <c r="AU67" i="18"/>
  <c r="AU53" i="18"/>
  <c r="AU57" i="18"/>
  <c r="AU43" i="18"/>
  <c r="AU50" i="18"/>
  <c r="AU34" i="18"/>
  <c r="AU39" i="18"/>
  <c r="AU28" i="18"/>
  <c r="AU12" i="18"/>
  <c r="AU15" i="18"/>
  <c r="AU11" i="18"/>
  <c r="AU13" i="18"/>
  <c r="AU26" i="18"/>
  <c r="AU17" i="18"/>
  <c r="AU18" i="18"/>
  <c r="AU25" i="18"/>
  <c r="AU27" i="18"/>
  <c r="AU22" i="18"/>
  <c r="AV7" i="18"/>
  <c r="AV63" i="18" s="1"/>
  <c r="AU9" i="18"/>
  <c r="AV21" i="18" l="1"/>
  <c r="AV130" i="18"/>
  <c r="AV118" i="18"/>
  <c r="AV125" i="18"/>
  <c r="AV109" i="18"/>
  <c r="AV113" i="18"/>
  <c r="AV96" i="18"/>
  <c r="AV103" i="18"/>
  <c r="AV84" i="18"/>
  <c r="AV89" i="18"/>
  <c r="AV72" i="18"/>
  <c r="AV79" i="18"/>
  <c r="AV67" i="18"/>
  <c r="AV53" i="18"/>
  <c r="AV57" i="18"/>
  <c r="AV43" i="18"/>
  <c r="AV50" i="18"/>
  <c r="AV34" i="18"/>
  <c r="AV39" i="18"/>
  <c r="AV28" i="18"/>
  <c r="AV12" i="18"/>
  <c r="AV15" i="18"/>
  <c r="AV11" i="18"/>
  <c r="AV26" i="18"/>
  <c r="AV13" i="18"/>
  <c r="AV17" i="18"/>
  <c r="AV22" i="18"/>
  <c r="AV18" i="18"/>
  <c r="AV25" i="18"/>
  <c r="AV27" i="18"/>
  <c r="AW7" i="18"/>
  <c r="AW63" i="18" s="1"/>
  <c r="AV9" i="18"/>
  <c r="AW21" i="18" l="1"/>
  <c r="AW130" i="18"/>
  <c r="AW118" i="18"/>
  <c r="AW125" i="18"/>
  <c r="AW109" i="18"/>
  <c r="AW113" i="18"/>
  <c r="AW96" i="18"/>
  <c r="AW103" i="18"/>
  <c r="AW84" i="18"/>
  <c r="AW89" i="18"/>
  <c r="AW72" i="18"/>
  <c r="AW79" i="18"/>
  <c r="AW67" i="18"/>
  <c r="AW53" i="18"/>
  <c r="AW57" i="18"/>
  <c r="AW43" i="18"/>
  <c r="AW50" i="18"/>
  <c r="AW34" i="18"/>
  <c r="AW39" i="18"/>
  <c r="AW28" i="18"/>
  <c r="AW11" i="18"/>
  <c r="AW13" i="18"/>
  <c r="AW26" i="18"/>
  <c r="AW12" i="18"/>
  <c r="AW15" i="18"/>
  <c r="AW17" i="18"/>
  <c r="AW18" i="18"/>
  <c r="AW22" i="18"/>
  <c r="AW25" i="18"/>
  <c r="AW27" i="18"/>
  <c r="AX7" i="18"/>
  <c r="AW9" i="18"/>
  <c r="AX63" i="18" l="1"/>
  <c r="AY7" i="18"/>
  <c r="AX21" i="18"/>
  <c r="AX130" i="18"/>
  <c r="AX118" i="18"/>
  <c r="AX125" i="18"/>
  <c r="AX109" i="18"/>
  <c r="AX113" i="18"/>
  <c r="AX96" i="18"/>
  <c r="AX103" i="18"/>
  <c r="AX84" i="18"/>
  <c r="AX89" i="18"/>
  <c r="AX72" i="18"/>
  <c r="AX79" i="18"/>
  <c r="AX67" i="18"/>
  <c r="AX53" i="18"/>
  <c r="AX57" i="18"/>
  <c r="AX43" i="18"/>
  <c r="AX50" i="18"/>
  <c r="AX34" i="18"/>
  <c r="AX39" i="18"/>
  <c r="AX28" i="18"/>
  <c r="AX11" i="18"/>
  <c r="AX13" i="18"/>
  <c r="AX26" i="18"/>
  <c r="AX15" i="18"/>
  <c r="AX18" i="18"/>
  <c r="AX12" i="18"/>
  <c r="AX25" i="18"/>
  <c r="AX22" i="18"/>
  <c r="AX27" i="18"/>
  <c r="AX17" i="18"/>
  <c r="AX6" i="18"/>
  <c r="AX9" i="18"/>
  <c r="AY13" i="18" l="1"/>
  <c r="AY21" i="18"/>
  <c r="AY27" i="18"/>
  <c r="AY43" i="18"/>
  <c r="AY63" i="18"/>
  <c r="AY84" i="18"/>
  <c r="AY109" i="18"/>
  <c r="AY130" i="18"/>
  <c r="AY11" i="18"/>
  <c r="AY17" i="18"/>
  <c r="AY34" i="18"/>
  <c r="AY53" i="18"/>
  <c r="AY96" i="18"/>
  <c r="AY118" i="18"/>
  <c r="AY12" i="18"/>
  <c r="AY26" i="18"/>
  <c r="AY39" i="18"/>
  <c r="AY79" i="18"/>
  <c r="AY125" i="18"/>
  <c r="AY9" i="18"/>
  <c r="AY15" i="18"/>
  <c r="AY22" i="18"/>
  <c r="AY28" i="18"/>
  <c r="AY50" i="18"/>
  <c r="AY67" i="18"/>
  <c r="AY89" i="18"/>
  <c r="AY113" i="18"/>
  <c r="AY25" i="18"/>
  <c r="AY72" i="18"/>
  <c r="AY18" i="18"/>
  <c r="AY57" i="18"/>
  <c r="AY103" i="18"/>
  <c r="AZ7" i="18"/>
  <c r="AZ63" i="18" s="1"/>
  <c r="AZ21" i="18" l="1"/>
  <c r="AZ130" i="18"/>
  <c r="AZ118" i="18"/>
  <c r="AZ125" i="18"/>
  <c r="AZ109" i="18"/>
  <c r="AZ113" i="18"/>
  <c r="AZ96" i="18"/>
  <c r="AZ103" i="18"/>
  <c r="AZ84" i="18"/>
  <c r="AZ89" i="18"/>
  <c r="AZ72" i="18"/>
  <c r="AZ79" i="18"/>
  <c r="AZ67" i="18"/>
  <c r="AZ53" i="18"/>
  <c r="AZ57" i="18"/>
  <c r="AZ43" i="18"/>
  <c r="AZ50" i="18"/>
  <c r="AZ34" i="18"/>
  <c r="AZ39" i="18"/>
  <c r="AZ28" i="18"/>
  <c r="AZ12" i="18"/>
  <c r="AZ15" i="18"/>
  <c r="AZ17" i="18"/>
  <c r="AZ11" i="18"/>
  <c r="AZ26" i="18"/>
  <c r="AZ22" i="18"/>
  <c r="AZ13" i="18"/>
  <c r="AZ25" i="18"/>
  <c r="AZ18" i="18"/>
  <c r="AZ27" i="18"/>
  <c r="AZ9" i="18"/>
  <c r="BA7" i="18"/>
  <c r="BA63" i="18" s="1"/>
  <c r="BA21" i="18" l="1"/>
  <c r="BA130" i="18"/>
  <c r="BA118" i="18"/>
  <c r="BA125" i="18"/>
  <c r="BA109" i="18"/>
  <c r="BA113" i="18"/>
  <c r="BA96" i="18"/>
  <c r="BA103" i="18"/>
  <c r="BA84" i="18"/>
  <c r="BA89" i="18"/>
  <c r="BA72" i="18"/>
  <c r="BA79" i="18"/>
  <c r="BA67" i="18"/>
  <c r="BA53" i="18"/>
  <c r="BA57" i="18"/>
  <c r="BA43" i="18"/>
  <c r="BA50" i="18"/>
  <c r="BA34" i="18"/>
  <c r="BA39" i="18"/>
  <c r="BA28" i="18"/>
  <c r="BA11" i="18"/>
  <c r="BA13" i="18"/>
  <c r="BA26" i="18"/>
  <c r="BA12" i="18"/>
  <c r="BA15" i="18"/>
  <c r="BA17" i="18"/>
  <c r="BA18" i="18"/>
  <c r="BA22" i="18"/>
  <c r="BA25" i="18"/>
  <c r="BA27" i="18"/>
  <c r="BB7" i="18"/>
  <c r="BB63" i="18" s="1"/>
  <c r="BA9" i="18"/>
  <c r="BB21" i="18" l="1"/>
  <c r="BB130" i="18"/>
  <c r="BB118" i="18"/>
  <c r="BB125" i="18"/>
  <c r="BB109" i="18"/>
  <c r="BB113" i="18"/>
  <c r="BB96" i="18"/>
  <c r="BB103" i="18"/>
  <c r="BB84" i="18"/>
  <c r="BB89" i="18"/>
  <c r="BB72" i="18"/>
  <c r="BB79" i="18"/>
  <c r="BB67" i="18"/>
  <c r="BB53" i="18"/>
  <c r="BB57" i="18"/>
  <c r="BB43" i="18"/>
  <c r="BB50" i="18"/>
  <c r="BB34" i="18"/>
  <c r="BB39" i="18"/>
  <c r="BB28" i="18"/>
  <c r="BC7" i="18"/>
  <c r="BC63" i="18" s="1"/>
  <c r="BB11" i="18"/>
  <c r="BB13" i="18"/>
  <c r="BB26" i="18"/>
  <c r="BB18" i="18"/>
  <c r="BB15" i="18"/>
  <c r="BB17" i="18"/>
  <c r="BB12" i="18"/>
  <c r="BB25" i="18"/>
  <c r="BB22" i="18"/>
  <c r="BB27" i="18"/>
  <c r="BB9" i="18"/>
  <c r="BC21" i="18" l="1"/>
  <c r="BC130" i="18"/>
  <c r="BC118" i="18"/>
  <c r="BC125" i="18"/>
  <c r="BC109" i="18"/>
  <c r="BC113" i="18"/>
  <c r="BC96" i="18"/>
  <c r="BC103" i="18"/>
  <c r="BC84" i="18"/>
  <c r="BC89" i="18"/>
  <c r="BC72" i="18"/>
  <c r="BC79" i="18"/>
  <c r="BC67" i="18"/>
  <c r="BC53" i="18"/>
  <c r="BC57" i="18"/>
  <c r="BC43" i="18"/>
  <c r="BC50" i="18"/>
  <c r="BC34" i="18"/>
  <c r="BC39" i="18"/>
  <c r="BC28" i="18"/>
  <c r="BC9" i="18"/>
  <c r="BC15" i="18"/>
  <c r="BC27" i="18"/>
  <c r="BD7" i="18"/>
  <c r="BD63" i="18" s="1"/>
  <c r="BC17" i="18"/>
  <c r="BC13" i="18"/>
  <c r="BC26" i="18"/>
  <c r="BC12" i="18"/>
  <c r="BC22" i="18"/>
  <c r="BC18" i="18"/>
  <c r="BC11" i="18"/>
  <c r="BC25" i="18"/>
  <c r="BD21" i="18" l="1"/>
  <c r="BD130" i="18"/>
  <c r="BD118" i="18"/>
  <c r="BD125" i="18"/>
  <c r="BD109" i="18"/>
  <c r="BD113" i="18"/>
  <c r="BD96" i="18"/>
  <c r="BD103" i="18"/>
  <c r="BD84" i="18"/>
  <c r="BD89" i="18"/>
  <c r="BD72" i="18"/>
  <c r="BD79" i="18"/>
  <c r="BD67" i="18"/>
  <c r="BD53" i="18"/>
  <c r="BD57" i="18"/>
  <c r="BD43" i="18"/>
  <c r="BD50" i="18"/>
  <c r="BD34" i="18"/>
  <c r="BD39" i="18"/>
  <c r="BD28" i="18"/>
  <c r="BD15" i="18"/>
  <c r="BD12" i="18"/>
  <c r="BD11" i="18"/>
  <c r="BD13" i="18"/>
  <c r="BE7" i="18"/>
  <c r="BE63" i="18" s="1"/>
  <c r="BD26" i="18"/>
  <c r="BD9" i="18"/>
  <c r="BD27" i="18"/>
  <c r="BD25" i="18"/>
  <c r="BD22" i="18"/>
  <c r="BD17" i="18"/>
  <c r="BD18" i="18"/>
  <c r="BE21" i="18" l="1"/>
  <c r="BE130" i="18"/>
  <c r="BE118" i="18"/>
  <c r="BE125" i="18"/>
  <c r="BE109" i="18"/>
  <c r="BE113" i="18"/>
  <c r="BE96" i="18"/>
  <c r="BE103" i="18"/>
  <c r="BE84" i="18"/>
  <c r="BE89" i="18"/>
  <c r="BE72" i="18"/>
  <c r="BE79" i="18"/>
  <c r="BE67" i="18"/>
  <c r="BE53" i="18"/>
  <c r="BE57" i="18"/>
  <c r="BE43" i="18"/>
  <c r="BE50" i="18"/>
  <c r="BE34" i="18"/>
  <c r="BE39" i="18"/>
  <c r="BE28" i="18"/>
  <c r="BE17" i="18"/>
  <c r="BE25" i="18"/>
  <c r="BE26" i="18"/>
  <c r="BE27" i="18"/>
  <c r="BE13" i="18"/>
  <c r="BE9" i="18"/>
  <c r="BE18" i="18"/>
  <c r="BF7" i="18"/>
  <c r="BF63" i="18" s="1"/>
  <c r="BE12" i="18"/>
  <c r="BE6" i="18"/>
  <c r="BE22" i="18"/>
  <c r="BE15" i="18"/>
  <c r="BE11" i="18"/>
  <c r="BF21" i="18" l="1"/>
  <c r="BF130" i="18"/>
  <c r="BF118" i="18"/>
  <c r="BF125" i="18"/>
  <c r="BF109" i="18"/>
  <c r="BF113" i="18"/>
  <c r="BF96" i="18"/>
  <c r="BF103" i="18"/>
  <c r="BF84" i="18"/>
  <c r="BF89" i="18"/>
  <c r="BF72" i="18"/>
  <c r="BF79" i="18"/>
  <c r="BF67" i="18"/>
  <c r="BF53" i="18"/>
  <c r="BF57" i="18"/>
  <c r="BF43" i="18"/>
  <c r="BF50" i="18"/>
  <c r="BF34" i="18"/>
  <c r="BF39" i="18"/>
  <c r="BF28" i="18"/>
  <c r="BF13" i="18"/>
  <c r="BF27" i="18"/>
  <c r="BF11" i="18"/>
  <c r="BF22" i="18"/>
  <c r="BG7" i="18"/>
  <c r="BG63" i="18" s="1"/>
  <c r="BF17" i="18"/>
  <c r="BF12" i="18"/>
  <c r="BF9" i="18"/>
  <c r="BF25" i="18"/>
  <c r="BF26" i="18"/>
  <c r="BF15" i="18"/>
  <c r="BF18" i="18"/>
  <c r="BG21" i="18" l="1"/>
  <c r="BG130" i="18"/>
  <c r="BG118" i="18"/>
  <c r="BG125" i="18"/>
  <c r="BG109" i="18"/>
  <c r="BG113" i="18"/>
  <c r="BG96" i="18"/>
  <c r="BG103" i="18"/>
  <c r="BG84" i="18"/>
  <c r="BG89" i="18"/>
  <c r="BG72" i="18"/>
  <c r="BG79" i="18"/>
  <c r="BG67" i="18"/>
  <c r="BG53" i="18"/>
  <c r="BG57" i="18"/>
  <c r="BG43" i="18"/>
  <c r="BG50" i="18"/>
  <c r="BG34" i="18"/>
  <c r="BG39" i="18"/>
  <c r="BG28" i="18"/>
  <c r="BG11" i="18"/>
  <c r="BG18" i="18"/>
  <c r="BG27" i="18"/>
  <c r="BG15" i="18"/>
  <c r="BG25" i="18"/>
  <c r="BH7" i="18"/>
  <c r="BH63" i="18" s="1"/>
  <c r="BG13" i="18"/>
  <c r="BG9" i="18"/>
  <c r="BG26" i="18"/>
  <c r="BG12" i="18"/>
  <c r="BG22" i="18"/>
  <c r="BG17" i="18"/>
  <c r="BH21" i="18" l="1"/>
  <c r="BH130" i="18"/>
  <c r="BH118" i="18"/>
  <c r="BH125" i="18"/>
  <c r="BH109" i="18"/>
  <c r="BH113" i="18"/>
  <c r="BH96" i="18"/>
  <c r="BH103" i="18"/>
  <c r="BH84" i="18"/>
  <c r="BH89" i="18"/>
  <c r="BH72" i="18"/>
  <c r="BH79" i="18"/>
  <c r="BH67" i="18"/>
  <c r="BH53" i="18"/>
  <c r="BH57" i="18"/>
  <c r="BH43" i="18"/>
  <c r="BH50" i="18"/>
  <c r="BH34" i="18"/>
  <c r="BH39" i="18"/>
  <c r="BH28" i="18"/>
  <c r="BH26" i="18"/>
  <c r="BH12" i="18"/>
  <c r="BI7" i="18"/>
  <c r="BI63" i="18" s="1"/>
  <c r="BH22" i="18"/>
  <c r="BH15" i="18"/>
  <c r="BH9" i="18"/>
  <c r="BH18" i="18"/>
  <c r="BH13" i="18"/>
  <c r="BH17" i="18"/>
  <c r="BH11" i="18"/>
  <c r="BH27" i="18"/>
  <c r="BH25" i="18"/>
  <c r="BI21" i="18" l="1"/>
  <c r="BI130" i="18"/>
  <c r="BI118" i="18"/>
  <c r="BI125" i="18"/>
  <c r="BI109" i="18"/>
  <c r="BI113" i="18"/>
  <c r="BI96" i="18"/>
  <c r="BI103" i="18"/>
  <c r="BI84" i="18"/>
  <c r="BI89" i="18"/>
  <c r="BI72" i="18"/>
  <c r="BI79" i="18"/>
  <c r="BI67" i="18"/>
  <c r="BI53" i="18"/>
  <c r="BI57" i="18"/>
  <c r="BI43" i="18"/>
  <c r="BI50" i="18"/>
  <c r="BI34" i="18"/>
  <c r="BI39" i="18"/>
  <c r="BI28" i="18"/>
  <c r="BI13" i="18"/>
  <c r="BI11" i="18"/>
  <c r="BI22" i="18"/>
  <c r="BJ7" i="18"/>
  <c r="BJ63" i="18" s="1"/>
  <c r="BI15" i="18"/>
  <c r="BI12" i="18"/>
  <c r="BI25" i="18"/>
  <c r="BI18" i="18"/>
  <c r="BI26" i="18"/>
  <c r="BI9" i="18"/>
  <c r="BI27" i="18"/>
  <c r="BI17" i="18"/>
  <c r="BJ21" i="18" l="1"/>
  <c r="BJ130" i="18"/>
  <c r="BJ118" i="18"/>
  <c r="BJ125" i="18"/>
  <c r="BJ109" i="18"/>
  <c r="BJ113" i="18"/>
  <c r="BJ96" i="18"/>
  <c r="BJ103" i="18"/>
  <c r="BJ84" i="18"/>
  <c r="BJ89" i="18"/>
  <c r="BJ72" i="18"/>
  <c r="BJ79" i="18"/>
  <c r="BJ67" i="18"/>
  <c r="BJ53" i="18"/>
  <c r="BJ57" i="18"/>
  <c r="BJ43" i="18"/>
  <c r="BJ50" i="18"/>
  <c r="BJ34" i="18"/>
  <c r="BJ39" i="18"/>
  <c r="BJ28" i="18"/>
  <c r="BJ26" i="18"/>
  <c r="BJ9" i="18"/>
  <c r="BJ12" i="18"/>
  <c r="BJ15" i="18"/>
  <c r="BJ13" i="18"/>
  <c r="BK7" i="18"/>
  <c r="BK63" i="18" s="1"/>
  <c r="BJ27" i="18"/>
  <c r="BJ25" i="18"/>
  <c r="BJ17" i="18"/>
  <c r="BJ11" i="18"/>
  <c r="BJ22" i="18"/>
  <c r="BJ18" i="18"/>
  <c r="BK21" i="18" l="1"/>
  <c r="BK130" i="18"/>
  <c r="BK118" i="18"/>
  <c r="BK125" i="18"/>
  <c r="BK109" i="18"/>
  <c r="BK113" i="18"/>
  <c r="BK96" i="18"/>
  <c r="BK103" i="18"/>
  <c r="BK84" i="18"/>
  <c r="BK89" i="18"/>
  <c r="BK72" i="18"/>
  <c r="BK79" i="18"/>
  <c r="BK67" i="18"/>
  <c r="BK53" i="18"/>
  <c r="BK57" i="18"/>
  <c r="BK43" i="18"/>
  <c r="BK50" i="18"/>
  <c r="BK34" i="18"/>
  <c r="BK39" i="18"/>
  <c r="BK28" i="18"/>
  <c r="BK12" i="18"/>
  <c r="BK27" i="18"/>
  <c r="BK18" i="18"/>
  <c r="BK17" i="18"/>
  <c r="BK13" i="18"/>
  <c r="BK11" i="18"/>
  <c r="BK25" i="18"/>
  <c r="BK15" i="18"/>
  <c r="BK9" i="18"/>
  <c r="BK22" i="18"/>
  <c r="BK26" i="18"/>
</calcChain>
</file>

<file path=xl/sharedStrings.xml><?xml version="1.0" encoding="utf-8"?>
<sst xmlns="http://schemas.openxmlformats.org/spreadsheetml/2006/main" count="243" uniqueCount="127">
  <si>
    <t>Category</t>
  </si>
  <si>
    <t>Progress</t>
  </si>
  <si>
    <t>Start</t>
  </si>
  <si>
    <t>Scrolling Increment:</t>
  </si>
  <si>
    <t>Project Start Date:</t>
  </si>
  <si>
    <t>Legend:</t>
  </si>
  <si>
    <t>To add more data, Insert new rows ABOVE this one</t>
  </si>
  <si>
    <t>Milestone description</t>
  </si>
  <si>
    <t>Days</t>
  </si>
  <si>
    <t>Week 1</t>
  </si>
  <si>
    <t>Kick-off Meeting</t>
  </si>
  <si>
    <t>Compare Python Frameworks</t>
  </si>
  <si>
    <t>Week 2</t>
  </si>
  <si>
    <t>Mark Daly</t>
  </si>
  <si>
    <t>Meeting</t>
  </si>
  <si>
    <t>Task</t>
  </si>
  <si>
    <t>Deliverable</t>
  </si>
  <si>
    <t>Final Year Project</t>
  </si>
  <si>
    <t>Week 3</t>
  </si>
  <si>
    <t>Gantt Chart</t>
  </si>
  <si>
    <t>Update Project Brief</t>
  </si>
  <si>
    <t>Weekly Meeting</t>
  </si>
  <si>
    <t>Explain Framework Choice</t>
  </si>
  <si>
    <t>Two Player Research</t>
  </si>
  <si>
    <t>8-bit platform game - Man v. Martian</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</si>
  <si>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</si>
  <si>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</si>
  <si>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</si>
  <si>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</si>
  <si>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</si>
  <si>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</si>
  <si>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</si>
  <si>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</si>
  <si>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</si>
  <si>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</si>
  <si>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</si>
  <si>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</si>
  <si>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</si>
  <si>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</si>
  <si>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</si>
  <si>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</si>
  <si>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</si>
  <si>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</si>
  <si>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Project Brief</t>
  </si>
  <si>
    <t>Brainstorm ideas</t>
  </si>
  <si>
    <t>Project Scope</t>
  </si>
  <si>
    <t>Find out what is involved</t>
  </si>
  <si>
    <t>Gather inspiration from different games</t>
  </si>
  <si>
    <t>Research Game Architecture</t>
  </si>
  <si>
    <r>
      <t xml:space="preserve">Week 4
</t>
    </r>
    <r>
      <rPr>
        <sz val="11"/>
        <rFont val="Calibri"/>
        <family val="2"/>
        <scheme val="minor"/>
      </rPr>
      <t>No weekly meeting (Jason out)</t>
    </r>
  </si>
  <si>
    <t>Learn Godot fundamentals</t>
  </si>
  <si>
    <t>Start Dodge the Creeps tutorial</t>
  </si>
  <si>
    <t>Create Player scene</t>
  </si>
  <si>
    <t>Milestone</t>
  </si>
  <si>
    <t>Trip to London with Peers</t>
  </si>
  <si>
    <t>Create Enemy scene</t>
  </si>
  <si>
    <t>Player-Enemy Interaction</t>
  </si>
  <si>
    <t>Outline Document</t>
  </si>
  <si>
    <t>Game interface</t>
  </si>
  <si>
    <t>Start Platformer tutorial</t>
  </si>
  <si>
    <t>Bi-weekly meeting</t>
  </si>
  <si>
    <t>Injury to wrist</t>
  </si>
  <si>
    <t>Bi-weekly meeting
(missed in hospital)</t>
  </si>
  <si>
    <t>1st Meeting of Semester 2</t>
  </si>
  <si>
    <t>Bi-weekly Meeting</t>
  </si>
  <si>
    <t>Add floor</t>
  </si>
  <si>
    <t>Physics Layers</t>
  </si>
  <si>
    <t>Player Movement</t>
  </si>
  <si>
    <t>Jump Input</t>
  </si>
  <si>
    <t>Function to calculate player velocity</t>
  </si>
  <si>
    <t>Optimise Camera</t>
  </si>
  <si>
    <t>Create Level</t>
  </si>
  <si>
    <t>Create Coin scene</t>
  </si>
  <si>
    <t>End of Semester 1</t>
  </si>
  <si>
    <t>Start to Semester 2</t>
  </si>
  <si>
    <t>Teleportation between levels</t>
  </si>
  <si>
    <t>Design 4 different levels</t>
  </si>
  <si>
    <t>Create Portal scene</t>
  </si>
  <si>
    <t>End of Semester 2</t>
  </si>
  <si>
    <t>Christmas Recess</t>
  </si>
  <si>
    <t>Design title and end screens</t>
  </si>
  <si>
    <t>Score and deaths</t>
  </si>
  <si>
    <t>Pause Menu</t>
  </si>
  <si>
    <t>Debug Game</t>
  </si>
  <si>
    <t>Learn How to Deploy Godot Projects</t>
  </si>
  <si>
    <t>Upload Projects to GitHub</t>
  </si>
  <si>
    <t>Add ReadMe files</t>
  </si>
  <si>
    <t>Learn about Godot Git Plugin</t>
  </si>
  <si>
    <t>Create Player Scene with dummy sprite</t>
  </si>
  <si>
    <t>Upload game executables as Releases</t>
  </si>
  <si>
    <t>Use a dummy tileset to add a floor for the player</t>
  </si>
  <si>
    <t>Setup Project repository</t>
  </si>
  <si>
    <t>Setup physics (collision) layers</t>
  </si>
  <si>
    <t>Player Movement and Direction</t>
  </si>
  <si>
    <t>Calculate velocity and jump</t>
  </si>
  <si>
    <t>Player Animation</t>
  </si>
  <si>
    <t>Add Camera, deactivate enemies outside view</t>
  </si>
  <si>
    <t>Create Bullet scene</t>
  </si>
  <si>
    <t>Add player shoot functionality</t>
  </si>
  <si>
    <t>Enemy bullet detection and death</t>
  </si>
  <si>
    <t>Begin Game Design
(Halt development)</t>
  </si>
  <si>
    <t>Extended Abstract</t>
  </si>
  <si>
    <t>Learn Aseprite Tools and Layer Options</t>
  </si>
  <si>
    <t>Draw batch of Doughnuts (practice)</t>
  </si>
  <si>
    <t>12 Principes of Animation</t>
  </si>
  <si>
    <t>Learn how to Design your own character</t>
  </si>
  <si>
    <t>Create Player Sprite (Idle Frame)</t>
  </si>
  <si>
    <t>Research Design &amp; Compare Drawing Software</t>
  </si>
  <si>
    <t>Doughnut Monster animation</t>
  </si>
  <si>
    <t>Learn  about Walk/Run animation cycle</t>
  </si>
  <si>
    <t>Create Player Run Animation</t>
  </si>
  <si>
    <t>Create Enemy sprite (idle frame)</t>
  </si>
  <si>
    <t>Enemy move animation</t>
  </si>
  <si>
    <t>Update character sprites in Godot</t>
  </si>
  <si>
    <t>Create tileset</t>
  </si>
  <si>
    <t xml:space="preserve">Learn how to make basic and intermediate tilesets </t>
  </si>
  <si>
    <t>Create and update simple bullet sprite in Godot</t>
  </si>
  <si>
    <t>Create new stage template in Godot</t>
  </si>
  <si>
    <t>Choose tileset colours to complement characters</t>
  </si>
  <si>
    <t>Add background layers</t>
  </si>
  <si>
    <t>Amazon Coding Assessment and Science Ball</t>
  </si>
  <si>
    <t>Draw doorway sprite and create new scene in Godot</t>
  </si>
  <si>
    <t>Add bullet direction (inheritence from player)</t>
  </si>
  <si>
    <t>Presentation video and abstract</t>
  </si>
  <si>
    <t>Open Day</t>
  </si>
  <si>
    <t>Add in-game music</t>
  </si>
  <si>
    <t>Design title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</si>
</sst>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26"/>
      <color theme="0"/>
      <name val="Calibri"/>
      <family val="2"/>
      <scheme val="major"/>
    </font>
    <font>
      <b/>
      <sz val="16"/>
      <name val="Calibri"/>
      <family val="2"/>
      <scheme val="minor"/>
    </font>
    <font>
      <b/>
      <sz val="16"/>
      <color rgb="FF000000"/>
      <name val="Calibri"/>
      <family val="2"/>
      <scheme val="minor"/>
    </font>
  </fonts>
  <fills count="10">
    <fill>
      <patternFill patternType="none"/>
    </fill>
    <fill>
      <patternFill patternType="gray125"/>
    </fill>
    <fill>
      <patternFill patternType="solid">
        <fgColor theme="6"/>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rgb="FF005677"/>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7" fillId="2" borderId="0" applyNumberFormat="0" applyBorder="0" applyAlignment="0" applyProtection="0"/>
  </cellStyleXfs>
  <cellXfs count="70">
    <xf numFmtId="0" fontId="0" fillId="0" borderId="0" xfId="0"/>
    <xf numFmtId="0" fontId="0" fillId="0" borderId="0" xfId="0" applyAlignment="1">
      <alignment vertical="center"/>
    </xf>
    <xf numFmtId="0" fontId="0" fillId="0" borderId="0" xfId="0" applyAlignment="1">
      <alignment horizontal="center"/>
    </xf>
    <xf numFmtId="0" fontId="7" fillId="0" borderId="0" xfId="3"/>
    <xf numFmtId="0" fontId="7" fillId="0" borderId="0" xfId="3" applyAlignment="1">
      <alignment wrapText="1"/>
    </xf>
    <xf numFmtId="0" fontId="7" fillId="0" borderId="0" xfId="0" applyNumberFormat="1" applyFont="1" applyAlignment="1">
      <alignment horizontal="center"/>
    </xf>
    <xf numFmtId="0" fontId="0" fillId="0" borderId="0" xfId="0"/>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4" xfId="0" applyFill="1"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Fill="1" applyBorder="1" applyAlignment="1">
      <alignment horizontal="center" vertical="center"/>
    </xf>
    <xf numFmtId="9" fontId="12"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17" fillId="0" borderId="0" xfId="5" applyFont="1" applyFill="1" applyBorder="1" applyAlignment="1">
      <alignment horizontal="left" vertical="center"/>
    </xf>
    <xf numFmtId="0" fontId="16" fillId="0" borderId="0" xfId="0" applyFont="1" applyFill="1" applyBorder="1" applyAlignment="1">
      <alignment horizontal="left" vertical="center"/>
    </xf>
    <xf numFmtId="0" fontId="3" fillId="0" borderId="0" xfId="0" applyFont="1" applyFill="1" applyBorder="1" applyAlignment="1">
      <alignment vertical="center"/>
    </xf>
    <xf numFmtId="0" fontId="13" fillId="0" borderId="0" xfId="0" applyFont="1" applyFill="1" applyBorder="1" applyAlignment="1">
      <alignment horizontal="center" vertical="center"/>
    </xf>
    <xf numFmtId="0" fontId="19" fillId="0" borderId="0" xfId="6" applyFont="1" applyFill="1" applyAlignment="1">
      <alignment horizontal="left" vertical="center" indent="2"/>
    </xf>
    <xf numFmtId="0" fontId="13"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3" fillId="0" borderId="0" xfId="0" applyFont="1" applyFill="1" applyBorder="1" applyAlignment="1">
      <alignment horizontal="center"/>
    </xf>
    <xf numFmtId="0" fontId="3" fillId="0" borderId="0" xfId="0" applyFont="1" applyFill="1" applyBorder="1" applyAlignment="1">
      <alignment horizontal="right" vertical="center"/>
    </xf>
    <xf numFmtId="0" fontId="19"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Fill="1" applyAlignment="1">
      <alignment horizontal="center"/>
    </xf>
    <xf numFmtId="0" fontId="3" fillId="0" borderId="0" xfId="0" applyNumberFormat="1" applyFont="1" applyFill="1" applyBorder="1" applyAlignment="1">
      <alignment horizontal="left" vertical="center"/>
    </xf>
    <xf numFmtId="0" fontId="3" fillId="0" borderId="3" xfId="0" applyFont="1" applyFill="1" applyBorder="1"/>
    <xf numFmtId="0" fontId="3" fillId="0" borderId="0" xfId="0" applyFont="1" applyFill="1" applyBorder="1" applyAlignment="1">
      <alignment horizontal="left" vertical="center" indent="2"/>
    </xf>
    <xf numFmtId="0" fontId="13"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NumberFormat="1" applyFont="1" applyFill="1" applyBorder="1" applyAlignment="1">
      <alignment horizontal="center" vertical="center"/>
    </xf>
    <xf numFmtId="0" fontId="8" fillId="0" borderId="3" xfId="0" applyFont="1" applyFill="1" applyBorder="1" applyAlignment="1">
      <alignment horizontal="center" vertical="center" wrapText="1"/>
    </xf>
    <xf numFmtId="0" fontId="11" fillId="0" borderId="10" xfId="0" applyFont="1" applyBorder="1"/>
    <xf numFmtId="0" fontId="19" fillId="0" borderId="10" xfId="0" applyFont="1" applyBorder="1" applyAlignment="1">
      <alignment vertical="center"/>
    </xf>
    <xf numFmtId="0" fontId="20" fillId="0" borderId="10" xfId="0" applyFont="1" applyBorder="1" applyAlignment="1">
      <alignment vertical="center"/>
    </xf>
    <xf numFmtId="0" fontId="14" fillId="0" borderId="10" xfId="0" applyFont="1" applyBorder="1" applyAlignment="1">
      <alignment vertical="center"/>
    </xf>
    <xf numFmtId="0" fontId="7" fillId="6" borderId="0" xfId="0" applyFont="1" applyFill="1"/>
    <xf numFmtId="165" fontId="1" fillId="7" borderId="8" xfId="0" applyNumberFormat="1" applyFont="1" applyFill="1" applyBorder="1" applyAlignment="1">
      <alignment horizontal="center" vertical="center"/>
    </xf>
    <xf numFmtId="165" fontId="1" fillId="7" borderId="5" xfId="0" applyNumberFormat="1" applyFont="1" applyFill="1" applyBorder="1" applyAlignment="1">
      <alignment horizontal="center" vertical="center"/>
    </xf>
    <xf numFmtId="165" fontId="1" fillId="7" borderId="9" xfId="0" applyNumberFormat="1" applyFont="1" applyFill="1" applyBorder="1" applyAlignment="1">
      <alignment horizontal="center" vertical="center"/>
    </xf>
    <xf numFmtId="165" fontId="1" fillId="7" borderId="2" xfId="0" applyNumberFormat="1" applyFont="1" applyFill="1" applyBorder="1" applyAlignment="1">
      <alignment horizontal="center" vertical="center"/>
    </xf>
    <xf numFmtId="165" fontId="1" fillId="7" borderId="0" xfId="0" applyNumberFormat="1" applyFont="1" applyFill="1" applyBorder="1" applyAlignment="1">
      <alignment horizontal="center" vertical="center"/>
    </xf>
    <xf numFmtId="165" fontId="1" fillId="7" borderId="11" xfId="0" applyNumberFormat="1" applyFont="1" applyFill="1" applyBorder="1" applyAlignment="1">
      <alignment horizontal="center" vertical="center"/>
    </xf>
    <xf numFmtId="165" fontId="1" fillId="7" borderId="12" xfId="0" applyNumberFormat="1" applyFont="1" applyFill="1" applyBorder="1" applyAlignment="1">
      <alignment horizontal="center" vertical="center"/>
    </xf>
    <xf numFmtId="165" fontId="1" fillId="7" borderId="3" xfId="0" applyNumberFormat="1" applyFont="1" applyFill="1" applyBorder="1" applyAlignment="1">
      <alignment horizontal="center" vertical="center"/>
    </xf>
    <xf numFmtId="0" fontId="1" fillId="7" borderId="1" xfId="0" applyFont="1" applyFill="1" applyBorder="1" applyAlignment="1">
      <alignment horizontal="center" vertical="center" shrinkToFit="1"/>
    </xf>
    <xf numFmtId="0" fontId="12" fillId="0" borderId="0" xfId="0" applyFont="1" applyFill="1" applyBorder="1" applyAlignment="1">
      <alignment horizontal="left" vertical="center" wrapText="1" indent="1"/>
    </xf>
    <xf numFmtId="0" fontId="15" fillId="6" borderId="0" xfId="0" applyFont="1" applyFill="1" applyBorder="1" applyAlignment="1">
      <alignment horizontal="left" vertical="center" indent="1"/>
    </xf>
    <xf numFmtId="0" fontId="15" fillId="6" borderId="0" xfId="0" applyFont="1" applyFill="1" applyBorder="1" applyAlignment="1">
      <alignment horizontal="center" vertical="center" wrapText="1"/>
    </xf>
    <xf numFmtId="0" fontId="9" fillId="8" borderId="0" xfId="0" applyFont="1" applyFill="1" applyAlignment="1">
      <alignment vertical="center"/>
    </xf>
    <xf numFmtId="0" fontId="3" fillId="0" borderId="0" xfId="0" applyFont="1" applyFill="1" applyBorder="1" applyAlignment="1">
      <alignment horizontal="left" vertical="center" wrapText="1" indent="3"/>
    </xf>
    <xf numFmtId="14" fontId="0" fillId="0" borderId="0" xfId="9" applyFont="1">
      <alignment horizontal="center" vertical="center"/>
    </xf>
    <xf numFmtId="0" fontId="10" fillId="9" borderId="0" xfId="0" applyFont="1" applyFill="1" applyAlignment="1">
      <alignment horizontal="center" vertical="center"/>
    </xf>
    <xf numFmtId="0" fontId="7" fillId="6" borderId="0" xfId="0" applyFont="1" applyFill="1" applyAlignment="1">
      <alignment horizontal="center" vertical="center"/>
    </xf>
    <xf numFmtId="0" fontId="10" fillId="3" borderId="0" xfId="11" applyFont="1" applyFill="1" applyAlignment="1">
      <alignment horizontal="center" vertical="center"/>
    </xf>
    <xf numFmtId="0" fontId="10" fillId="5" borderId="0" xfId="0" applyFont="1" applyFill="1" applyAlignment="1">
      <alignment horizontal="center" vertical="center"/>
    </xf>
    <xf numFmtId="0" fontId="10" fillId="4" borderId="0" xfId="0" applyFont="1" applyFill="1" applyAlignment="1">
      <alignment horizontal="center" vertical="center"/>
    </xf>
    <xf numFmtId="0" fontId="18" fillId="6" borderId="0" xfId="5" applyFont="1" applyFill="1" applyAlignment="1">
      <alignment horizontal="left" vertical="center" inden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58">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005677"/>
        </patternFill>
      </fill>
      <border>
        <left/>
        <right/>
        <top/>
        <bottom/>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005677"/>
        </patternFill>
      </fill>
      <border>
        <left/>
        <right/>
        <top/>
        <bottom/>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005677"/>
        </patternFill>
      </fill>
      <border>
        <left/>
        <right/>
        <top/>
        <bottom/>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005677"/>
        </patternFill>
      </fill>
      <border>
        <left/>
        <right/>
        <top/>
        <bottom/>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005677"/>
        </patternFill>
      </fill>
      <border>
        <left/>
        <right/>
        <top/>
        <bottom/>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005677"/>
        </patternFill>
      </fill>
      <border>
        <left/>
        <right/>
        <top/>
        <bottom/>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005677"/>
        </patternFill>
      </fill>
      <border>
        <left/>
        <right/>
        <top/>
        <bottom/>
      </border>
    </dxf>
    <dxf>
      <font>
        <b/>
        <i val="0"/>
        <color theme="0"/>
      </font>
      <border>
        <left style="thin">
          <color rgb="FFC00000"/>
        </left>
        <right style="thin">
          <color rgb="FFC00000"/>
        </right>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005677"/>
        </patternFill>
      </fill>
      <border>
        <left/>
        <right/>
        <top/>
        <bottom/>
      </border>
    </dxf>
    <dxf>
      <font>
        <b/>
        <i val="0"/>
        <color theme="0"/>
      </font>
      <border>
        <left style="thin">
          <color rgb="FFC00000"/>
        </left>
        <right style="thin">
          <color rgb="FFC00000"/>
        </right>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005677"/>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57"/>
      <tableStyleElement type="headerRow" dxfId="56"/>
      <tableStyleElement type="firstRowStripe" dxfId="55"/>
      <tableStyleElement type="secondRowStripe" dxfId="54"/>
    </tableStyle>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5677"/>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18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31750</xdr:colOff>
          <xdr:row>7</xdr:row>
          <xdr:rowOff>63500</xdr:rowOff>
        </xdr:from>
        <xdr:to>
          <xdr:col>62</xdr:col>
          <xdr:colOff>225425</xdr:colOff>
          <xdr:row>7</xdr:row>
          <xdr:rowOff>234950</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00000000-0008-0000-00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F137" totalsRowShown="0" headerRowDxfId="44">
  <autoFilter ref="B9:F137" xr:uid="{29E5A880-80D5-4B65-B5FB-8FB3913D3D27}">
    <filterColumn colId="0" hiddenButton="1"/>
    <filterColumn colId="1" hiddenButton="1"/>
    <filterColumn colId="2" hiddenButton="1"/>
    <filterColumn colId="3" hiddenButton="1"/>
    <filterColumn colId="4" hiddenButton="1"/>
  </autoFilter>
  <tableColumns count="5">
    <tableColumn id="1" xr3:uid="{0971B905-713A-4980-8BBC-DF959C2E61F9}" name="Milestone description" dataDxfId="43"/>
    <tableColumn id="2" xr3:uid="{4492A0B8-068F-4002-9E8D-E1F5FED367F0}" name="Category" dataDxfId="42"/>
    <tableColumn id="4" xr3:uid="{47C54592-75B0-4C70-BBF8-0F40483670E9}" name="Progress"/>
    <tableColumn id="5" xr3:uid="{663FB5E0-7616-4EA5-B56A-FF069E2E07D7}" name="Start" dataCellStyle="Date"/>
    <tableColumn id="6" xr3:uid="{3B766962-C06F-4E12-BE91-12AB93439874}" name="Days"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O138"/>
  <sheetViews>
    <sheetView showGridLines="0" tabSelected="1" showRuler="0" topLeftCell="A118" zoomScale="70" zoomScaleNormal="70" zoomScalePageLayoutView="70" workbookViewId="0">
      <selection activeCell="D131" sqref="D131"/>
    </sheetView>
  </sheetViews>
  <sheetFormatPr defaultColWidth="8.90625" defaultRowHeight="30" customHeight="1" x14ac:dyDescent="0.35"/>
  <cols>
    <col min="1" max="1" width="4.81640625" style="3" customWidth="1"/>
    <col min="2" max="2" width="30.81640625" style="6" customWidth="1"/>
    <col min="3" max="3" width="13.36328125" style="6" bestFit="1" customWidth="1"/>
    <col min="4" max="4" width="15.81640625" style="6" customWidth="1"/>
    <col min="5" max="5" width="12.54296875" style="2" customWidth="1"/>
    <col min="6" max="6" width="10.453125" style="6" customWidth="1"/>
    <col min="7" max="7" width="2.6328125" style="6" customWidth="1"/>
    <col min="8" max="63" width="3.54296875" style="6" customWidth="1"/>
    <col min="64" max="64" width="2.6328125" style="6" customWidth="1"/>
    <col min="65" max="16384" width="8.90625" style="6"/>
  </cols>
  <sheetData>
    <row r="1" spans="1:67" ht="25" customHeight="1" x14ac:dyDescent="0.35"/>
    <row r="2" spans="1:67" ht="50" customHeight="1" x14ac:dyDescent="0.35">
      <c r="A2" s="4"/>
      <c r="B2" s="69" t="s">
        <v>24</v>
      </c>
      <c r="C2" s="69"/>
      <c r="D2" s="69"/>
      <c r="E2" s="69"/>
      <c r="F2" s="69"/>
      <c r="G2" s="69"/>
      <c r="H2" s="69"/>
      <c r="I2" s="69"/>
      <c r="J2" s="69"/>
      <c r="K2" s="69"/>
      <c r="L2" s="69"/>
      <c r="M2" s="69"/>
      <c r="N2" s="65"/>
      <c r="O2" s="65"/>
      <c r="P2" s="65"/>
      <c r="Q2" s="65"/>
      <c r="R2" s="65"/>
      <c r="S2" s="65"/>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row>
    <row r="3" spans="1:67" ht="20" customHeight="1" x14ac:dyDescent="0.35">
      <c r="A3" s="4"/>
      <c r="B3" s="20"/>
      <c r="C3" s="21"/>
      <c r="D3" s="22"/>
      <c r="E3" s="23"/>
      <c r="F3" s="22"/>
      <c r="G3" s="22"/>
      <c r="H3" s="38"/>
      <c r="I3" s="39"/>
      <c r="J3" s="39"/>
      <c r="K3" s="39"/>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1"/>
    </row>
    <row r="4" spans="1:67" ht="30" customHeight="1" x14ac:dyDescent="0.35">
      <c r="A4" s="4"/>
      <c r="B4" s="24" t="s">
        <v>17</v>
      </c>
      <c r="C4" s="25"/>
      <c r="D4" s="27"/>
      <c r="E4" s="28"/>
      <c r="F4" s="29" t="s">
        <v>5</v>
      </c>
      <c r="G4" s="27"/>
      <c r="H4" s="66" t="s">
        <v>15</v>
      </c>
      <c r="I4" s="66"/>
      <c r="J4" s="66"/>
      <c r="K4" s="66"/>
      <c r="L4" s="41"/>
      <c r="M4" s="67" t="s">
        <v>14</v>
      </c>
      <c r="N4" s="67"/>
      <c r="O4" s="67"/>
      <c r="P4" s="67"/>
      <c r="Q4" s="41"/>
      <c r="R4" s="68" t="s">
        <v>16</v>
      </c>
      <c r="S4" s="68"/>
      <c r="T4" s="68"/>
      <c r="U4" s="68"/>
      <c r="V4" s="41"/>
      <c r="W4" s="64" t="s">
        <v>53</v>
      </c>
      <c r="X4" s="64"/>
      <c r="Y4" s="64"/>
      <c r="Z4" s="64"/>
      <c r="AA4" s="41"/>
      <c r="AB4" s="61"/>
      <c r="AC4" s="61"/>
      <c r="AD4" s="61"/>
      <c r="AE4" s="6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row>
    <row r="5" spans="1:67" ht="30" customHeight="1" x14ac:dyDescent="0.35">
      <c r="A5" s="4"/>
      <c r="B5" s="30" t="s">
        <v>13</v>
      </c>
      <c r="C5" s="26"/>
      <c r="D5" s="27"/>
      <c r="E5" s="28"/>
      <c r="F5" s="31"/>
      <c r="G5" s="31"/>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1"/>
    </row>
    <row r="6" spans="1:67" ht="30" customHeight="1" x14ac:dyDescent="0.5">
      <c r="A6" s="4"/>
      <c r="B6" s="32" t="s">
        <v>4</v>
      </c>
      <c r="C6" s="33">
        <v>44466</v>
      </c>
      <c r="D6" s="27"/>
      <c r="E6" s="34"/>
      <c r="F6" s="27"/>
      <c r="G6" s="27"/>
      <c r="H6" s="45" t="str">
        <f ca="1">TEXT(H7,"mmmm")</f>
        <v>March</v>
      </c>
      <c r="I6" s="45"/>
      <c r="J6" s="45"/>
      <c r="K6" s="45"/>
      <c r="L6" s="45"/>
      <c r="M6" s="45"/>
      <c r="N6" s="45"/>
      <c r="O6" s="45" t="str">
        <f ca="1">IF(TEXT(O7,"mmmm")=H6,"",TEXT(O7,"mmmm"))</f>
        <v>April</v>
      </c>
      <c r="P6" s="45"/>
      <c r="Q6" s="45"/>
      <c r="R6" s="45"/>
      <c r="S6" s="45"/>
      <c r="T6" s="45"/>
      <c r="U6" s="45"/>
      <c r="V6" s="45" t="str">
        <f ca="1">IF(OR(TEXT(V7,"mmmm")=O6,TEXT(V7,"mmmm")=H6),"",TEXT(V7,"mmmm"))</f>
        <v/>
      </c>
      <c r="W6" s="45"/>
      <c r="X6" s="45"/>
      <c r="Y6" s="45"/>
      <c r="Z6" s="45"/>
      <c r="AA6" s="45"/>
      <c r="AB6" s="45"/>
      <c r="AC6" s="45" t="str">
        <f ca="1">IF(OR(TEXT(AC7,"mmmm")=V6,TEXT(AC7,"mmmm")=O6,TEXT(AC7,"mmmm")=H6),"",TEXT(AC7,"mmmm"))</f>
        <v/>
      </c>
      <c r="AD6" s="45"/>
      <c r="AE6" s="45"/>
      <c r="AF6" s="45"/>
      <c r="AG6" s="45"/>
      <c r="AH6" s="45"/>
      <c r="AI6" s="45"/>
      <c r="AJ6" s="45" t="str">
        <f ca="1">IF(OR(TEXT(AJ7,"mmmm")=AC6,TEXT(AJ7,"mmmm")=V6,TEXT(AJ7,"mmmm")=O6,TEXT(AJ7,"mmmm")=H6),"",TEXT(AJ7,"mmmm"))</f>
        <v/>
      </c>
      <c r="AK6" s="45"/>
      <c r="AL6" s="45"/>
      <c r="AM6" s="45"/>
      <c r="AN6" s="45"/>
      <c r="AO6" s="45"/>
      <c r="AP6" s="45"/>
      <c r="AQ6" s="45" t="str">
        <f ca="1">IF(OR(TEXT(AQ7,"mmmm")=AJ6,TEXT(AQ7,"mmmm")=AC6,TEXT(AQ7,"mmmm")=V6,TEXT(AQ7,"mmmm")=O6),"",TEXT(AQ7,"mmmm"))</f>
        <v/>
      </c>
      <c r="AR6" s="45"/>
      <c r="AS6" s="45"/>
      <c r="AT6" s="45"/>
      <c r="AU6" s="45"/>
      <c r="AV6" s="45"/>
      <c r="AW6" s="46"/>
      <c r="AX6" s="46" t="str">
        <f ca="1">IF(OR(TEXT(AX7,"mmmm")=AQ6,TEXT(AX7,"mmmm")=AJ6,TEXT(AX7,"mmmm")=AC6,TEXT(AX7,"mmmm")=V6),"",TEXT(AX7,"mmmm"))</f>
        <v>May</v>
      </c>
      <c r="AY6" s="46"/>
      <c r="AZ6" s="46"/>
      <c r="BA6" s="47"/>
      <c r="BB6" s="44"/>
      <c r="BC6" s="44"/>
      <c r="BD6" s="44"/>
      <c r="BE6" s="44" t="str">
        <f ca="1">IF(OR(TEXT(BE7,"mmmm")=AX6,TEXT(BE7,"mmmm")=AQ6,TEXT(BE7,"mmmm")=AJ6,TEXT(BE7,"mmmm")=AC6),"",TEXT(BE7,"mmmm"))</f>
        <v/>
      </c>
      <c r="BF6" s="44"/>
      <c r="BG6" s="44"/>
      <c r="BH6" s="44"/>
      <c r="BI6" s="44"/>
      <c r="BJ6" s="44"/>
      <c r="BK6" s="44"/>
      <c r="BL6" s="41"/>
    </row>
    <row r="7" spans="1:67" ht="30" customHeight="1" x14ac:dyDescent="0.35">
      <c r="A7" s="4"/>
      <c r="B7" s="32" t="s">
        <v>3</v>
      </c>
      <c r="C7" s="35">
        <v>180</v>
      </c>
      <c r="D7" s="27"/>
      <c r="E7" s="31"/>
      <c r="F7" s="31"/>
      <c r="G7" s="36"/>
      <c r="H7" s="49">
        <f ca="1">IFERROR(Project_Start+Scrolling_Increment,TODAY())</f>
        <v>44646</v>
      </c>
      <c r="I7" s="50">
        <f ca="1">H7+1</f>
        <v>44647</v>
      </c>
      <c r="J7" s="50">
        <f t="shared" ref="J7:AW7" ca="1" si="0">I7+1</f>
        <v>44648</v>
      </c>
      <c r="K7" s="50">
        <f t="shared" ca="1" si="0"/>
        <v>44649</v>
      </c>
      <c r="L7" s="50">
        <f t="shared" ca="1" si="0"/>
        <v>44650</v>
      </c>
      <c r="M7" s="50">
        <f t="shared" ca="1" si="0"/>
        <v>44651</v>
      </c>
      <c r="N7" s="51">
        <f t="shared" ca="1" si="0"/>
        <v>44652</v>
      </c>
      <c r="O7" s="50">
        <f ca="1">N7+1</f>
        <v>44653</v>
      </c>
      <c r="P7" s="50">
        <f ca="1">O7+1</f>
        <v>44654</v>
      </c>
      <c r="Q7" s="50">
        <f t="shared" ca="1" si="0"/>
        <v>44655</v>
      </c>
      <c r="R7" s="50">
        <f t="shared" ca="1" si="0"/>
        <v>44656</v>
      </c>
      <c r="S7" s="50">
        <f t="shared" ca="1" si="0"/>
        <v>44657</v>
      </c>
      <c r="T7" s="50">
        <f t="shared" ca="1" si="0"/>
        <v>44658</v>
      </c>
      <c r="U7" s="51">
        <f t="shared" ca="1" si="0"/>
        <v>44659</v>
      </c>
      <c r="V7" s="50">
        <f ca="1">U7+1</f>
        <v>44660</v>
      </c>
      <c r="W7" s="50">
        <f ca="1">V7+1</f>
        <v>44661</v>
      </c>
      <c r="X7" s="50">
        <f t="shared" ca="1" si="0"/>
        <v>44662</v>
      </c>
      <c r="Y7" s="50">
        <f t="shared" ca="1" si="0"/>
        <v>44663</v>
      </c>
      <c r="Z7" s="50">
        <f t="shared" ca="1" si="0"/>
        <v>44664</v>
      </c>
      <c r="AA7" s="50">
        <f t="shared" ca="1" si="0"/>
        <v>44665</v>
      </c>
      <c r="AB7" s="51">
        <f t="shared" ca="1" si="0"/>
        <v>44666</v>
      </c>
      <c r="AC7" s="50">
        <f ca="1">AB7+1</f>
        <v>44667</v>
      </c>
      <c r="AD7" s="50">
        <f ca="1">AC7+1</f>
        <v>44668</v>
      </c>
      <c r="AE7" s="50">
        <f t="shared" ca="1" si="0"/>
        <v>44669</v>
      </c>
      <c r="AF7" s="50">
        <f t="shared" ca="1" si="0"/>
        <v>44670</v>
      </c>
      <c r="AG7" s="50">
        <f t="shared" ca="1" si="0"/>
        <v>44671</v>
      </c>
      <c r="AH7" s="50">
        <f t="shared" ca="1" si="0"/>
        <v>44672</v>
      </c>
      <c r="AI7" s="51">
        <f t="shared" ca="1" si="0"/>
        <v>44673</v>
      </c>
      <c r="AJ7" s="50">
        <f ca="1">AI7+1</f>
        <v>44674</v>
      </c>
      <c r="AK7" s="50">
        <f ca="1">AJ7+1</f>
        <v>44675</v>
      </c>
      <c r="AL7" s="50">
        <f t="shared" ca="1" si="0"/>
        <v>44676</v>
      </c>
      <c r="AM7" s="50">
        <f t="shared" ca="1" si="0"/>
        <v>44677</v>
      </c>
      <c r="AN7" s="50">
        <f t="shared" ca="1" si="0"/>
        <v>44678</v>
      </c>
      <c r="AO7" s="50">
        <f t="shared" ca="1" si="0"/>
        <v>44679</v>
      </c>
      <c r="AP7" s="51">
        <f t="shared" ca="1" si="0"/>
        <v>44680</v>
      </c>
      <c r="AQ7" s="50">
        <f ca="1">AP7+1</f>
        <v>44681</v>
      </c>
      <c r="AR7" s="50">
        <f ca="1">AQ7+1</f>
        <v>44682</v>
      </c>
      <c r="AS7" s="50">
        <f t="shared" ca="1" si="0"/>
        <v>44683</v>
      </c>
      <c r="AT7" s="50">
        <f t="shared" ca="1" si="0"/>
        <v>44684</v>
      </c>
      <c r="AU7" s="50">
        <f t="shared" ca="1" si="0"/>
        <v>44685</v>
      </c>
      <c r="AV7" s="50">
        <f t="shared" ca="1" si="0"/>
        <v>44686</v>
      </c>
      <c r="AW7" s="51">
        <f t="shared" ca="1" si="0"/>
        <v>44687</v>
      </c>
      <c r="AX7" s="50">
        <f ca="1">AW7+1</f>
        <v>44688</v>
      </c>
      <c r="AY7" s="50">
        <f ca="1">AX7+1</f>
        <v>44689</v>
      </c>
      <c r="AZ7" s="50">
        <f ca="1">AY7+1</f>
        <v>44690</v>
      </c>
      <c r="BA7" s="50">
        <f t="shared" ref="BA7:BD7" ca="1" si="1">AZ7+1</f>
        <v>44691</v>
      </c>
      <c r="BB7" s="50">
        <f t="shared" ca="1" si="1"/>
        <v>44692</v>
      </c>
      <c r="BC7" s="50">
        <f t="shared" ca="1" si="1"/>
        <v>44693</v>
      </c>
      <c r="BD7" s="51">
        <f t="shared" ca="1" si="1"/>
        <v>44694</v>
      </c>
      <c r="BE7" s="50">
        <f ca="1">BD7+1</f>
        <v>44695</v>
      </c>
      <c r="BF7" s="50">
        <f ca="1">BE7+1</f>
        <v>44696</v>
      </c>
      <c r="BG7" s="50">
        <f t="shared" ref="BG7:BK7" ca="1" si="2">BF7+1</f>
        <v>44697</v>
      </c>
      <c r="BH7" s="50">
        <f t="shared" ca="1" si="2"/>
        <v>44698</v>
      </c>
      <c r="BI7" s="50">
        <f t="shared" ca="1" si="2"/>
        <v>44699</v>
      </c>
      <c r="BJ7" s="50">
        <f t="shared" ca="1" si="2"/>
        <v>44700</v>
      </c>
      <c r="BK7" s="51">
        <f t="shared" ca="1" si="2"/>
        <v>44701</v>
      </c>
      <c r="BL7" s="41"/>
    </row>
    <row r="8" spans="1:67" ht="20" customHeight="1" x14ac:dyDescent="0.35">
      <c r="A8" s="4"/>
      <c r="B8" s="37"/>
      <c r="C8" s="37"/>
      <c r="D8" s="31"/>
      <c r="E8" s="31"/>
      <c r="F8" s="31"/>
      <c r="G8" s="36"/>
      <c r="H8" s="52"/>
      <c r="I8" s="53"/>
      <c r="J8" s="53"/>
      <c r="K8" s="53"/>
      <c r="L8" s="53"/>
      <c r="M8" s="53"/>
      <c r="N8" s="53"/>
      <c r="O8" s="54"/>
      <c r="P8" s="53"/>
      <c r="Q8" s="53"/>
      <c r="R8" s="53"/>
      <c r="S8" s="53"/>
      <c r="T8" s="53"/>
      <c r="U8" s="55"/>
      <c r="V8" s="53"/>
      <c r="W8" s="53"/>
      <c r="X8" s="53"/>
      <c r="Y8" s="53"/>
      <c r="Z8" s="53"/>
      <c r="AA8" s="53"/>
      <c r="AB8" s="55"/>
      <c r="AC8" s="53"/>
      <c r="AD8" s="53"/>
      <c r="AE8" s="53"/>
      <c r="AF8" s="53"/>
      <c r="AG8" s="53"/>
      <c r="AH8" s="53"/>
      <c r="AI8" s="55"/>
      <c r="AJ8" s="53"/>
      <c r="AK8" s="53"/>
      <c r="AL8" s="53"/>
      <c r="AM8" s="53"/>
      <c r="AN8" s="53"/>
      <c r="AO8" s="53"/>
      <c r="AP8" s="55"/>
      <c r="AQ8" s="53"/>
      <c r="AR8" s="53"/>
      <c r="AS8" s="53"/>
      <c r="AT8" s="53"/>
      <c r="AU8" s="53"/>
      <c r="AV8" s="53"/>
      <c r="AW8" s="55"/>
      <c r="AX8" s="53"/>
      <c r="AY8" s="53"/>
      <c r="AZ8" s="53"/>
      <c r="BA8" s="53"/>
      <c r="BB8" s="53"/>
      <c r="BC8" s="53"/>
      <c r="BD8" s="55"/>
      <c r="BE8" s="53"/>
      <c r="BF8" s="53"/>
      <c r="BG8" s="53"/>
      <c r="BH8" s="53"/>
      <c r="BI8" s="53"/>
      <c r="BJ8" s="53"/>
      <c r="BK8" s="56"/>
      <c r="BL8" s="41"/>
    </row>
    <row r="9" spans="1:67" ht="40" customHeight="1" x14ac:dyDescent="0.35">
      <c r="A9" s="4"/>
      <c r="B9" s="59" t="s">
        <v>7</v>
      </c>
      <c r="C9" s="60" t="s">
        <v>0</v>
      </c>
      <c r="D9" s="60" t="s">
        <v>1</v>
      </c>
      <c r="E9" s="60" t="s">
        <v>2</v>
      </c>
      <c r="F9" s="60" t="s">
        <v>8</v>
      </c>
      <c r="G9" s="43"/>
      <c r="H9" s="57" t="str">
        <f t="shared" ref="H9:BK9" ca="1" si="3">LEFT(TEXT(H7,"ddd"),1)</f>
        <v>S</v>
      </c>
      <c r="I9" s="57" t="str">
        <f t="shared" ca="1" si="3"/>
        <v>S</v>
      </c>
      <c r="J9" s="57" t="str">
        <f t="shared" ca="1" si="3"/>
        <v>M</v>
      </c>
      <c r="K9" s="57" t="str">
        <f t="shared" ca="1" si="3"/>
        <v>T</v>
      </c>
      <c r="L9" s="57" t="str">
        <f t="shared" ca="1" si="3"/>
        <v>W</v>
      </c>
      <c r="M9" s="57" t="str">
        <f t="shared" ca="1" si="3"/>
        <v>T</v>
      </c>
      <c r="N9" s="57" t="str">
        <f t="shared" ca="1" si="3"/>
        <v>F</v>
      </c>
      <c r="O9" s="57" t="str">
        <f t="shared" ca="1" si="3"/>
        <v>S</v>
      </c>
      <c r="P9" s="57" t="str">
        <f t="shared" ca="1" si="3"/>
        <v>S</v>
      </c>
      <c r="Q9" s="57" t="str">
        <f t="shared" ca="1" si="3"/>
        <v>M</v>
      </c>
      <c r="R9" s="57" t="str">
        <f t="shared" ca="1" si="3"/>
        <v>T</v>
      </c>
      <c r="S9" s="57" t="str">
        <f t="shared" ca="1" si="3"/>
        <v>W</v>
      </c>
      <c r="T9" s="57" t="str">
        <f t="shared" ca="1" si="3"/>
        <v>T</v>
      </c>
      <c r="U9" s="57" t="str">
        <f t="shared" ca="1" si="3"/>
        <v>F</v>
      </c>
      <c r="V9" s="57" t="str">
        <f t="shared" ca="1" si="3"/>
        <v>S</v>
      </c>
      <c r="W9" s="57" t="str">
        <f t="shared" ca="1" si="3"/>
        <v>S</v>
      </c>
      <c r="X9" s="57" t="str">
        <f t="shared" ca="1" si="3"/>
        <v>M</v>
      </c>
      <c r="Y9" s="57" t="str">
        <f t="shared" ca="1" si="3"/>
        <v>T</v>
      </c>
      <c r="Z9" s="57" t="str">
        <f t="shared" ca="1" si="3"/>
        <v>W</v>
      </c>
      <c r="AA9" s="57" t="str">
        <f t="shared" ca="1" si="3"/>
        <v>T</v>
      </c>
      <c r="AB9" s="57" t="str">
        <f t="shared" ca="1" si="3"/>
        <v>F</v>
      </c>
      <c r="AC9" s="57" t="str">
        <f t="shared" ca="1" si="3"/>
        <v>S</v>
      </c>
      <c r="AD9" s="57" t="str">
        <f t="shared" ca="1" si="3"/>
        <v>S</v>
      </c>
      <c r="AE9" s="57" t="str">
        <f t="shared" ca="1" si="3"/>
        <v>M</v>
      </c>
      <c r="AF9" s="57" t="str">
        <f t="shared" ca="1" si="3"/>
        <v>T</v>
      </c>
      <c r="AG9" s="57" t="str">
        <f t="shared" ca="1" si="3"/>
        <v>W</v>
      </c>
      <c r="AH9" s="57" t="str">
        <f t="shared" ca="1" si="3"/>
        <v>T</v>
      </c>
      <c r="AI9" s="57" t="str">
        <f t="shared" ca="1" si="3"/>
        <v>F</v>
      </c>
      <c r="AJ9" s="57" t="str">
        <f t="shared" ca="1" si="3"/>
        <v>S</v>
      </c>
      <c r="AK9" s="57" t="str">
        <f t="shared" ca="1" si="3"/>
        <v>S</v>
      </c>
      <c r="AL9" s="57" t="str">
        <f t="shared" ca="1" si="3"/>
        <v>M</v>
      </c>
      <c r="AM9" s="57" t="str">
        <f t="shared" ca="1" si="3"/>
        <v>T</v>
      </c>
      <c r="AN9" s="57" t="str">
        <f t="shared" ca="1" si="3"/>
        <v>W</v>
      </c>
      <c r="AO9" s="57" t="str">
        <f t="shared" ca="1" si="3"/>
        <v>T</v>
      </c>
      <c r="AP9" s="57" t="str">
        <f t="shared" ca="1" si="3"/>
        <v>F</v>
      </c>
      <c r="AQ9" s="57" t="str">
        <f t="shared" ca="1" si="3"/>
        <v>S</v>
      </c>
      <c r="AR9" s="57" t="str">
        <f t="shared" ca="1" si="3"/>
        <v>S</v>
      </c>
      <c r="AS9" s="57" t="str">
        <f t="shared" ca="1" si="3"/>
        <v>M</v>
      </c>
      <c r="AT9" s="57" t="str">
        <f t="shared" ca="1" si="3"/>
        <v>T</v>
      </c>
      <c r="AU9" s="57" t="str">
        <f t="shared" ca="1" si="3"/>
        <v>W</v>
      </c>
      <c r="AV9" s="57" t="str">
        <f t="shared" ca="1" si="3"/>
        <v>T</v>
      </c>
      <c r="AW9" s="57" t="str">
        <f t="shared" ca="1" si="3"/>
        <v>F</v>
      </c>
      <c r="AX9" s="57" t="str">
        <f t="shared" ca="1" si="3"/>
        <v>S</v>
      </c>
      <c r="AY9" s="57" t="str">
        <f t="shared" ca="1" si="3"/>
        <v>S</v>
      </c>
      <c r="AZ9" s="57" t="str">
        <f t="shared" ca="1" si="3"/>
        <v>M</v>
      </c>
      <c r="BA9" s="57" t="str">
        <f t="shared" ca="1" si="3"/>
        <v>T</v>
      </c>
      <c r="BB9" s="57" t="str">
        <f t="shared" ca="1" si="3"/>
        <v>W</v>
      </c>
      <c r="BC9" s="57" t="str">
        <f t="shared" ca="1" si="3"/>
        <v>T</v>
      </c>
      <c r="BD9" s="57" t="str">
        <f t="shared" ca="1" si="3"/>
        <v>F</v>
      </c>
      <c r="BE9" s="57" t="str">
        <f t="shared" ca="1" si="3"/>
        <v>S</v>
      </c>
      <c r="BF9" s="57" t="str">
        <f t="shared" ca="1" si="3"/>
        <v>S</v>
      </c>
      <c r="BG9" s="57" t="str">
        <f t="shared" ca="1" si="3"/>
        <v>M</v>
      </c>
      <c r="BH9" s="57" t="str">
        <f t="shared" ca="1" si="3"/>
        <v>T</v>
      </c>
      <c r="BI9" s="57" t="str">
        <f t="shared" ca="1" si="3"/>
        <v>W</v>
      </c>
      <c r="BJ9" s="57" t="str">
        <f t="shared" ca="1" si="3"/>
        <v>T</v>
      </c>
      <c r="BK9" s="57" t="str">
        <f t="shared" ca="1" si="3"/>
        <v>F</v>
      </c>
      <c r="BL9" s="41"/>
    </row>
    <row r="10" spans="1:67" ht="30" hidden="1" customHeight="1" x14ac:dyDescent="0.35">
      <c r="B10" s="11"/>
      <c r="C10" s="7"/>
      <c r="D10" s="8"/>
      <c r="E10" s="9"/>
      <c r="F10" s="10"/>
      <c r="G10" s="41"/>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41"/>
    </row>
    <row r="11" spans="1:67" s="1" customFormat="1" ht="40" customHeight="1" x14ac:dyDescent="0.35">
      <c r="A11" s="4"/>
      <c r="B11" s="58" t="s">
        <v>9</v>
      </c>
      <c r="C11" s="15"/>
      <c r="D11" s="16"/>
      <c r="E11" s="17"/>
      <c r="F11" s="18"/>
      <c r="G11" s="42"/>
      <c r="H11" s="12" t="str">
        <f ca="1">IF(AND($C11="Milestone",H$7&gt;=$E11,H$7&lt;=$E11+$F11-1),2,"")</f>
        <v/>
      </c>
      <c r="I11" s="12" t="str">
        <f t="shared" ref="I11:BL15" ca="1" si="4">IF(AND($C11="Milestone",I$7&gt;=$E11,I$7&lt;=$E11+$F11-1),2,"")</f>
        <v/>
      </c>
      <c r="J11" s="12" t="str">
        <f t="shared" ca="1" si="4"/>
        <v/>
      </c>
      <c r="K11" s="12" t="str">
        <f t="shared" ca="1" si="4"/>
        <v/>
      </c>
      <c r="L11" s="12" t="str">
        <f t="shared" ca="1" si="4"/>
        <v/>
      </c>
      <c r="M11" s="12" t="str">
        <f t="shared" ca="1" si="4"/>
        <v/>
      </c>
      <c r="N11" s="12" t="str">
        <f t="shared" ca="1" si="4"/>
        <v/>
      </c>
      <c r="O11" s="12" t="str">
        <f t="shared" ca="1" si="4"/>
        <v/>
      </c>
      <c r="P11" s="12" t="str">
        <f t="shared" ca="1" si="4"/>
        <v/>
      </c>
      <c r="Q11" s="12" t="str">
        <f t="shared" ca="1" si="4"/>
        <v/>
      </c>
      <c r="R11" s="12" t="str">
        <f t="shared" ca="1" si="4"/>
        <v/>
      </c>
      <c r="S11" s="12" t="str">
        <f t="shared" ca="1" si="4"/>
        <v/>
      </c>
      <c r="T11" s="12" t="str">
        <f t="shared" ca="1" si="4"/>
        <v/>
      </c>
      <c r="U11" s="12" t="str">
        <f t="shared" ca="1" si="4"/>
        <v/>
      </c>
      <c r="V11" s="12" t="str">
        <f t="shared" ca="1" si="4"/>
        <v/>
      </c>
      <c r="W11" s="12" t="str">
        <f t="shared" ca="1" si="4"/>
        <v/>
      </c>
      <c r="X11" s="12" t="str">
        <f t="shared" ca="1" si="4"/>
        <v/>
      </c>
      <c r="Y11" s="12" t="str">
        <f t="shared" ca="1" si="4"/>
        <v/>
      </c>
      <c r="Z11" s="12" t="str">
        <f t="shared" ca="1" si="4"/>
        <v/>
      </c>
      <c r="AA11" s="12" t="str">
        <f t="shared" ca="1" si="4"/>
        <v/>
      </c>
      <c r="AB11" s="12" t="str">
        <f t="shared" ca="1" si="4"/>
        <v/>
      </c>
      <c r="AC11" s="12" t="str">
        <f t="shared" ca="1" si="4"/>
        <v/>
      </c>
      <c r="AD11" s="12" t="str">
        <f t="shared" ca="1" si="4"/>
        <v/>
      </c>
      <c r="AE11" s="12" t="str">
        <f t="shared" ca="1" si="4"/>
        <v/>
      </c>
      <c r="AF11" s="12" t="str">
        <f t="shared" ca="1" si="4"/>
        <v/>
      </c>
      <c r="AG11" s="12" t="str">
        <f t="shared" ca="1" si="4"/>
        <v/>
      </c>
      <c r="AH11" s="12" t="str">
        <f t="shared" ca="1" si="4"/>
        <v/>
      </c>
      <c r="AI11" s="12" t="str">
        <f t="shared" ca="1" si="4"/>
        <v/>
      </c>
      <c r="AJ11" s="12" t="str">
        <f t="shared" ca="1" si="4"/>
        <v/>
      </c>
      <c r="AK11" s="12" t="str">
        <f t="shared" ca="1" si="4"/>
        <v/>
      </c>
      <c r="AL11" s="12" t="str">
        <f t="shared" ca="1" si="4"/>
        <v/>
      </c>
      <c r="AM11" s="12" t="str">
        <f t="shared" ca="1" si="4"/>
        <v/>
      </c>
      <c r="AN11" s="12" t="str">
        <f t="shared" ca="1" si="4"/>
        <v/>
      </c>
      <c r="AO11" s="12" t="str">
        <f t="shared" ca="1" si="4"/>
        <v/>
      </c>
      <c r="AP11" s="12" t="str">
        <f t="shared" ca="1" si="4"/>
        <v/>
      </c>
      <c r="AQ11" s="12" t="str">
        <f t="shared" ca="1" si="4"/>
        <v/>
      </c>
      <c r="AR11" s="12" t="str">
        <f t="shared" ca="1" si="4"/>
        <v/>
      </c>
      <c r="AS11" s="12" t="str">
        <f t="shared" ca="1" si="4"/>
        <v/>
      </c>
      <c r="AT11" s="12" t="str">
        <f t="shared" ca="1" si="4"/>
        <v/>
      </c>
      <c r="AU11" s="12" t="str">
        <f t="shared" ca="1" si="4"/>
        <v/>
      </c>
      <c r="AV11" s="12" t="str">
        <f t="shared" ca="1" si="4"/>
        <v/>
      </c>
      <c r="AW11" s="12" t="str">
        <f t="shared" ca="1" si="4"/>
        <v/>
      </c>
      <c r="AX11" s="12" t="str">
        <f t="shared" ca="1" si="4"/>
        <v/>
      </c>
      <c r="AY11" s="12" t="str">
        <f t="shared" ca="1" si="4"/>
        <v/>
      </c>
      <c r="AZ11" s="12" t="str">
        <f t="shared" ca="1" si="4"/>
        <v/>
      </c>
      <c r="BA11" s="12" t="str">
        <f t="shared" ca="1" si="4"/>
        <v/>
      </c>
      <c r="BB11" s="12" t="str">
        <f t="shared" ca="1" si="4"/>
        <v/>
      </c>
      <c r="BC11" s="12" t="str">
        <f t="shared" ca="1" si="4"/>
        <v/>
      </c>
      <c r="BD11" s="12" t="str">
        <f t="shared" ca="1" si="4"/>
        <v/>
      </c>
      <c r="BE11" s="12" t="str">
        <f t="shared" ca="1" si="4"/>
        <v/>
      </c>
      <c r="BF11" s="12" t="str">
        <f t="shared" ca="1" si="4"/>
        <v/>
      </c>
      <c r="BG11" s="12" t="str">
        <f t="shared" ca="1" si="4"/>
        <v/>
      </c>
      <c r="BH11" s="12" t="str">
        <f t="shared" ca="1" si="4"/>
        <v/>
      </c>
      <c r="BI11" s="12" t="str">
        <f t="shared" ca="1" si="4"/>
        <v/>
      </c>
      <c r="BJ11" s="12" t="str">
        <f t="shared" ca="1" si="4"/>
        <v/>
      </c>
      <c r="BK11" s="12" t="str">
        <f t="shared" ca="1" si="4"/>
        <v/>
      </c>
      <c r="BL11" s="12" t="str">
        <f t="shared" si="4"/>
        <v/>
      </c>
      <c r="BM11" s="12"/>
      <c r="BN11" s="12"/>
      <c r="BO11" s="14"/>
    </row>
    <row r="12" spans="1:67" s="1" customFormat="1" ht="40" customHeight="1" x14ac:dyDescent="0.35">
      <c r="A12" s="4"/>
      <c r="B12" s="19" t="s">
        <v>43</v>
      </c>
      <c r="C12" s="15" t="s">
        <v>16</v>
      </c>
      <c r="D12" s="16"/>
      <c r="E12" s="17">
        <v>44466</v>
      </c>
      <c r="F12" s="18">
        <v>1</v>
      </c>
      <c r="G12" s="42"/>
      <c r="H12" s="12" t="str">
        <f ca="1">IF(AND($C12="Milestone",H$7&gt;=$E12,H$7&lt;=$E12+$F12-1),2,"")</f>
        <v/>
      </c>
      <c r="I12" s="12" t="str">
        <f t="shared" ref="H12:W28" ca="1" si="5">IF(AND($C12="Milestone",I$7&gt;=$E12,I$7&lt;=$E12+$F12-1),2,"")</f>
        <v/>
      </c>
      <c r="J12" s="12" t="str">
        <f t="shared" ca="1" si="5"/>
        <v/>
      </c>
      <c r="K12" s="12" t="str">
        <f t="shared" ca="1" si="5"/>
        <v/>
      </c>
      <c r="L12" s="12" t="str">
        <f t="shared" ca="1" si="5"/>
        <v/>
      </c>
      <c r="M12" s="12" t="str">
        <f t="shared" ca="1" si="5"/>
        <v/>
      </c>
      <c r="N12" s="12" t="str">
        <f t="shared" ca="1" si="5"/>
        <v/>
      </c>
      <c r="O12" s="12" t="str">
        <f t="shared" ca="1" si="5"/>
        <v/>
      </c>
      <c r="P12" s="12" t="str">
        <f t="shared" ca="1" si="5"/>
        <v/>
      </c>
      <c r="Q12" s="12" t="str">
        <f t="shared" ca="1" si="5"/>
        <v/>
      </c>
      <c r="R12" s="12" t="str">
        <f t="shared" ca="1" si="5"/>
        <v/>
      </c>
      <c r="S12" s="12" t="str">
        <f t="shared" ca="1" si="5"/>
        <v/>
      </c>
      <c r="T12" s="12" t="str">
        <f t="shared" ca="1" si="5"/>
        <v/>
      </c>
      <c r="U12" s="12" t="str">
        <f t="shared" ca="1" si="5"/>
        <v/>
      </c>
      <c r="V12" s="12" t="str">
        <f t="shared" ca="1" si="5"/>
        <v/>
      </c>
      <c r="W12" s="12" t="str">
        <f t="shared" ca="1" si="5"/>
        <v/>
      </c>
      <c r="X12" s="12" t="str">
        <f t="shared" ca="1" si="4"/>
        <v/>
      </c>
      <c r="Y12" s="12" t="str">
        <f t="shared" ca="1" si="4"/>
        <v/>
      </c>
      <c r="Z12" s="12" t="str">
        <f t="shared" ca="1" si="4"/>
        <v/>
      </c>
      <c r="AA12" s="12" t="str">
        <f t="shared" ca="1" si="4"/>
        <v/>
      </c>
      <c r="AB12" s="12" t="str">
        <f t="shared" ca="1" si="4"/>
        <v/>
      </c>
      <c r="AC12" s="12" t="str">
        <f t="shared" ca="1" si="4"/>
        <v/>
      </c>
      <c r="AD12" s="12" t="str">
        <f t="shared" ca="1" si="4"/>
        <v/>
      </c>
      <c r="AE12" s="12" t="str">
        <f t="shared" ca="1" si="4"/>
        <v/>
      </c>
      <c r="AF12" s="12" t="str">
        <f t="shared" ca="1" si="4"/>
        <v/>
      </c>
      <c r="AG12" s="12" t="str">
        <f t="shared" ca="1" si="4"/>
        <v/>
      </c>
      <c r="AH12" s="12" t="str">
        <f t="shared" ca="1" si="4"/>
        <v/>
      </c>
      <c r="AI12" s="12" t="str">
        <f t="shared" ca="1" si="4"/>
        <v/>
      </c>
      <c r="AJ12" s="12" t="str">
        <f t="shared" ca="1" si="4"/>
        <v/>
      </c>
      <c r="AK12" s="12" t="str">
        <f t="shared" ca="1" si="4"/>
        <v/>
      </c>
      <c r="AL12" s="12" t="str">
        <f t="shared" ca="1" si="4"/>
        <v/>
      </c>
      <c r="AM12" s="12" t="str">
        <f t="shared" ca="1" si="4"/>
        <v/>
      </c>
      <c r="AN12" s="12" t="str">
        <f t="shared" ca="1" si="4"/>
        <v/>
      </c>
      <c r="AO12" s="12" t="str">
        <f t="shared" ca="1" si="4"/>
        <v/>
      </c>
      <c r="AP12" s="12" t="str">
        <f t="shared" ca="1" si="4"/>
        <v/>
      </c>
      <c r="AQ12" s="12" t="str">
        <f t="shared" ca="1" si="4"/>
        <v/>
      </c>
      <c r="AR12" s="12" t="str">
        <f t="shared" ca="1" si="4"/>
        <v/>
      </c>
      <c r="AS12" s="12" t="str">
        <f t="shared" ca="1" si="4"/>
        <v/>
      </c>
      <c r="AT12" s="12" t="str">
        <f t="shared" ca="1" si="4"/>
        <v/>
      </c>
      <c r="AU12" s="12" t="str">
        <f t="shared" ca="1" si="4"/>
        <v/>
      </c>
      <c r="AV12" s="12" t="str">
        <f t="shared" ca="1" si="4"/>
        <v/>
      </c>
      <c r="AW12" s="12" t="str">
        <f t="shared" ca="1" si="4"/>
        <v/>
      </c>
      <c r="AX12" s="12" t="str">
        <f t="shared" ca="1" si="4"/>
        <v/>
      </c>
      <c r="AY12" s="12" t="str">
        <f t="shared" ca="1" si="4"/>
        <v/>
      </c>
      <c r="AZ12" s="12" t="str">
        <f t="shared" ca="1" si="4"/>
        <v/>
      </c>
      <c r="BA12" s="12" t="str">
        <f t="shared" ca="1" si="4"/>
        <v/>
      </c>
      <c r="BB12" s="12" t="str">
        <f t="shared" ca="1" si="4"/>
        <v/>
      </c>
      <c r="BC12" s="12" t="str">
        <f t="shared" ca="1" si="4"/>
        <v/>
      </c>
      <c r="BD12" s="12" t="str">
        <f t="shared" ca="1" si="4"/>
        <v/>
      </c>
      <c r="BE12" s="12" t="str">
        <f t="shared" ca="1" si="4"/>
        <v/>
      </c>
      <c r="BF12" s="12" t="str">
        <f t="shared" ca="1" si="4"/>
        <v/>
      </c>
      <c r="BG12" s="12" t="str">
        <f t="shared" ca="1" si="4"/>
        <v/>
      </c>
      <c r="BH12" s="12" t="str">
        <f t="shared" ca="1" si="4"/>
        <v/>
      </c>
      <c r="BI12" s="12" t="str">
        <f t="shared" ca="1" si="4"/>
        <v/>
      </c>
      <c r="BJ12" s="12" t="str">
        <f t="shared" ca="1" si="4"/>
        <v/>
      </c>
      <c r="BK12" s="12" t="str">
        <f t="shared" ca="1" si="4"/>
        <v/>
      </c>
      <c r="BL12" s="12" t="str">
        <f t="shared" si="4"/>
        <v/>
      </c>
      <c r="BM12" s="12"/>
      <c r="BN12" s="12"/>
    </row>
    <row r="13" spans="1:67" s="1" customFormat="1" ht="40" customHeight="1" x14ac:dyDescent="0.35">
      <c r="A13" s="4"/>
      <c r="B13" s="19" t="s">
        <v>10</v>
      </c>
      <c r="C13" s="15" t="s">
        <v>14</v>
      </c>
      <c r="D13" s="16"/>
      <c r="E13" s="17">
        <f>E12+F12</f>
        <v>44467</v>
      </c>
      <c r="F13" s="18">
        <v>1</v>
      </c>
      <c r="G13" s="42"/>
      <c r="H13" s="12" t="str">
        <f t="shared" ca="1" si="5"/>
        <v/>
      </c>
      <c r="I13" s="12" t="str">
        <f t="shared" ca="1" si="4"/>
        <v/>
      </c>
      <c r="J13" s="12" t="str">
        <f t="shared" ca="1" si="4"/>
        <v/>
      </c>
      <c r="K13" s="12" t="str">
        <f t="shared" ca="1" si="4"/>
        <v/>
      </c>
      <c r="L13" s="12" t="str">
        <f t="shared" ca="1" si="4"/>
        <v/>
      </c>
      <c r="M13" s="12" t="str">
        <f t="shared" ca="1" si="4"/>
        <v/>
      </c>
      <c r="N13" s="12" t="str">
        <f t="shared" ca="1" si="4"/>
        <v/>
      </c>
      <c r="O13" s="12" t="str">
        <f t="shared" ca="1" si="4"/>
        <v/>
      </c>
      <c r="P13" s="12" t="str">
        <f t="shared" ca="1" si="4"/>
        <v/>
      </c>
      <c r="Q13" s="12" t="str">
        <f t="shared" ca="1" si="4"/>
        <v/>
      </c>
      <c r="R13" s="12" t="str">
        <f t="shared" ca="1" si="4"/>
        <v/>
      </c>
      <c r="S13" s="12" t="str">
        <f t="shared" ca="1" si="4"/>
        <v/>
      </c>
      <c r="T13" s="12" t="str">
        <f t="shared" ca="1" si="4"/>
        <v/>
      </c>
      <c r="U13" s="12" t="str">
        <f t="shared" ca="1" si="4"/>
        <v/>
      </c>
      <c r="V13" s="12" t="str">
        <f t="shared" ca="1" si="4"/>
        <v/>
      </c>
      <c r="W13" s="12" t="str">
        <f t="shared" ca="1" si="4"/>
        <v/>
      </c>
      <c r="X13" s="12" t="str">
        <f t="shared" ca="1" si="4"/>
        <v/>
      </c>
      <c r="Y13" s="12" t="str">
        <f t="shared" ca="1" si="4"/>
        <v/>
      </c>
      <c r="Z13" s="12" t="str">
        <f t="shared" ca="1" si="4"/>
        <v/>
      </c>
      <c r="AA13" s="12" t="str">
        <f t="shared" ca="1" si="4"/>
        <v/>
      </c>
      <c r="AB13" s="12" t="str">
        <f t="shared" ca="1" si="4"/>
        <v/>
      </c>
      <c r="AC13" s="12" t="str">
        <f t="shared" ca="1" si="4"/>
        <v/>
      </c>
      <c r="AD13" s="12" t="str">
        <f t="shared" ca="1" si="4"/>
        <v/>
      </c>
      <c r="AE13" s="12" t="str">
        <f t="shared" ca="1" si="4"/>
        <v/>
      </c>
      <c r="AF13" s="12" t="str">
        <f t="shared" ca="1" si="4"/>
        <v/>
      </c>
      <c r="AG13" s="12" t="str">
        <f t="shared" ca="1" si="4"/>
        <v/>
      </c>
      <c r="AH13" s="12" t="str">
        <f t="shared" ca="1" si="4"/>
        <v/>
      </c>
      <c r="AI13" s="12" t="str">
        <f t="shared" ca="1" si="4"/>
        <v/>
      </c>
      <c r="AJ13" s="12" t="str">
        <f t="shared" ca="1" si="4"/>
        <v/>
      </c>
      <c r="AK13" s="12" t="str">
        <f t="shared" ca="1" si="4"/>
        <v/>
      </c>
      <c r="AL13" s="12" t="str">
        <f t="shared" ca="1" si="4"/>
        <v/>
      </c>
      <c r="AM13" s="12" t="str">
        <f t="shared" ca="1" si="4"/>
        <v/>
      </c>
      <c r="AN13" s="12" t="str">
        <f t="shared" ca="1" si="4"/>
        <v/>
      </c>
      <c r="AO13" s="12" t="str">
        <f t="shared" ca="1" si="4"/>
        <v/>
      </c>
      <c r="AP13" s="12" t="str">
        <f t="shared" ca="1" si="4"/>
        <v/>
      </c>
      <c r="AQ13" s="12" t="str">
        <f t="shared" ca="1" si="4"/>
        <v/>
      </c>
      <c r="AR13" s="12" t="str">
        <f t="shared" ca="1" si="4"/>
        <v/>
      </c>
      <c r="AS13" s="12" t="str">
        <f t="shared" ca="1" si="4"/>
        <v/>
      </c>
      <c r="AT13" s="12" t="str">
        <f t="shared" ca="1" si="4"/>
        <v/>
      </c>
      <c r="AU13" s="12" t="str">
        <f t="shared" ca="1" si="4"/>
        <v/>
      </c>
      <c r="AV13" s="12" t="str">
        <f t="shared" ca="1" si="4"/>
        <v/>
      </c>
      <c r="AW13" s="12" t="str">
        <f t="shared" ca="1" si="4"/>
        <v/>
      </c>
      <c r="AX13" s="12" t="str">
        <f t="shared" ca="1" si="4"/>
        <v/>
      </c>
      <c r="AY13" s="12" t="str">
        <f t="shared" ca="1" si="4"/>
        <v/>
      </c>
      <c r="AZ13" s="12" t="str">
        <f t="shared" ca="1" si="4"/>
        <v/>
      </c>
      <c r="BA13" s="12" t="str">
        <f t="shared" ca="1" si="4"/>
        <v/>
      </c>
      <c r="BB13" s="12" t="str">
        <f t="shared" ca="1" si="4"/>
        <v/>
      </c>
      <c r="BC13" s="12" t="str">
        <f t="shared" ca="1" si="4"/>
        <v/>
      </c>
      <c r="BD13" s="12" t="str">
        <f t="shared" ca="1" si="4"/>
        <v/>
      </c>
      <c r="BE13" s="12" t="str">
        <f t="shared" ca="1" si="4"/>
        <v/>
      </c>
      <c r="BF13" s="12" t="str">
        <f t="shared" ca="1" si="4"/>
        <v/>
      </c>
      <c r="BG13" s="12" t="str">
        <f t="shared" ca="1" si="4"/>
        <v/>
      </c>
      <c r="BH13" s="12" t="str">
        <f t="shared" ca="1" si="4"/>
        <v/>
      </c>
      <c r="BI13" s="12" t="str">
        <f t="shared" ca="1" si="4"/>
        <v/>
      </c>
      <c r="BJ13" s="12" t="str">
        <f t="shared" ca="1" si="4"/>
        <v/>
      </c>
      <c r="BK13" s="12" t="str">
        <f t="shared" ca="1" si="4"/>
        <v/>
      </c>
      <c r="BL13" s="12" t="str">
        <f t="shared" si="4"/>
        <v/>
      </c>
      <c r="BM13" s="12"/>
      <c r="BN13" s="12"/>
    </row>
    <row r="14" spans="1:67" s="1" customFormat="1" ht="40" customHeight="1" x14ac:dyDescent="0.35">
      <c r="A14" s="4"/>
      <c r="B14" s="19" t="s">
        <v>47</v>
      </c>
      <c r="C14" s="15" t="s">
        <v>15</v>
      </c>
      <c r="D14" s="16"/>
      <c r="E14" s="17">
        <f>E13+F13</f>
        <v>44468</v>
      </c>
      <c r="F14" s="18">
        <v>3</v>
      </c>
      <c r="G14" s="4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row>
    <row r="15" spans="1:67" s="1" customFormat="1" ht="40" customHeight="1" x14ac:dyDescent="0.35">
      <c r="A15" s="3"/>
      <c r="B15" s="19" t="s">
        <v>44</v>
      </c>
      <c r="C15" s="15" t="s">
        <v>15</v>
      </c>
      <c r="D15" s="16"/>
      <c r="E15" s="17">
        <f>E14+F14</f>
        <v>44471</v>
      </c>
      <c r="F15" s="18">
        <v>2</v>
      </c>
      <c r="G15" s="42"/>
      <c r="H15" s="12" t="str">
        <f t="shared" ca="1" si="5"/>
        <v/>
      </c>
      <c r="I15" s="12" t="str">
        <f t="shared" ca="1" si="4"/>
        <v/>
      </c>
      <c r="J15" s="12" t="str">
        <f t="shared" ca="1" si="4"/>
        <v/>
      </c>
      <c r="K15" s="12" t="str">
        <f t="shared" ca="1" si="4"/>
        <v/>
      </c>
      <c r="L15" s="12" t="str">
        <f t="shared" ca="1" si="4"/>
        <v/>
      </c>
      <c r="M15" s="12" t="str">
        <f t="shared" ca="1" si="4"/>
        <v/>
      </c>
      <c r="N15" s="12" t="str">
        <f t="shared" ca="1" si="4"/>
        <v/>
      </c>
      <c r="O15" s="12" t="str">
        <f t="shared" ca="1" si="4"/>
        <v/>
      </c>
      <c r="P15" s="12" t="str">
        <f t="shared" ca="1" si="4"/>
        <v/>
      </c>
      <c r="Q15" s="12" t="str">
        <f t="shared" ca="1" si="4"/>
        <v/>
      </c>
      <c r="R15" s="12" t="str">
        <f t="shared" ca="1" si="4"/>
        <v/>
      </c>
      <c r="S15" s="12" t="str">
        <f t="shared" ca="1" si="4"/>
        <v/>
      </c>
      <c r="T15" s="12" t="str">
        <f t="shared" ca="1" si="4"/>
        <v/>
      </c>
      <c r="U15" s="12" t="str">
        <f t="shared" ca="1" si="4"/>
        <v/>
      </c>
      <c r="V15" s="12" t="str">
        <f t="shared" ca="1" si="4"/>
        <v/>
      </c>
      <c r="W15" s="12" t="str">
        <f t="shared" ca="1" si="4"/>
        <v/>
      </c>
      <c r="X15" s="12" t="str">
        <f t="shared" ca="1" si="4"/>
        <v/>
      </c>
      <c r="Y15" s="12" t="str">
        <f t="shared" ca="1" si="4"/>
        <v/>
      </c>
      <c r="Z15" s="12" t="str">
        <f t="shared" ca="1" si="4"/>
        <v/>
      </c>
      <c r="AA15" s="12" t="str">
        <f t="shared" ca="1" si="4"/>
        <v/>
      </c>
      <c r="AB15" s="12" t="str">
        <f t="shared" ca="1" si="4"/>
        <v/>
      </c>
      <c r="AC15" s="12" t="str">
        <f t="shared" ca="1" si="4"/>
        <v/>
      </c>
      <c r="AD15" s="12" t="str">
        <f t="shared" ca="1" si="4"/>
        <v/>
      </c>
      <c r="AE15" s="12" t="str">
        <f t="shared" ca="1" si="4"/>
        <v/>
      </c>
      <c r="AF15" s="12" t="str">
        <f t="shared" ca="1" si="4"/>
        <v/>
      </c>
      <c r="AG15" s="12" t="str">
        <f t="shared" ca="1" si="4"/>
        <v/>
      </c>
      <c r="AH15" s="12" t="str">
        <f t="shared" ca="1" si="4"/>
        <v/>
      </c>
      <c r="AI15" s="12" t="str">
        <f t="shared" ca="1" si="4"/>
        <v/>
      </c>
      <c r="AJ15" s="12" t="str">
        <f t="shared" ca="1" si="4"/>
        <v/>
      </c>
      <c r="AK15" s="12" t="str">
        <f t="shared" ca="1" si="4"/>
        <v/>
      </c>
      <c r="AL15" s="12" t="str">
        <f t="shared" ca="1" si="4"/>
        <v/>
      </c>
      <c r="AM15" s="12" t="str">
        <f t="shared" ca="1" si="4"/>
        <v/>
      </c>
      <c r="AN15" s="12" t="str">
        <f t="shared" ca="1" si="4"/>
        <v/>
      </c>
      <c r="AO15" s="12" t="str">
        <f t="shared" ca="1" si="4"/>
        <v/>
      </c>
      <c r="AP15" s="12" t="str">
        <f t="shared" ca="1" si="4"/>
        <v/>
      </c>
      <c r="AQ15" s="12" t="str">
        <f t="shared" ca="1" si="4"/>
        <v/>
      </c>
      <c r="AR15" s="12" t="str">
        <f t="shared" ca="1" si="4"/>
        <v/>
      </c>
      <c r="AS15" s="12" t="str">
        <f t="shared" ca="1" si="4"/>
        <v/>
      </c>
      <c r="AT15" s="12" t="str">
        <f t="shared" ca="1" si="4"/>
        <v/>
      </c>
      <c r="AU15" s="12" t="str">
        <f t="shared" ca="1" si="4"/>
        <v/>
      </c>
      <c r="AV15" s="12" t="str">
        <f t="shared" ca="1" si="4"/>
        <v/>
      </c>
      <c r="AW15" s="12" t="str">
        <f t="shared" ca="1" si="4"/>
        <v/>
      </c>
      <c r="AX15" s="12" t="str">
        <f t="shared" ca="1" si="4"/>
        <v/>
      </c>
      <c r="AY15" s="12" t="str">
        <f t="shared" ca="1" si="4"/>
        <v/>
      </c>
      <c r="AZ15" s="12" t="str">
        <f t="shared" ca="1" si="4"/>
        <v/>
      </c>
      <c r="BA15" s="12" t="str">
        <f t="shared" ca="1" si="4"/>
        <v/>
      </c>
      <c r="BB15" s="12" t="str">
        <f t="shared" ca="1" si="4"/>
        <v/>
      </c>
      <c r="BC15" s="12" t="str">
        <f t="shared" ca="1" si="4"/>
        <v/>
      </c>
      <c r="BD15" s="12" t="str">
        <f t="shared" ca="1" si="4"/>
        <v/>
      </c>
      <c r="BE15" s="12" t="str">
        <f t="shared" ca="1" si="4"/>
        <v/>
      </c>
      <c r="BF15" s="12" t="str">
        <f t="shared" ca="1" si="4"/>
        <v/>
      </c>
      <c r="BG15" s="12" t="str">
        <f t="shared" ca="1" si="4"/>
        <v/>
      </c>
      <c r="BH15" s="12" t="str">
        <f t="shared" ca="1" si="4"/>
        <v/>
      </c>
      <c r="BI15" s="12" t="str">
        <f t="shared" ca="1" si="4"/>
        <v/>
      </c>
      <c r="BJ15" s="12" t="str">
        <f t="shared" ca="1" si="4"/>
        <v/>
      </c>
      <c r="BK15" s="12" t="str">
        <f t="shared" ca="1" si="4"/>
        <v/>
      </c>
      <c r="BL15" s="12" t="str">
        <f t="shared" si="4"/>
        <v/>
      </c>
      <c r="BM15" s="12"/>
      <c r="BN15" s="12"/>
    </row>
    <row r="17" spans="1:66" s="1" customFormat="1" ht="40" customHeight="1" x14ac:dyDescent="0.35">
      <c r="A17" s="4"/>
      <c r="B17" s="58" t="s">
        <v>12</v>
      </c>
      <c r="C17" s="15"/>
      <c r="D17" s="16"/>
      <c r="E17" s="17"/>
      <c r="F17" s="18"/>
      <c r="G17" s="42"/>
      <c r="H17" s="12" t="str">
        <f t="shared" ca="1" si="5"/>
        <v/>
      </c>
      <c r="I17" s="12" t="str">
        <f t="shared" ref="I17:BL18" ca="1" si="6">IF(AND($C17="Milestone",I$7&gt;=$E17,I$7&lt;=$E17+$F17-1),2,"")</f>
        <v/>
      </c>
      <c r="J17" s="12" t="str">
        <f t="shared" ca="1" si="6"/>
        <v/>
      </c>
      <c r="K17" s="12" t="str">
        <f t="shared" ca="1" si="6"/>
        <v/>
      </c>
      <c r="L17" s="12" t="str">
        <f t="shared" ca="1" si="6"/>
        <v/>
      </c>
      <c r="M17" s="12" t="str">
        <f t="shared" ca="1" si="6"/>
        <v/>
      </c>
      <c r="N17" s="12" t="str">
        <f t="shared" ca="1" si="6"/>
        <v/>
      </c>
      <c r="O17" s="12" t="str">
        <f t="shared" ca="1" si="6"/>
        <v/>
      </c>
      <c r="P17" s="12" t="str">
        <f t="shared" ca="1" si="6"/>
        <v/>
      </c>
      <c r="Q17" s="12" t="str">
        <f t="shared" ca="1" si="6"/>
        <v/>
      </c>
      <c r="R17" s="12" t="str">
        <f t="shared" ca="1" si="6"/>
        <v/>
      </c>
      <c r="S17" s="12" t="str">
        <f t="shared" ca="1" si="6"/>
        <v/>
      </c>
      <c r="T17" s="12" t="str">
        <f t="shared" ca="1" si="6"/>
        <v/>
      </c>
      <c r="U17" s="12" t="str">
        <f t="shared" ca="1" si="6"/>
        <v/>
      </c>
      <c r="V17" s="12" t="str">
        <f t="shared" ca="1" si="6"/>
        <v/>
      </c>
      <c r="W17" s="12" t="str">
        <f t="shared" ca="1" si="6"/>
        <v/>
      </c>
      <c r="X17" s="12" t="str">
        <f t="shared" ca="1" si="6"/>
        <v/>
      </c>
      <c r="Y17" s="12" t="str">
        <f t="shared" ca="1" si="6"/>
        <v/>
      </c>
      <c r="Z17" s="12" t="str">
        <f t="shared" ca="1" si="6"/>
        <v/>
      </c>
      <c r="AA17" s="12" t="str">
        <f t="shared" ca="1" si="6"/>
        <v/>
      </c>
      <c r="AB17" s="12" t="str">
        <f t="shared" ca="1" si="6"/>
        <v/>
      </c>
      <c r="AC17" s="12" t="str">
        <f t="shared" ca="1" si="6"/>
        <v/>
      </c>
      <c r="AD17" s="12" t="str">
        <f t="shared" ca="1" si="6"/>
        <v/>
      </c>
      <c r="AE17" s="12" t="str">
        <f t="shared" ca="1" si="6"/>
        <v/>
      </c>
      <c r="AF17" s="12" t="str">
        <f t="shared" ca="1" si="6"/>
        <v/>
      </c>
      <c r="AG17" s="12" t="str">
        <f t="shared" ca="1" si="6"/>
        <v/>
      </c>
      <c r="AH17" s="12" t="str">
        <f t="shared" ca="1" si="6"/>
        <v/>
      </c>
      <c r="AI17" s="12" t="str">
        <f t="shared" ca="1" si="6"/>
        <v/>
      </c>
      <c r="AJ17" s="12" t="str">
        <f t="shared" ca="1" si="6"/>
        <v/>
      </c>
      <c r="AK17" s="12" t="str">
        <f t="shared" ca="1" si="6"/>
        <v/>
      </c>
      <c r="AL17" s="12" t="str">
        <f t="shared" ca="1" si="6"/>
        <v/>
      </c>
      <c r="AM17" s="12" t="str">
        <f t="shared" ca="1" si="6"/>
        <v/>
      </c>
      <c r="AN17" s="12" t="str">
        <f t="shared" ca="1" si="6"/>
        <v/>
      </c>
      <c r="AO17" s="12" t="str">
        <f t="shared" ca="1" si="6"/>
        <v/>
      </c>
      <c r="AP17" s="12" t="str">
        <f t="shared" ca="1" si="6"/>
        <v/>
      </c>
      <c r="AQ17" s="12" t="str">
        <f t="shared" ca="1" si="6"/>
        <v/>
      </c>
      <c r="AR17" s="12" t="str">
        <f t="shared" ca="1" si="6"/>
        <v/>
      </c>
      <c r="AS17" s="12" t="str">
        <f t="shared" ca="1" si="6"/>
        <v/>
      </c>
      <c r="AT17" s="12" t="str">
        <f t="shared" ca="1" si="6"/>
        <v/>
      </c>
      <c r="AU17" s="12" t="str">
        <f t="shared" ca="1" si="6"/>
        <v/>
      </c>
      <c r="AV17" s="12" t="str">
        <f t="shared" ca="1" si="6"/>
        <v/>
      </c>
      <c r="AW17" s="12" t="str">
        <f t="shared" ca="1" si="6"/>
        <v/>
      </c>
      <c r="AX17" s="12" t="str">
        <f t="shared" ca="1" si="6"/>
        <v/>
      </c>
      <c r="AY17" s="12" t="str">
        <f t="shared" ca="1" si="6"/>
        <v/>
      </c>
      <c r="AZ17" s="12" t="str">
        <f t="shared" ca="1" si="6"/>
        <v/>
      </c>
      <c r="BA17" s="12" t="str">
        <f t="shared" ca="1" si="6"/>
        <v/>
      </c>
      <c r="BB17" s="12" t="str">
        <f t="shared" ca="1" si="6"/>
        <v/>
      </c>
      <c r="BC17" s="12" t="str">
        <f t="shared" ca="1" si="6"/>
        <v/>
      </c>
      <c r="BD17" s="12" t="str">
        <f t="shared" ca="1" si="6"/>
        <v/>
      </c>
      <c r="BE17" s="12" t="str">
        <f t="shared" ca="1" si="6"/>
        <v/>
      </c>
      <c r="BF17" s="12" t="str">
        <f t="shared" ca="1" si="6"/>
        <v/>
      </c>
      <c r="BG17" s="12" t="str">
        <f t="shared" ca="1" si="6"/>
        <v/>
      </c>
      <c r="BH17" s="12" t="str">
        <f t="shared" ca="1" si="6"/>
        <v/>
      </c>
      <c r="BI17" s="12" t="str">
        <f t="shared" ca="1" si="6"/>
        <v/>
      </c>
      <c r="BJ17" s="12" t="str">
        <f t="shared" ca="1" si="6"/>
        <v/>
      </c>
      <c r="BK17" s="12" t="str">
        <f t="shared" ca="1" si="6"/>
        <v/>
      </c>
      <c r="BL17" s="12" t="str">
        <f t="shared" si="6"/>
        <v/>
      </c>
      <c r="BM17" s="12"/>
      <c r="BN17" s="12"/>
    </row>
    <row r="18" spans="1:66" s="1" customFormat="1" ht="40" customHeight="1" x14ac:dyDescent="0.35">
      <c r="A18" s="4"/>
      <c r="B18" s="19" t="s">
        <v>54</v>
      </c>
      <c r="C18" s="15" t="s">
        <v>53</v>
      </c>
      <c r="D18" s="16"/>
      <c r="E18" s="17">
        <v>44473</v>
      </c>
      <c r="F18" s="18">
        <v>2</v>
      </c>
      <c r="G18" s="42"/>
      <c r="H18" s="12" t="str">
        <f t="shared" ca="1" si="5"/>
        <v/>
      </c>
      <c r="I18" s="12" t="str">
        <f t="shared" ca="1" si="6"/>
        <v/>
      </c>
      <c r="J18" s="12" t="str">
        <f t="shared" ca="1" si="6"/>
        <v/>
      </c>
      <c r="K18" s="12" t="str">
        <f t="shared" ca="1" si="6"/>
        <v/>
      </c>
      <c r="L18" s="12" t="str">
        <f t="shared" ca="1" si="6"/>
        <v/>
      </c>
      <c r="M18" s="12" t="str">
        <f t="shared" ca="1" si="6"/>
        <v/>
      </c>
      <c r="N18" s="12" t="str">
        <f t="shared" ca="1" si="6"/>
        <v/>
      </c>
      <c r="O18" s="12" t="str">
        <f t="shared" ca="1" si="6"/>
        <v/>
      </c>
      <c r="P18" s="12" t="str">
        <f t="shared" ca="1" si="6"/>
        <v/>
      </c>
      <c r="Q18" s="12" t="str">
        <f t="shared" ca="1" si="6"/>
        <v/>
      </c>
      <c r="R18" s="12" t="str">
        <f t="shared" ca="1" si="6"/>
        <v/>
      </c>
      <c r="S18" s="12" t="str">
        <f t="shared" ca="1" si="6"/>
        <v/>
      </c>
      <c r="T18" s="12" t="str">
        <f t="shared" ca="1" si="6"/>
        <v/>
      </c>
      <c r="U18" s="12" t="str">
        <f t="shared" ca="1" si="6"/>
        <v/>
      </c>
      <c r="V18" s="12" t="str">
        <f t="shared" ca="1" si="6"/>
        <v/>
      </c>
      <c r="W18" s="12" t="str">
        <f t="shared" ca="1" si="6"/>
        <v/>
      </c>
      <c r="X18" s="12" t="str">
        <f t="shared" ca="1" si="6"/>
        <v/>
      </c>
      <c r="Y18" s="12" t="str">
        <f t="shared" ca="1" si="6"/>
        <v/>
      </c>
      <c r="Z18" s="12" t="str">
        <f t="shared" ca="1" si="6"/>
        <v/>
      </c>
      <c r="AA18" s="12" t="str">
        <f t="shared" ca="1" si="6"/>
        <v/>
      </c>
      <c r="AB18" s="12" t="str">
        <f t="shared" ca="1" si="6"/>
        <v/>
      </c>
      <c r="AC18" s="12" t="str">
        <f t="shared" ca="1" si="6"/>
        <v/>
      </c>
      <c r="AD18" s="12" t="str">
        <f t="shared" ca="1" si="6"/>
        <v/>
      </c>
      <c r="AE18" s="12" t="str">
        <f t="shared" ca="1" si="6"/>
        <v/>
      </c>
      <c r="AF18" s="12" t="str">
        <f t="shared" ca="1" si="6"/>
        <v/>
      </c>
      <c r="AG18" s="12" t="str">
        <f t="shared" ca="1" si="6"/>
        <v/>
      </c>
      <c r="AH18" s="12" t="str">
        <f t="shared" ca="1" si="6"/>
        <v/>
      </c>
      <c r="AI18" s="12" t="str">
        <f t="shared" ca="1" si="6"/>
        <v/>
      </c>
      <c r="AJ18" s="12" t="str">
        <f t="shared" ca="1" si="6"/>
        <v/>
      </c>
      <c r="AK18" s="12" t="str">
        <f t="shared" ca="1" si="6"/>
        <v/>
      </c>
      <c r="AL18" s="12" t="str">
        <f t="shared" ca="1" si="6"/>
        <v/>
      </c>
      <c r="AM18" s="12" t="str">
        <f t="shared" ca="1" si="6"/>
        <v/>
      </c>
      <c r="AN18" s="12" t="str">
        <f t="shared" ca="1" si="6"/>
        <v/>
      </c>
      <c r="AO18" s="12" t="str">
        <f t="shared" ca="1" si="6"/>
        <v/>
      </c>
      <c r="AP18" s="12" t="str">
        <f t="shared" ca="1" si="6"/>
        <v/>
      </c>
      <c r="AQ18" s="12" t="str">
        <f t="shared" ca="1" si="6"/>
        <v/>
      </c>
      <c r="AR18" s="12" t="str">
        <f t="shared" ca="1" si="6"/>
        <v/>
      </c>
      <c r="AS18" s="12" t="str">
        <f t="shared" ca="1" si="6"/>
        <v/>
      </c>
      <c r="AT18" s="12" t="str">
        <f t="shared" ca="1" si="6"/>
        <v/>
      </c>
      <c r="AU18" s="12" t="str">
        <f t="shared" ca="1" si="6"/>
        <v/>
      </c>
      <c r="AV18" s="12" t="str">
        <f t="shared" ca="1" si="6"/>
        <v/>
      </c>
      <c r="AW18" s="12" t="str">
        <f t="shared" ca="1" si="6"/>
        <v/>
      </c>
      <c r="AX18" s="12" t="str">
        <f t="shared" ca="1" si="6"/>
        <v/>
      </c>
      <c r="AY18" s="12" t="str">
        <f t="shared" ca="1" si="6"/>
        <v/>
      </c>
      <c r="AZ18" s="12" t="str">
        <f t="shared" ca="1" si="6"/>
        <v/>
      </c>
      <c r="BA18" s="12" t="str">
        <f t="shared" ca="1" si="6"/>
        <v/>
      </c>
      <c r="BB18" s="12" t="str">
        <f t="shared" ca="1" si="6"/>
        <v/>
      </c>
      <c r="BC18" s="12" t="str">
        <f t="shared" ca="1" si="6"/>
        <v/>
      </c>
      <c r="BD18" s="12" t="str">
        <f t="shared" ca="1" si="6"/>
        <v/>
      </c>
      <c r="BE18" s="12" t="str">
        <f t="shared" ca="1" si="6"/>
        <v/>
      </c>
      <c r="BF18" s="12" t="str">
        <f t="shared" ca="1" si="6"/>
        <v/>
      </c>
      <c r="BG18" s="12" t="str">
        <f t="shared" ca="1" si="6"/>
        <v/>
      </c>
      <c r="BH18" s="12" t="str">
        <f t="shared" ca="1" si="6"/>
        <v/>
      </c>
      <c r="BI18" s="12" t="str">
        <f t="shared" ca="1" si="6"/>
        <v/>
      </c>
      <c r="BJ18" s="12" t="str">
        <f t="shared" ca="1" si="6"/>
        <v/>
      </c>
      <c r="BK18" s="12" t="str">
        <f t="shared" ca="1" si="6"/>
        <v/>
      </c>
      <c r="BL18" s="12" t="str">
        <f t="shared" si="6"/>
        <v/>
      </c>
      <c r="BM18" s="12"/>
      <c r="BN18" s="12"/>
    </row>
    <row r="19" spans="1:66" s="1" customFormat="1" ht="40" customHeight="1" x14ac:dyDescent="0.35">
      <c r="A19" s="4"/>
      <c r="B19" s="19" t="s">
        <v>46</v>
      </c>
      <c r="C19" s="15" t="s">
        <v>15</v>
      </c>
      <c r="D19" s="16"/>
      <c r="E19" s="17">
        <f>E18+F18</f>
        <v>44475</v>
      </c>
      <c r="F19" s="18">
        <v>2</v>
      </c>
      <c r="G19" s="4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row>
    <row r="20" spans="1:66" s="1" customFormat="1" ht="40" customHeight="1" x14ac:dyDescent="0.35">
      <c r="A20" s="3"/>
      <c r="B20" s="19" t="s">
        <v>45</v>
      </c>
      <c r="C20" s="15" t="s">
        <v>16</v>
      </c>
      <c r="D20" s="16"/>
      <c r="E20" s="17">
        <f t="shared" ref="E20:E21" si="7">E19+F19</f>
        <v>44477</v>
      </c>
      <c r="F20" s="18">
        <v>2</v>
      </c>
      <c r="G20" s="4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row>
    <row r="21" spans="1:66" s="1" customFormat="1" ht="41" customHeight="1" x14ac:dyDescent="0.35">
      <c r="A21" s="3"/>
      <c r="B21" s="19" t="s">
        <v>19</v>
      </c>
      <c r="C21" s="15" t="s">
        <v>16</v>
      </c>
      <c r="D21" s="16"/>
      <c r="E21" s="17">
        <f t="shared" si="7"/>
        <v>44479</v>
      </c>
      <c r="F21" s="18">
        <v>1</v>
      </c>
      <c r="G21" s="42"/>
      <c r="H21" s="12" t="str">
        <f t="shared" ref="H21:AM21" ca="1" si="8">IF(AND($C21="Milestone",H$7&gt;=$E21,H$7&lt;=$E21+$F21-1),2,"")</f>
        <v/>
      </c>
      <c r="I21" s="12" t="str">
        <f t="shared" ca="1" si="8"/>
        <v/>
      </c>
      <c r="J21" s="12" t="str">
        <f t="shared" ca="1" si="8"/>
        <v/>
      </c>
      <c r="K21" s="12" t="str">
        <f t="shared" ca="1" si="8"/>
        <v/>
      </c>
      <c r="L21" s="12" t="str">
        <f t="shared" ca="1" si="8"/>
        <v/>
      </c>
      <c r="M21" s="12" t="str">
        <f t="shared" ca="1" si="8"/>
        <v/>
      </c>
      <c r="N21" s="12" t="str">
        <f t="shared" ca="1" si="8"/>
        <v/>
      </c>
      <c r="O21" s="12" t="str">
        <f t="shared" ca="1" si="8"/>
        <v/>
      </c>
      <c r="P21" s="12" t="str">
        <f t="shared" ca="1" si="8"/>
        <v/>
      </c>
      <c r="Q21" s="12" t="str">
        <f t="shared" ca="1" si="8"/>
        <v/>
      </c>
      <c r="R21" s="12" t="str">
        <f t="shared" ca="1" si="8"/>
        <v/>
      </c>
      <c r="S21" s="12" t="str">
        <f t="shared" ca="1" si="8"/>
        <v/>
      </c>
      <c r="T21" s="12" t="str">
        <f t="shared" ca="1" si="8"/>
        <v/>
      </c>
      <c r="U21" s="12" t="str">
        <f t="shared" ca="1" si="8"/>
        <v/>
      </c>
      <c r="V21" s="12" t="str">
        <f t="shared" ca="1" si="8"/>
        <v/>
      </c>
      <c r="W21" s="12" t="str">
        <f t="shared" ca="1" si="8"/>
        <v/>
      </c>
      <c r="X21" s="12" t="str">
        <f t="shared" ca="1" si="8"/>
        <v/>
      </c>
      <c r="Y21" s="12" t="str">
        <f t="shared" ca="1" si="8"/>
        <v/>
      </c>
      <c r="Z21" s="12" t="str">
        <f t="shared" ca="1" si="8"/>
        <v/>
      </c>
      <c r="AA21" s="12" t="str">
        <f t="shared" ca="1" si="8"/>
        <v/>
      </c>
      <c r="AB21" s="12" t="str">
        <f t="shared" ca="1" si="8"/>
        <v/>
      </c>
      <c r="AC21" s="12" t="str">
        <f t="shared" ca="1" si="8"/>
        <v/>
      </c>
      <c r="AD21" s="12" t="str">
        <f t="shared" ca="1" si="8"/>
        <v/>
      </c>
      <c r="AE21" s="12" t="str">
        <f t="shared" ca="1" si="8"/>
        <v/>
      </c>
      <c r="AF21" s="12" t="str">
        <f t="shared" ca="1" si="8"/>
        <v/>
      </c>
      <c r="AG21" s="12" t="str">
        <f t="shared" ca="1" si="8"/>
        <v/>
      </c>
      <c r="AH21" s="12" t="str">
        <f t="shared" ca="1" si="8"/>
        <v/>
      </c>
      <c r="AI21" s="12" t="str">
        <f t="shared" ca="1" si="8"/>
        <v/>
      </c>
      <c r="AJ21" s="12" t="str">
        <f t="shared" ca="1" si="8"/>
        <v/>
      </c>
      <c r="AK21" s="12" t="str">
        <f t="shared" ca="1" si="8"/>
        <v/>
      </c>
      <c r="AL21" s="12" t="str">
        <f t="shared" ca="1" si="8"/>
        <v/>
      </c>
      <c r="AM21" s="12" t="str">
        <f t="shared" ca="1" si="8"/>
        <v/>
      </c>
      <c r="AN21" s="12" t="str">
        <f t="shared" ref="AN21:BL21" ca="1" si="9">IF(AND($C21="Milestone",AN$7&gt;=$E21,AN$7&lt;=$E21+$F21-1),2,"")</f>
        <v/>
      </c>
      <c r="AO21" s="12" t="str">
        <f t="shared" ca="1" si="9"/>
        <v/>
      </c>
      <c r="AP21" s="12" t="str">
        <f t="shared" ca="1" si="9"/>
        <v/>
      </c>
      <c r="AQ21" s="12" t="str">
        <f t="shared" ca="1" si="9"/>
        <v/>
      </c>
      <c r="AR21" s="12" t="str">
        <f t="shared" ca="1" si="9"/>
        <v/>
      </c>
      <c r="AS21" s="12" t="str">
        <f t="shared" ca="1" si="9"/>
        <v/>
      </c>
      <c r="AT21" s="12" t="str">
        <f t="shared" ca="1" si="9"/>
        <v/>
      </c>
      <c r="AU21" s="12" t="str">
        <f t="shared" ca="1" si="9"/>
        <v/>
      </c>
      <c r="AV21" s="12" t="str">
        <f t="shared" ca="1" si="9"/>
        <v/>
      </c>
      <c r="AW21" s="12" t="str">
        <f t="shared" ca="1" si="9"/>
        <v/>
      </c>
      <c r="AX21" s="12" t="str">
        <f t="shared" ca="1" si="9"/>
        <v/>
      </c>
      <c r="AY21" s="12" t="str">
        <f t="shared" ca="1" si="9"/>
        <v/>
      </c>
      <c r="AZ21" s="12" t="str">
        <f t="shared" ca="1" si="9"/>
        <v/>
      </c>
      <c r="BA21" s="12" t="str">
        <f t="shared" ca="1" si="9"/>
        <v/>
      </c>
      <c r="BB21" s="12" t="str">
        <f t="shared" ca="1" si="9"/>
        <v/>
      </c>
      <c r="BC21" s="12" t="str">
        <f t="shared" ca="1" si="9"/>
        <v/>
      </c>
      <c r="BD21" s="12" t="str">
        <f t="shared" ca="1" si="9"/>
        <v/>
      </c>
      <c r="BE21" s="12" t="str">
        <f t="shared" ca="1" si="9"/>
        <v/>
      </c>
      <c r="BF21" s="12" t="str">
        <f t="shared" ca="1" si="9"/>
        <v/>
      </c>
      <c r="BG21" s="12" t="str">
        <f t="shared" ca="1" si="9"/>
        <v/>
      </c>
      <c r="BH21" s="12" t="str">
        <f t="shared" ca="1" si="9"/>
        <v/>
      </c>
      <c r="BI21" s="12" t="str">
        <f t="shared" ca="1" si="9"/>
        <v/>
      </c>
      <c r="BJ21" s="12" t="str">
        <f t="shared" ca="1" si="9"/>
        <v/>
      </c>
      <c r="BK21" s="12" t="str">
        <f t="shared" ca="1" si="9"/>
        <v/>
      </c>
      <c r="BL21" s="12" t="str">
        <f t="shared" si="9"/>
        <v/>
      </c>
      <c r="BM21" s="12"/>
      <c r="BN21" s="12"/>
    </row>
    <row r="22" spans="1:66" s="1" customFormat="1" ht="40" customHeight="1" x14ac:dyDescent="0.35">
      <c r="A22" s="3"/>
      <c r="B22" s="58" t="s">
        <v>18</v>
      </c>
      <c r="C22" s="15"/>
      <c r="D22" s="16"/>
      <c r="E22" s="17"/>
      <c r="F22" s="18"/>
      <c r="G22" s="42"/>
      <c r="H22" s="12" t="str">
        <f t="shared" ca="1" si="5"/>
        <v/>
      </c>
      <c r="I22" s="12" t="str">
        <f t="shared" ref="I22:BL22" ca="1" si="10">IF(AND($C22="Milestone",I$7&gt;=$E22,I$7&lt;=$E22+$F22-1),2,"")</f>
        <v/>
      </c>
      <c r="J22" s="12" t="str">
        <f t="shared" ca="1" si="10"/>
        <v/>
      </c>
      <c r="K22" s="12" t="str">
        <f t="shared" ca="1" si="10"/>
        <v/>
      </c>
      <c r="L22" s="12" t="str">
        <f t="shared" ca="1" si="10"/>
        <v/>
      </c>
      <c r="M22" s="12" t="str">
        <f t="shared" ca="1" si="10"/>
        <v/>
      </c>
      <c r="N22" s="12" t="str">
        <f t="shared" ca="1" si="10"/>
        <v/>
      </c>
      <c r="O22" s="12" t="str">
        <f t="shared" ca="1" si="10"/>
        <v/>
      </c>
      <c r="P22" s="12" t="str">
        <f t="shared" ca="1" si="10"/>
        <v/>
      </c>
      <c r="Q22" s="12" t="str">
        <f t="shared" ca="1" si="10"/>
        <v/>
      </c>
      <c r="R22" s="12" t="str">
        <f t="shared" ca="1" si="10"/>
        <v/>
      </c>
      <c r="S22" s="12" t="str">
        <f t="shared" ca="1" si="10"/>
        <v/>
      </c>
      <c r="T22" s="12" t="str">
        <f t="shared" ca="1" si="10"/>
        <v/>
      </c>
      <c r="U22" s="12" t="str">
        <f t="shared" ca="1" si="10"/>
        <v/>
      </c>
      <c r="V22" s="12" t="str">
        <f t="shared" ca="1" si="10"/>
        <v/>
      </c>
      <c r="W22" s="12" t="str">
        <f t="shared" ca="1" si="10"/>
        <v/>
      </c>
      <c r="X22" s="12" t="str">
        <f t="shared" ca="1" si="10"/>
        <v/>
      </c>
      <c r="Y22" s="12" t="str">
        <f t="shared" ca="1" si="10"/>
        <v/>
      </c>
      <c r="Z22" s="12" t="str">
        <f t="shared" ca="1" si="10"/>
        <v/>
      </c>
      <c r="AA22" s="12" t="str">
        <f t="shared" ca="1" si="10"/>
        <v/>
      </c>
      <c r="AB22" s="12" t="str">
        <f t="shared" ca="1" si="10"/>
        <v/>
      </c>
      <c r="AC22" s="12" t="str">
        <f t="shared" ca="1" si="10"/>
        <v/>
      </c>
      <c r="AD22" s="12" t="str">
        <f t="shared" ca="1" si="10"/>
        <v/>
      </c>
      <c r="AE22" s="12" t="str">
        <f t="shared" ca="1" si="10"/>
        <v/>
      </c>
      <c r="AF22" s="12" t="str">
        <f t="shared" ca="1" si="10"/>
        <v/>
      </c>
      <c r="AG22" s="12" t="str">
        <f t="shared" ca="1" si="10"/>
        <v/>
      </c>
      <c r="AH22" s="12" t="str">
        <f t="shared" ca="1" si="10"/>
        <v/>
      </c>
      <c r="AI22" s="12" t="str">
        <f t="shared" ca="1" si="10"/>
        <v/>
      </c>
      <c r="AJ22" s="12" t="str">
        <f t="shared" ca="1" si="10"/>
        <v/>
      </c>
      <c r="AK22" s="12" t="str">
        <f t="shared" ca="1" si="10"/>
        <v/>
      </c>
      <c r="AL22" s="12" t="str">
        <f t="shared" ca="1" si="10"/>
        <v/>
      </c>
      <c r="AM22" s="12" t="str">
        <f t="shared" ca="1" si="10"/>
        <v/>
      </c>
      <c r="AN22" s="12" t="str">
        <f t="shared" ca="1" si="10"/>
        <v/>
      </c>
      <c r="AO22" s="12" t="str">
        <f t="shared" ca="1" si="10"/>
        <v/>
      </c>
      <c r="AP22" s="12" t="str">
        <f t="shared" ca="1" si="10"/>
        <v/>
      </c>
      <c r="AQ22" s="12" t="str">
        <f t="shared" ca="1" si="10"/>
        <v/>
      </c>
      <c r="AR22" s="12" t="str">
        <f t="shared" ca="1" si="10"/>
        <v/>
      </c>
      <c r="AS22" s="12" t="str">
        <f t="shared" ca="1" si="10"/>
        <v/>
      </c>
      <c r="AT22" s="12" t="str">
        <f t="shared" ca="1" si="10"/>
        <v/>
      </c>
      <c r="AU22" s="12" t="str">
        <f t="shared" ca="1" si="10"/>
        <v/>
      </c>
      <c r="AV22" s="12" t="str">
        <f t="shared" ca="1" si="10"/>
        <v/>
      </c>
      <c r="AW22" s="12" t="str">
        <f t="shared" ca="1" si="10"/>
        <v/>
      </c>
      <c r="AX22" s="12" t="str">
        <f t="shared" ca="1" si="10"/>
        <v/>
      </c>
      <c r="AY22" s="12" t="str">
        <f t="shared" ca="1" si="10"/>
        <v/>
      </c>
      <c r="AZ22" s="12" t="str">
        <f t="shared" ca="1" si="10"/>
        <v/>
      </c>
      <c r="BA22" s="12" t="str">
        <f t="shared" ca="1" si="10"/>
        <v/>
      </c>
      <c r="BB22" s="12" t="str">
        <f t="shared" ca="1" si="10"/>
        <v/>
      </c>
      <c r="BC22" s="12" t="str">
        <f t="shared" ca="1" si="10"/>
        <v/>
      </c>
      <c r="BD22" s="12" t="str">
        <f t="shared" ca="1" si="10"/>
        <v/>
      </c>
      <c r="BE22" s="12" t="str">
        <f t="shared" ca="1" si="10"/>
        <v/>
      </c>
      <c r="BF22" s="12" t="str">
        <f t="shared" ca="1" si="10"/>
        <v/>
      </c>
      <c r="BG22" s="12" t="str">
        <f t="shared" ca="1" si="10"/>
        <v/>
      </c>
      <c r="BH22" s="12" t="str">
        <f t="shared" ca="1" si="10"/>
        <v/>
      </c>
      <c r="BI22" s="12" t="str">
        <f t="shared" ca="1" si="10"/>
        <v/>
      </c>
      <c r="BJ22" s="12" t="str">
        <f t="shared" ca="1" si="10"/>
        <v/>
      </c>
      <c r="BK22" s="12" t="str">
        <f t="shared" ca="1" si="10"/>
        <v/>
      </c>
      <c r="BL22" s="12" t="str">
        <f t="shared" si="10"/>
        <v/>
      </c>
      <c r="BM22" s="12"/>
      <c r="BN22" s="12"/>
    </row>
    <row r="23" spans="1:66" s="1" customFormat="1" ht="40" customHeight="1" x14ac:dyDescent="0.35">
      <c r="A23" s="3"/>
      <c r="B23" s="19" t="s">
        <v>20</v>
      </c>
      <c r="C23" s="15" t="s">
        <v>16</v>
      </c>
      <c r="D23" s="16"/>
      <c r="E23" s="17">
        <v>44480</v>
      </c>
      <c r="F23" s="18">
        <v>1</v>
      </c>
      <c r="G23" s="4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row>
    <row r="24" spans="1:66" s="1" customFormat="1" ht="40" customHeight="1" x14ac:dyDescent="0.35">
      <c r="A24" s="3"/>
      <c r="B24" s="19" t="s">
        <v>21</v>
      </c>
      <c r="C24" s="15" t="s">
        <v>14</v>
      </c>
      <c r="D24" s="16"/>
      <c r="E24" s="17">
        <f>E23+F23</f>
        <v>44481</v>
      </c>
      <c r="F24" s="18">
        <v>1</v>
      </c>
      <c r="G24" s="4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row>
    <row r="25" spans="1:66" s="1" customFormat="1" ht="40" customHeight="1" x14ac:dyDescent="0.35">
      <c r="A25" s="3"/>
      <c r="B25" s="19" t="s">
        <v>48</v>
      </c>
      <c r="C25" s="15" t="s">
        <v>15</v>
      </c>
      <c r="D25" s="16"/>
      <c r="E25" s="17">
        <f>E24+F24</f>
        <v>44482</v>
      </c>
      <c r="F25" s="18">
        <v>1</v>
      </c>
      <c r="G25" s="42"/>
      <c r="H25" s="12" t="str">
        <f t="shared" ref="H25:Q26" ca="1" si="11">IF(AND($C25="Milestone",H$7&gt;=$E25,H$7&lt;=$E25+$F25-1),2,"")</f>
        <v/>
      </c>
      <c r="I25" s="12" t="str">
        <f t="shared" ca="1" si="11"/>
        <v/>
      </c>
      <c r="J25" s="12" t="str">
        <f t="shared" ca="1" si="11"/>
        <v/>
      </c>
      <c r="K25" s="12" t="str">
        <f t="shared" ca="1" si="11"/>
        <v/>
      </c>
      <c r="L25" s="12" t="str">
        <f t="shared" ca="1" si="11"/>
        <v/>
      </c>
      <c r="M25" s="12" t="str">
        <f t="shared" ca="1" si="11"/>
        <v/>
      </c>
      <c r="N25" s="12" t="str">
        <f t="shared" ca="1" si="11"/>
        <v/>
      </c>
      <c r="O25" s="12" t="str">
        <f t="shared" ca="1" si="11"/>
        <v/>
      </c>
      <c r="P25" s="12" t="str">
        <f t="shared" ca="1" si="11"/>
        <v/>
      </c>
      <c r="Q25" s="12" t="str">
        <f t="shared" ca="1" si="11"/>
        <v/>
      </c>
      <c r="R25" s="12" t="str">
        <f t="shared" ref="R25:AA26" ca="1" si="12">IF(AND($C25="Milestone",R$7&gt;=$E25,R$7&lt;=$E25+$F25-1),2,"")</f>
        <v/>
      </c>
      <c r="S25" s="12" t="str">
        <f t="shared" ca="1" si="12"/>
        <v/>
      </c>
      <c r="T25" s="12" t="str">
        <f t="shared" ca="1" si="12"/>
        <v/>
      </c>
      <c r="U25" s="12" t="str">
        <f t="shared" ca="1" si="12"/>
        <v/>
      </c>
      <c r="V25" s="12" t="str">
        <f t="shared" ca="1" si="12"/>
        <v/>
      </c>
      <c r="W25" s="12" t="str">
        <f t="shared" ca="1" si="12"/>
        <v/>
      </c>
      <c r="X25" s="12" t="str">
        <f t="shared" ca="1" si="12"/>
        <v/>
      </c>
      <c r="Y25" s="12" t="str">
        <f t="shared" ca="1" si="12"/>
        <v/>
      </c>
      <c r="Z25" s="12" t="str">
        <f t="shared" ca="1" si="12"/>
        <v/>
      </c>
      <c r="AA25" s="12" t="str">
        <f t="shared" ca="1" si="12"/>
        <v/>
      </c>
      <c r="AB25" s="12" t="str">
        <f t="shared" ref="AB25:AK26" ca="1" si="13">IF(AND($C25="Milestone",AB$7&gt;=$E25,AB$7&lt;=$E25+$F25-1),2,"")</f>
        <v/>
      </c>
      <c r="AC25" s="12" t="str">
        <f t="shared" ca="1" si="13"/>
        <v/>
      </c>
      <c r="AD25" s="12" t="str">
        <f t="shared" ca="1" si="13"/>
        <v/>
      </c>
      <c r="AE25" s="12" t="str">
        <f t="shared" ca="1" si="13"/>
        <v/>
      </c>
      <c r="AF25" s="12" t="str">
        <f t="shared" ca="1" si="13"/>
        <v/>
      </c>
      <c r="AG25" s="12" t="str">
        <f t="shared" ca="1" si="13"/>
        <v/>
      </c>
      <c r="AH25" s="12" t="str">
        <f t="shared" ca="1" si="13"/>
        <v/>
      </c>
      <c r="AI25" s="12" t="str">
        <f t="shared" ca="1" si="13"/>
        <v/>
      </c>
      <c r="AJ25" s="12" t="str">
        <f t="shared" ca="1" si="13"/>
        <v/>
      </c>
      <c r="AK25" s="12" t="str">
        <f t="shared" ca="1" si="13"/>
        <v/>
      </c>
      <c r="AL25" s="12" t="str">
        <f t="shared" ref="AL25:AU26" ca="1" si="14">IF(AND($C25="Milestone",AL$7&gt;=$E25,AL$7&lt;=$E25+$F25-1),2,"")</f>
        <v/>
      </c>
      <c r="AM25" s="12" t="str">
        <f t="shared" ca="1" si="14"/>
        <v/>
      </c>
      <c r="AN25" s="12" t="str">
        <f t="shared" ca="1" si="14"/>
        <v/>
      </c>
      <c r="AO25" s="12" t="str">
        <f t="shared" ca="1" si="14"/>
        <v/>
      </c>
      <c r="AP25" s="12" t="str">
        <f t="shared" ca="1" si="14"/>
        <v/>
      </c>
      <c r="AQ25" s="12" t="str">
        <f t="shared" ca="1" si="14"/>
        <v/>
      </c>
      <c r="AR25" s="12" t="str">
        <f t="shared" ca="1" si="14"/>
        <v/>
      </c>
      <c r="AS25" s="12" t="str">
        <f t="shared" ca="1" si="14"/>
        <v/>
      </c>
      <c r="AT25" s="12" t="str">
        <f t="shared" ca="1" si="14"/>
        <v/>
      </c>
      <c r="AU25" s="12" t="str">
        <f t="shared" ca="1" si="14"/>
        <v/>
      </c>
      <c r="AV25" s="12" t="str">
        <f t="shared" ref="AV25:BE26" ca="1" si="15">IF(AND($C25="Milestone",AV$7&gt;=$E25,AV$7&lt;=$E25+$F25-1),2,"")</f>
        <v/>
      </c>
      <c r="AW25" s="12" t="str">
        <f t="shared" ca="1" si="15"/>
        <v/>
      </c>
      <c r="AX25" s="12" t="str">
        <f t="shared" ca="1" si="15"/>
        <v/>
      </c>
      <c r="AY25" s="12" t="str">
        <f t="shared" ca="1" si="15"/>
        <v/>
      </c>
      <c r="AZ25" s="12" t="str">
        <f t="shared" ca="1" si="15"/>
        <v/>
      </c>
      <c r="BA25" s="12" t="str">
        <f t="shared" ca="1" si="15"/>
        <v/>
      </c>
      <c r="BB25" s="12" t="str">
        <f t="shared" ca="1" si="15"/>
        <v/>
      </c>
      <c r="BC25" s="12" t="str">
        <f t="shared" ca="1" si="15"/>
        <v/>
      </c>
      <c r="BD25" s="12" t="str">
        <f t="shared" ca="1" si="15"/>
        <v/>
      </c>
      <c r="BE25" s="12" t="str">
        <f t="shared" ca="1" si="15"/>
        <v/>
      </c>
      <c r="BF25" s="12" t="str">
        <f t="shared" ref="BF25:BL26" ca="1" si="16">IF(AND($C25="Milestone",BF$7&gt;=$E25,BF$7&lt;=$E25+$F25-1),2,"")</f>
        <v/>
      </c>
      <c r="BG25" s="12" t="str">
        <f t="shared" ca="1" si="16"/>
        <v/>
      </c>
      <c r="BH25" s="12" t="str">
        <f t="shared" ca="1" si="16"/>
        <v/>
      </c>
      <c r="BI25" s="12" t="str">
        <f t="shared" ca="1" si="16"/>
        <v/>
      </c>
      <c r="BJ25" s="12" t="str">
        <f t="shared" ca="1" si="16"/>
        <v/>
      </c>
      <c r="BK25" s="12" t="str">
        <f t="shared" ca="1" si="16"/>
        <v/>
      </c>
      <c r="BL25" s="12" t="str">
        <f t="shared" si="16"/>
        <v/>
      </c>
      <c r="BM25" s="12"/>
      <c r="BN25" s="12"/>
    </row>
    <row r="26" spans="1:66" s="1" customFormat="1" ht="40" customHeight="1" x14ac:dyDescent="0.35">
      <c r="A26" s="3"/>
      <c r="B26" s="19" t="s">
        <v>11</v>
      </c>
      <c r="C26" s="15" t="s">
        <v>15</v>
      </c>
      <c r="D26" s="16"/>
      <c r="E26" s="17">
        <f>E25+F25</f>
        <v>44483</v>
      </c>
      <c r="F26" s="18">
        <v>3</v>
      </c>
      <c r="G26" s="42"/>
      <c r="H26" s="12" t="str">
        <f t="shared" ca="1" si="11"/>
        <v/>
      </c>
      <c r="I26" s="12" t="str">
        <f t="shared" ca="1" si="11"/>
        <v/>
      </c>
      <c r="J26" s="12" t="str">
        <f t="shared" ca="1" si="11"/>
        <v/>
      </c>
      <c r="K26" s="12" t="str">
        <f t="shared" ca="1" si="11"/>
        <v/>
      </c>
      <c r="L26" s="12" t="str">
        <f t="shared" ca="1" si="11"/>
        <v/>
      </c>
      <c r="M26" s="12" t="str">
        <f t="shared" ca="1" si="11"/>
        <v/>
      </c>
      <c r="N26" s="12" t="str">
        <f t="shared" ca="1" si="11"/>
        <v/>
      </c>
      <c r="O26" s="12" t="str">
        <f t="shared" ca="1" si="11"/>
        <v/>
      </c>
      <c r="P26" s="12" t="str">
        <f t="shared" ca="1" si="11"/>
        <v/>
      </c>
      <c r="Q26" s="12" t="str">
        <f t="shared" ca="1" si="11"/>
        <v/>
      </c>
      <c r="R26" s="12" t="str">
        <f t="shared" ca="1" si="12"/>
        <v/>
      </c>
      <c r="S26" s="12" t="str">
        <f t="shared" ca="1" si="12"/>
        <v/>
      </c>
      <c r="T26" s="12" t="str">
        <f t="shared" ca="1" si="12"/>
        <v/>
      </c>
      <c r="U26" s="12" t="str">
        <f t="shared" ca="1" si="12"/>
        <v/>
      </c>
      <c r="V26" s="12" t="str">
        <f t="shared" ca="1" si="12"/>
        <v/>
      </c>
      <c r="W26" s="12" t="str">
        <f t="shared" ca="1" si="12"/>
        <v/>
      </c>
      <c r="X26" s="12" t="str">
        <f t="shared" ca="1" si="12"/>
        <v/>
      </c>
      <c r="Y26" s="12" t="str">
        <f t="shared" ca="1" si="12"/>
        <v/>
      </c>
      <c r="Z26" s="12" t="str">
        <f t="shared" ca="1" si="12"/>
        <v/>
      </c>
      <c r="AA26" s="12" t="str">
        <f t="shared" ca="1" si="12"/>
        <v/>
      </c>
      <c r="AB26" s="12" t="str">
        <f t="shared" ca="1" si="13"/>
        <v/>
      </c>
      <c r="AC26" s="12" t="str">
        <f t="shared" ca="1" si="13"/>
        <v/>
      </c>
      <c r="AD26" s="12" t="str">
        <f t="shared" ca="1" si="13"/>
        <v/>
      </c>
      <c r="AE26" s="12" t="str">
        <f t="shared" ca="1" si="13"/>
        <v/>
      </c>
      <c r="AF26" s="12" t="str">
        <f t="shared" ca="1" si="13"/>
        <v/>
      </c>
      <c r="AG26" s="12" t="str">
        <f t="shared" ca="1" si="13"/>
        <v/>
      </c>
      <c r="AH26" s="12" t="str">
        <f t="shared" ca="1" si="13"/>
        <v/>
      </c>
      <c r="AI26" s="12" t="str">
        <f t="shared" ca="1" si="13"/>
        <v/>
      </c>
      <c r="AJ26" s="12" t="str">
        <f t="shared" ca="1" si="13"/>
        <v/>
      </c>
      <c r="AK26" s="12" t="str">
        <f t="shared" ca="1" si="13"/>
        <v/>
      </c>
      <c r="AL26" s="12" t="str">
        <f t="shared" ca="1" si="14"/>
        <v/>
      </c>
      <c r="AM26" s="12" t="str">
        <f t="shared" ca="1" si="14"/>
        <v/>
      </c>
      <c r="AN26" s="12" t="str">
        <f t="shared" ca="1" si="14"/>
        <v/>
      </c>
      <c r="AO26" s="12" t="str">
        <f t="shared" ca="1" si="14"/>
        <v/>
      </c>
      <c r="AP26" s="12" t="str">
        <f t="shared" ca="1" si="14"/>
        <v/>
      </c>
      <c r="AQ26" s="12" t="str">
        <f t="shared" ca="1" si="14"/>
        <v/>
      </c>
      <c r="AR26" s="12" t="str">
        <f t="shared" ca="1" si="14"/>
        <v/>
      </c>
      <c r="AS26" s="12" t="str">
        <f t="shared" ca="1" si="14"/>
        <v/>
      </c>
      <c r="AT26" s="12" t="str">
        <f t="shared" ca="1" si="14"/>
        <v/>
      </c>
      <c r="AU26" s="12" t="str">
        <f t="shared" ca="1" si="14"/>
        <v/>
      </c>
      <c r="AV26" s="12" t="str">
        <f t="shared" ca="1" si="15"/>
        <v/>
      </c>
      <c r="AW26" s="12" t="str">
        <f t="shared" ca="1" si="15"/>
        <v/>
      </c>
      <c r="AX26" s="12" t="str">
        <f t="shared" ca="1" si="15"/>
        <v/>
      </c>
      <c r="AY26" s="12" t="str">
        <f t="shared" ca="1" si="15"/>
        <v/>
      </c>
      <c r="AZ26" s="12" t="str">
        <f t="shared" ca="1" si="15"/>
        <v/>
      </c>
      <c r="BA26" s="12" t="str">
        <f t="shared" ca="1" si="15"/>
        <v/>
      </c>
      <c r="BB26" s="12" t="str">
        <f t="shared" ca="1" si="15"/>
        <v/>
      </c>
      <c r="BC26" s="12" t="str">
        <f t="shared" ca="1" si="15"/>
        <v/>
      </c>
      <c r="BD26" s="12" t="str">
        <f t="shared" ca="1" si="15"/>
        <v/>
      </c>
      <c r="BE26" s="12" t="str">
        <f t="shared" ca="1" si="15"/>
        <v/>
      </c>
      <c r="BF26" s="12" t="str">
        <f t="shared" ca="1" si="16"/>
        <v/>
      </c>
      <c r="BG26" s="12" t="str">
        <f t="shared" ca="1" si="16"/>
        <v/>
      </c>
      <c r="BH26" s="12" t="str">
        <f t="shared" ca="1" si="16"/>
        <v/>
      </c>
      <c r="BI26" s="12" t="str">
        <f t="shared" ca="1" si="16"/>
        <v/>
      </c>
      <c r="BJ26" s="12" t="str">
        <f t="shared" ca="1" si="16"/>
        <v/>
      </c>
      <c r="BK26" s="12" t="str">
        <f t="shared" ca="1" si="16"/>
        <v/>
      </c>
      <c r="BL26" s="12" t="str">
        <f t="shared" si="16"/>
        <v/>
      </c>
      <c r="BM26" s="12"/>
      <c r="BN26" s="12"/>
    </row>
    <row r="27" spans="1:66" s="1" customFormat="1" ht="40" customHeight="1" x14ac:dyDescent="0.35">
      <c r="A27" s="3"/>
      <c r="B27" s="19" t="s">
        <v>22</v>
      </c>
      <c r="C27" s="15" t="s">
        <v>16</v>
      </c>
      <c r="D27" s="16">
        <v>0.5</v>
      </c>
      <c r="E27" s="17">
        <f>E26+F26</f>
        <v>44486</v>
      </c>
      <c r="F27" s="18">
        <v>1</v>
      </c>
      <c r="G27" s="42"/>
      <c r="H27" s="12" t="str">
        <f t="shared" ca="1" si="5"/>
        <v/>
      </c>
      <c r="I27" s="12" t="str">
        <f t="shared" ref="I27:BL27" ca="1" si="17">IF(AND($C27="Milestone",I$7&gt;=$E27,I$7&lt;=$E27+$F27-1),2,"")</f>
        <v/>
      </c>
      <c r="J27" s="12" t="str">
        <f t="shared" ca="1" si="17"/>
        <v/>
      </c>
      <c r="K27" s="12" t="str">
        <f t="shared" ca="1" si="17"/>
        <v/>
      </c>
      <c r="L27" s="12" t="str">
        <f t="shared" ca="1" si="17"/>
        <v/>
      </c>
      <c r="M27" s="12" t="str">
        <f t="shared" ca="1" si="17"/>
        <v/>
      </c>
      <c r="N27" s="12" t="str">
        <f t="shared" ca="1" si="17"/>
        <v/>
      </c>
      <c r="O27" s="12" t="str">
        <f t="shared" ca="1" si="17"/>
        <v/>
      </c>
      <c r="P27" s="12" t="str">
        <f t="shared" ca="1" si="17"/>
        <v/>
      </c>
      <c r="Q27" s="12" t="str">
        <f t="shared" ca="1" si="17"/>
        <v/>
      </c>
      <c r="R27" s="12" t="str">
        <f t="shared" ca="1" si="17"/>
        <v/>
      </c>
      <c r="S27" s="12" t="str">
        <f t="shared" ca="1" si="17"/>
        <v/>
      </c>
      <c r="T27" s="12" t="str">
        <f t="shared" ca="1" si="17"/>
        <v/>
      </c>
      <c r="U27" s="12" t="str">
        <f t="shared" ca="1" si="17"/>
        <v/>
      </c>
      <c r="V27" s="12" t="str">
        <f t="shared" ca="1" si="17"/>
        <v/>
      </c>
      <c r="W27" s="12" t="str">
        <f t="shared" ca="1" si="17"/>
        <v/>
      </c>
      <c r="X27" s="12" t="str">
        <f t="shared" ca="1" si="17"/>
        <v/>
      </c>
      <c r="Y27" s="12" t="str">
        <f t="shared" ca="1" si="17"/>
        <v/>
      </c>
      <c r="Z27" s="12" t="str">
        <f t="shared" ca="1" si="17"/>
        <v/>
      </c>
      <c r="AA27" s="12" t="str">
        <f t="shared" ca="1" si="17"/>
        <v/>
      </c>
      <c r="AB27" s="12" t="str">
        <f t="shared" ca="1" si="17"/>
        <v/>
      </c>
      <c r="AC27" s="12" t="str">
        <f t="shared" ca="1" si="17"/>
        <v/>
      </c>
      <c r="AD27" s="12" t="str">
        <f t="shared" ca="1" si="17"/>
        <v/>
      </c>
      <c r="AE27" s="12" t="str">
        <f t="shared" ca="1" si="17"/>
        <v/>
      </c>
      <c r="AF27" s="12" t="str">
        <f t="shared" ca="1" si="17"/>
        <v/>
      </c>
      <c r="AG27" s="12" t="str">
        <f t="shared" ca="1" si="17"/>
        <v/>
      </c>
      <c r="AH27" s="12" t="str">
        <f t="shared" ca="1" si="17"/>
        <v/>
      </c>
      <c r="AI27" s="12" t="str">
        <f t="shared" ca="1" si="17"/>
        <v/>
      </c>
      <c r="AJ27" s="12" t="str">
        <f t="shared" ca="1" si="17"/>
        <v/>
      </c>
      <c r="AK27" s="12" t="str">
        <f t="shared" ca="1" si="17"/>
        <v/>
      </c>
      <c r="AL27" s="12" t="str">
        <f t="shared" ca="1" si="17"/>
        <v/>
      </c>
      <c r="AM27" s="12" t="str">
        <f t="shared" ca="1" si="17"/>
        <v/>
      </c>
      <c r="AN27" s="12" t="str">
        <f t="shared" ca="1" si="17"/>
        <v/>
      </c>
      <c r="AO27" s="12" t="str">
        <f t="shared" ca="1" si="17"/>
        <v/>
      </c>
      <c r="AP27" s="12" t="str">
        <f t="shared" ca="1" si="17"/>
        <v/>
      </c>
      <c r="AQ27" s="12" t="str">
        <f t="shared" ca="1" si="17"/>
        <v/>
      </c>
      <c r="AR27" s="12" t="str">
        <f t="shared" ca="1" si="17"/>
        <v/>
      </c>
      <c r="AS27" s="12" t="str">
        <f t="shared" ca="1" si="17"/>
        <v/>
      </c>
      <c r="AT27" s="12" t="str">
        <f t="shared" ca="1" si="17"/>
        <v/>
      </c>
      <c r="AU27" s="12" t="str">
        <f t="shared" ca="1" si="17"/>
        <v/>
      </c>
      <c r="AV27" s="12" t="str">
        <f t="shared" ca="1" si="17"/>
        <v/>
      </c>
      <c r="AW27" s="12" t="str">
        <f t="shared" ca="1" si="17"/>
        <v/>
      </c>
      <c r="AX27" s="12" t="str">
        <f t="shared" ca="1" si="17"/>
        <v/>
      </c>
      <c r="AY27" s="12" t="str">
        <f t="shared" ca="1" si="17"/>
        <v/>
      </c>
      <c r="AZ27" s="12" t="str">
        <f t="shared" ca="1" si="17"/>
        <v/>
      </c>
      <c r="BA27" s="12" t="str">
        <f t="shared" ca="1" si="17"/>
        <v/>
      </c>
      <c r="BB27" s="12" t="str">
        <f t="shared" ca="1" si="17"/>
        <v/>
      </c>
      <c r="BC27" s="12" t="str">
        <f t="shared" ca="1" si="17"/>
        <v/>
      </c>
      <c r="BD27" s="12" t="str">
        <f t="shared" ca="1" si="17"/>
        <v/>
      </c>
      <c r="BE27" s="12" t="str">
        <f t="shared" ca="1" si="17"/>
        <v/>
      </c>
      <c r="BF27" s="12" t="str">
        <f t="shared" ca="1" si="17"/>
        <v/>
      </c>
      <c r="BG27" s="12" t="str">
        <f t="shared" ca="1" si="17"/>
        <v/>
      </c>
      <c r="BH27" s="12" t="str">
        <f t="shared" ca="1" si="17"/>
        <v/>
      </c>
      <c r="BI27" s="12" t="str">
        <f t="shared" ca="1" si="17"/>
        <v/>
      </c>
      <c r="BJ27" s="12" t="str">
        <f t="shared" ca="1" si="17"/>
        <v/>
      </c>
      <c r="BK27" s="12" t="str">
        <f t="shared" ca="1" si="17"/>
        <v/>
      </c>
      <c r="BL27" s="12" t="str">
        <f t="shared" si="17"/>
        <v/>
      </c>
      <c r="BM27" s="12"/>
      <c r="BN27" s="12"/>
    </row>
    <row r="28" spans="1:66" s="1" customFormat="1" ht="40" customHeight="1" x14ac:dyDescent="0.35">
      <c r="A28" s="3"/>
      <c r="B28" s="58" t="s">
        <v>49</v>
      </c>
      <c r="C28" s="15"/>
      <c r="D28" s="16"/>
      <c r="E28" s="17"/>
      <c r="F28" s="18"/>
      <c r="G28" s="42"/>
      <c r="H28" s="12" t="str">
        <f t="shared" ca="1" si="5"/>
        <v/>
      </c>
      <c r="I28" s="12" t="str">
        <f t="shared" ca="1" si="5"/>
        <v/>
      </c>
      <c r="J28" s="12" t="str">
        <f t="shared" ca="1" si="5"/>
        <v/>
      </c>
      <c r="K28" s="12" t="str">
        <f t="shared" ca="1" si="5"/>
        <v/>
      </c>
      <c r="L28" s="12" t="str">
        <f t="shared" ca="1" si="5"/>
        <v/>
      </c>
      <c r="M28" s="12" t="str">
        <f t="shared" ca="1" si="5"/>
        <v/>
      </c>
      <c r="N28" s="12" t="str">
        <f t="shared" ca="1" si="5"/>
        <v/>
      </c>
      <c r="O28" s="12" t="str">
        <f t="shared" ca="1" si="5"/>
        <v/>
      </c>
      <c r="P28" s="12" t="str">
        <f t="shared" ca="1" si="5"/>
        <v/>
      </c>
      <c r="Q28" s="12" t="str">
        <f t="shared" ca="1" si="5"/>
        <v/>
      </c>
      <c r="R28" s="12" t="str">
        <f t="shared" ca="1" si="5"/>
        <v/>
      </c>
      <c r="S28" s="12" t="str">
        <f t="shared" ca="1" si="5"/>
        <v/>
      </c>
      <c r="T28" s="12" t="str">
        <f t="shared" ca="1" si="5"/>
        <v/>
      </c>
      <c r="U28" s="12" t="str">
        <f t="shared" ca="1" si="5"/>
        <v/>
      </c>
      <c r="V28" s="12" t="str">
        <f t="shared" ca="1" si="5"/>
        <v/>
      </c>
      <c r="W28" s="12" t="str">
        <f t="shared" ca="1" si="5"/>
        <v/>
      </c>
      <c r="X28" s="12" t="str">
        <f t="shared" ref="X28:BL28" ca="1" si="18">IF(AND($C28="Milestone",X$7&gt;=$E28,X$7&lt;=$E28+$F28-1),2,"")</f>
        <v/>
      </c>
      <c r="Y28" s="12" t="str">
        <f t="shared" ca="1" si="18"/>
        <v/>
      </c>
      <c r="Z28" s="12" t="str">
        <f t="shared" ca="1" si="18"/>
        <v/>
      </c>
      <c r="AA28" s="12" t="str">
        <f t="shared" ca="1" si="18"/>
        <v/>
      </c>
      <c r="AB28" s="12" t="str">
        <f t="shared" ca="1" si="18"/>
        <v/>
      </c>
      <c r="AC28" s="12" t="str">
        <f t="shared" ca="1" si="18"/>
        <v/>
      </c>
      <c r="AD28" s="12" t="str">
        <f t="shared" ca="1" si="18"/>
        <v/>
      </c>
      <c r="AE28" s="12" t="str">
        <f t="shared" ca="1" si="18"/>
        <v/>
      </c>
      <c r="AF28" s="12" t="str">
        <f t="shared" ca="1" si="18"/>
        <v/>
      </c>
      <c r="AG28" s="12" t="str">
        <f t="shared" ca="1" si="18"/>
        <v/>
      </c>
      <c r="AH28" s="12" t="str">
        <f t="shared" ca="1" si="18"/>
        <v/>
      </c>
      <c r="AI28" s="12" t="str">
        <f t="shared" ca="1" si="18"/>
        <v/>
      </c>
      <c r="AJ28" s="12" t="str">
        <f t="shared" ca="1" si="18"/>
        <v/>
      </c>
      <c r="AK28" s="12" t="str">
        <f t="shared" ca="1" si="18"/>
        <v/>
      </c>
      <c r="AL28" s="12" t="str">
        <f t="shared" ca="1" si="18"/>
        <v/>
      </c>
      <c r="AM28" s="12" t="str">
        <f t="shared" ca="1" si="18"/>
        <v/>
      </c>
      <c r="AN28" s="12" t="str">
        <f t="shared" ca="1" si="18"/>
        <v/>
      </c>
      <c r="AO28" s="12" t="str">
        <f t="shared" ca="1" si="18"/>
        <v/>
      </c>
      <c r="AP28" s="12" t="str">
        <f t="shared" ca="1" si="18"/>
        <v/>
      </c>
      <c r="AQ28" s="12" t="str">
        <f t="shared" ca="1" si="18"/>
        <v/>
      </c>
      <c r="AR28" s="12" t="str">
        <f t="shared" ca="1" si="18"/>
        <v/>
      </c>
      <c r="AS28" s="12" t="str">
        <f t="shared" ca="1" si="18"/>
        <v/>
      </c>
      <c r="AT28" s="12" t="str">
        <f t="shared" ca="1" si="18"/>
        <v/>
      </c>
      <c r="AU28" s="12" t="str">
        <f t="shared" ca="1" si="18"/>
        <v/>
      </c>
      <c r="AV28" s="12" t="str">
        <f t="shared" ca="1" si="18"/>
        <v/>
      </c>
      <c r="AW28" s="12" t="str">
        <f t="shared" ca="1" si="18"/>
        <v/>
      </c>
      <c r="AX28" s="12" t="str">
        <f t="shared" ca="1" si="18"/>
        <v/>
      </c>
      <c r="AY28" s="12" t="str">
        <f t="shared" ca="1" si="18"/>
        <v/>
      </c>
      <c r="AZ28" s="12" t="str">
        <f t="shared" ca="1" si="18"/>
        <v/>
      </c>
      <c r="BA28" s="12" t="str">
        <f t="shared" ca="1" si="18"/>
        <v/>
      </c>
      <c r="BB28" s="12" t="str">
        <f t="shared" ca="1" si="18"/>
        <v/>
      </c>
      <c r="BC28" s="12" t="str">
        <f t="shared" ca="1" si="18"/>
        <v/>
      </c>
      <c r="BD28" s="12" t="str">
        <f t="shared" ca="1" si="18"/>
        <v/>
      </c>
      <c r="BE28" s="12" t="str">
        <f t="shared" ca="1" si="18"/>
        <v/>
      </c>
      <c r="BF28" s="12" t="str">
        <f t="shared" ca="1" si="18"/>
        <v/>
      </c>
      <c r="BG28" s="12" t="str">
        <f t="shared" ca="1" si="18"/>
        <v/>
      </c>
      <c r="BH28" s="12" t="str">
        <f t="shared" ca="1" si="18"/>
        <v/>
      </c>
      <c r="BI28" s="12" t="str">
        <f t="shared" ca="1" si="18"/>
        <v/>
      </c>
      <c r="BJ28" s="12" t="str">
        <f t="shared" ca="1" si="18"/>
        <v/>
      </c>
      <c r="BK28" s="12" t="str">
        <f t="shared" ca="1" si="18"/>
        <v/>
      </c>
      <c r="BL28" s="12" t="str">
        <f t="shared" si="18"/>
        <v/>
      </c>
      <c r="BM28" s="12"/>
      <c r="BN28" s="12"/>
    </row>
    <row r="29" spans="1:66" s="1" customFormat="1" ht="40" customHeight="1" x14ac:dyDescent="0.35">
      <c r="A29" s="3"/>
      <c r="B29" s="19" t="s">
        <v>22</v>
      </c>
      <c r="C29" s="15" t="s">
        <v>16</v>
      </c>
      <c r="D29" s="16">
        <v>1</v>
      </c>
      <c r="E29" s="17">
        <v>44487</v>
      </c>
      <c r="F29" s="18">
        <v>1</v>
      </c>
      <c r="G29" s="4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row>
    <row r="30" spans="1:66" s="1" customFormat="1" ht="40" customHeight="1" x14ac:dyDescent="0.35">
      <c r="A30" s="3"/>
      <c r="B30" s="19" t="s">
        <v>23</v>
      </c>
      <c r="C30" s="15" t="s">
        <v>15</v>
      </c>
      <c r="D30" s="16"/>
      <c r="E30" s="17">
        <f>E29+F29</f>
        <v>44488</v>
      </c>
      <c r="F30" s="18">
        <v>1</v>
      </c>
      <c r="G30" s="4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row>
    <row r="31" spans="1:66" s="1" customFormat="1" ht="40" customHeight="1" x14ac:dyDescent="0.35">
      <c r="A31" s="3"/>
      <c r="B31" s="19" t="s">
        <v>50</v>
      </c>
      <c r="C31" s="15" t="s">
        <v>15</v>
      </c>
      <c r="D31" s="16"/>
      <c r="E31" s="17">
        <f>E30+F30</f>
        <v>44489</v>
      </c>
      <c r="F31" s="18">
        <v>3</v>
      </c>
      <c r="G31" s="4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row>
    <row r="32" spans="1:66" s="1" customFormat="1" ht="40" customHeight="1" x14ac:dyDescent="0.35">
      <c r="A32" s="3"/>
      <c r="B32" s="19" t="s">
        <v>51</v>
      </c>
      <c r="C32" s="15" t="s">
        <v>53</v>
      </c>
      <c r="D32" s="16"/>
      <c r="E32" s="17">
        <f>E31+F31</f>
        <v>44492</v>
      </c>
      <c r="F32" s="18">
        <v>1</v>
      </c>
      <c r="G32" s="4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row>
    <row r="33" spans="1:66" s="1" customFormat="1" ht="40" customHeight="1" x14ac:dyDescent="0.35">
      <c r="A33" s="3"/>
      <c r="B33" s="19" t="s">
        <v>52</v>
      </c>
      <c r="C33" s="15" t="s">
        <v>15</v>
      </c>
      <c r="D33" s="16">
        <v>0.66</v>
      </c>
      <c r="E33" s="17">
        <f>E32+F32-1</f>
        <v>44492</v>
      </c>
      <c r="F33" s="18">
        <v>2</v>
      </c>
      <c r="G33" s="4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row>
    <row r="34" spans="1:66" s="1" customFormat="1" ht="40" customHeight="1" x14ac:dyDescent="0.35">
      <c r="A34" s="3"/>
      <c r="B34" s="58" t="s">
        <v>25</v>
      </c>
      <c r="C34" s="15"/>
      <c r="D34" s="16"/>
      <c r="E34" s="17"/>
      <c r="F34" s="18"/>
      <c r="G34" s="42"/>
      <c r="H34" s="12" t="str">
        <f t="shared" ref="H34:BL34" ca="1" si="19">IF(AND($C34="Milestone",H$7&gt;=$E34,H$7&lt;=$E34+$F34-1),2,"")</f>
        <v/>
      </c>
      <c r="I34" s="12" t="str">
        <f t="shared" ca="1" si="19"/>
        <v/>
      </c>
      <c r="J34" s="12" t="str">
        <f t="shared" ca="1" si="19"/>
        <v/>
      </c>
      <c r="K34" s="12" t="str">
        <f t="shared" ca="1" si="19"/>
        <v/>
      </c>
      <c r="L34" s="12" t="str">
        <f t="shared" ca="1" si="19"/>
        <v/>
      </c>
      <c r="M34" s="12" t="str">
        <f t="shared" ca="1" si="19"/>
        <v/>
      </c>
      <c r="N34" s="12" t="str">
        <f t="shared" ca="1" si="19"/>
        <v/>
      </c>
      <c r="O34" s="12" t="str">
        <f t="shared" ca="1" si="19"/>
        <v/>
      </c>
      <c r="P34" s="12" t="str">
        <f t="shared" ca="1" si="19"/>
        <v/>
      </c>
      <c r="Q34" s="12" t="str">
        <f t="shared" ca="1" si="19"/>
        <v/>
      </c>
      <c r="R34" s="12" t="str">
        <f t="shared" ca="1" si="19"/>
        <v/>
      </c>
      <c r="S34" s="12" t="str">
        <f t="shared" ca="1" si="19"/>
        <v/>
      </c>
      <c r="T34" s="12" t="str">
        <f t="shared" ca="1" si="19"/>
        <v/>
      </c>
      <c r="U34" s="12" t="str">
        <f t="shared" ca="1" si="19"/>
        <v/>
      </c>
      <c r="V34" s="12" t="str">
        <f t="shared" ca="1" si="19"/>
        <v/>
      </c>
      <c r="W34" s="12" t="str">
        <f t="shared" ca="1" si="19"/>
        <v/>
      </c>
      <c r="X34" s="12" t="str">
        <f t="shared" ca="1" si="19"/>
        <v/>
      </c>
      <c r="Y34" s="12" t="str">
        <f t="shared" ca="1" si="19"/>
        <v/>
      </c>
      <c r="Z34" s="12" t="str">
        <f t="shared" ca="1" si="19"/>
        <v/>
      </c>
      <c r="AA34" s="12" t="str">
        <f t="shared" ca="1" si="19"/>
        <v/>
      </c>
      <c r="AB34" s="12" t="str">
        <f t="shared" ca="1" si="19"/>
        <v/>
      </c>
      <c r="AC34" s="12" t="str">
        <f t="shared" ca="1" si="19"/>
        <v/>
      </c>
      <c r="AD34" s="12" t="str">
        <f t="shared" ca="1" si="19"/>
        <v/>
      </c>
      <c r="AE34" s="12" t="str">
        <f t="shared" ca="1" si="19"/>
        <v/>
      </c>
      <c r="AF34" s="12" t="str">
        <f t="shared" ca="1" si="19"/>
        <v/>
      </c>
      <c r="AG34" s="12" t="str">
        <f t="shared" ca="1" si="19"/>
        <v/>
      </c>
      <c r="AH34" s="12" t="str">
        <f t="shared" ca="1" si="19"/>
        <v/>
      </c>
      <c r="AI34" s="12" t="str">
        <f t="shared" ca="1" si="19"/>
        <v/>
      </c>
      <c r="AJ34" s="12" t="str">
        <f t="shared" ca="1" si="19"/>
        <v/>
      </c>
      <c r="AK34" s="12" t="str">
        <f t="shared" ca="1" si="19"/>
        <v/>
      </c>
      <c r="AL34" s="12" t="str">
        <f t="shared" ca="1" si="19"/>
        <v/>
      </c>
      <c r="AM34" s="12" t="str">
        <f t="shared" ca="1" si="19"/>
        <v/>
      </c>
      <c r="AN34" s="12" t="str">
        <f t="shared" ca="1" si="19"/>
        <v/>
      </c>
      <c r="AO34" s="12" t="str">
        <f t="shared" ca="1" si="19"/>
        <v/>
      </c>
      <c r="AP34" s="12" t="str">
        <f t="shared" ca="1" si="19"/>
        <v/>
      </c>
      <c r="AQ34" s="12" t="str">
        <f t="shared" ca="1" si="19"/>
        <v/>
      </c>
      <c r="AR34" s="12" t="str">
        <f t="shared" ca="1" si="19"/>
        <v/>
      </c>
      <c r="AS34" s="12" t="str">
        <f t="shared" ca="1" si="19"/>
        <v/>
      </c>
      <c r="AT34" s="12" t="str">
        <f t="shared" ca="1" si="19"/>
        <v/>
      </c>
      <c r="AU34" s="12" t="str">
        <f t="shared" ca="1" si="19"/>
        <v/>
      </c>
      <c r="AV34" s="12" t="str">
        <f t="shared" ca="1" si="19"/>
        <v/>
      </c>
      <c r="AW34" s="12" t="str">
        <f t="shared" ca="1" si="19"/>
        <v/>
      </c>
      <c r="AX34" s="12" t="str">
        <f t="shared" ca="1" si="19"/>
        <v/>
      </c>
      <c r="AY34" s="12" t="str">
        <f t="shared" ca="1" si="19"/>
        <v/>
      </c>
      <c r="AZ34" s="12" t="str">
        <f t="shared" ca="1" si="19"/>
        <v/>
      </c>
      <c r="BA34" s="12" t="str">
        <f t="shared" ca="1" si="19"/>
        <v/>
      </c>
      <c r="BB34" s="12" t="str">
        <f t="shared" ca="1" si="19"/>
        <v/>
      </c>
      <c r="BC34" s="12" t="str">
        <f t="shared" ca="1" si="19"/>
        <v/>
      </c>
      <c r="BD34" s="12" t="str">
        <f t="shared" ca="1" si="19"/>
        <v/>
      </c>
      <c r="BE34" s="12" t="str">
        <f t="shared" ca="1" si="19"/>
        <v/>
      </c>
      <c r="BF34" s="12" t="str">
        <f t="shared" ca="1" si="19"/>
        <v/>
      </c>
      <c r="BG34" s="12" t="str">
        <f t="shared" ca="1" si="19"/>
        <v/>
      </c>
      <c r="BH34" s="12" t="str">
        <f t="shared" ca="1" si="19"/>
        <v/>
      </c>
      <c r="BI34" s="12" t="str">
        <f t="shared" ca="1" si="19"/>
        <v/>
      </c>
      <c r="BJ34" s="12" t="str">
        <f t="shared" ca="1" si="19"/>
        <v/>
      </c>
      <c r="BK34" s="12" t="str">
        <f t="shared" ca="1" si="19"/>
        <v/>
      </c>
      <c r="BL34" s="12" t="str">
        <f t="shared" si="19"/>
        <v/>
      </c>
      <c r="BM34" s="12"/>
      <c r="BN34" s="12"/>
    </row>
    <row r="35" spans="1:66" s="1" customFormat="1" ht="40" customHeight="1" x14ac:dyDescent="0.35">
      <c r="A35" s="3"/>
      <c r="B35" s="19" t="s">
        <v>52</v>
      </c>
      <c r="C35" s="15" t="s">
        <v>15</v>
      </c>
      <c r="D35" s="16">
        <v>1</v>
      </c>
      <c r="E35" s="17">
        <v>44494</v>
      </c>
      <c r="F35" s="18">
        <v>1</v>
      </c>
      <c r="G35" s="4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row>
    <row r="36" spans="1:66" s="1" customFormat="1" ht="40" customHeight="1" x14ac:dyDescent="0.35">
      <c r="A36" s="3"/>
      <c r="B36" s="19" t="s">
        <v>21</v>
      </c>
      <c r="C36" s="15" t="s">
        <v>14</v>
      </c>
      <c r="D36" s="16"/>
      <c r="E36" s="17">
        <f>E35+F35</f>
        <v>44495</v>
      </c>
      <c r="F36" s="18">
        <v>1</v>
      </c>
      <c r="G36" s="4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row>
    <row r="37" spans="1:66" s="1" customFormat="1" ht="40" customHeight="1" x14ac:dyDescent="0.35">
      <c r="A37" s="3"/>
      <c r="B37" s="19" t="s">
        <v>55</v>
      </c>
      <c r="C37" s="15" t="s">
        <v>15</v>
      </c>
      <c r="D37" s="16"/>
      <c r="E37" s="17">
        <f t="shared" ref="E37:E38" si="20">E36+F36</f>
        <v>44496</v>
      </c>
      <c r="F37" s="18">
        <v>3</v>
      </c>
      <c r="G37" s="4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row>
    <row r="38" spans="1:66" s="1" customFormat="1" ht="40" customHeight="1" x14ac:dyDescent="0.35">
      <c r="A38" s="3"/>
      <c r="B38" s="19" t="s">
        <v>56</v>
      </c>
      <c r="C38" s="15" t="s">
        <v>15</v>
      </c>
      <c r="D38" s="16"/>
      <c r="E38" s="17">
        <f t="shared" si="20"/>
        <v>44499</v>
      </c>
      <c r="F38" s="18">
        <v>2</v>
      </c>
      <c r="G38" s="4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row>
    <row r="39" spans="1:66" s="1" customFormat="1" ht="40" customHeight="1" x14ac:dyDescent="0.35">
      <c r="A39" s="3"/>
      <c r="B39" s="58" t="s">
        <v>26</v>
      </c>
      <c r="C39" s="15"/>
      <c r="D39" s="16"/>
      <c r="E39" s="17"/>
      <c r="F39" s="18"/>
      <c r="G39" s="42"/>
      <c r="H39" s="12" t="str">
        <f t="shared" ref="H39:BL39" ca="1" si="21">IF(AND($C39="Milestone",H$7&gt;=$E39,H$7&lt;=$E39+$F39-1),2,"")</f>
        <v/>
      </c>
      <c r="I39" s="12" t="str">
        <f t="shared" ca="1" si="21"/>
        <v/>
      </c>
      <c r="J39" s="12" t="str">
        <f t="shared" ca="1" si="21"/>
        <v/>
      </c>
      <c r="K39" s="12" t="str">
        <f t="shared" ca="1" si="21"/>
        <v/>
      </c>
      <c r="L39" s="12" t="str">
        <f t="shared" ca="1" si="21"/>
        <v/>
      </c>
      <c r="M39" s="12" t="str">
        <f t="shared" ca="1" si="21"/>
        <v/>
      </c>
      <c r="N39" s="12" t="str">
        <f t="shared" ca="1" si="21"/>
        <v/>
      </c>
      <c r="O39" s="12" t="str">
        <f t="shared" ca="1" si="21"/>
        <v/>
      </c>
      <c r="P39" s="12" t="str">
        <f t="shared" ca="1" si="21"/>
        <v/>
      </c>
      <c r="Q39" s="12" t="str">
        <f t="shared" ca="1" si="21"/>
        <v/>
      </c>
      <c r="R39" s="12" t="str">
        <f t="shared" ca="1" si="21"/>
        <v/>
      </c>
      <c r="S39" s="12" t="str">
        <f t="shared" ca="1" si="21"/>
        <v/>
      </c>
      <c r="T39" s="12" t="str">
        <f t="shared" ca="1" si="21"/>
        <v/>
      </c>
      <c r="U39" s="12" t="str">
        <f t="shared" ca="1" si="21"/>
        <v/>
      </c>
      <c r="V39" s="12" t="str">
        <f t="shared" ca="1" si="21"/>
        <v/>
      </c>
      <c r="W39" s="12" t="str">
        <f t="shared" ca="1" si="21"/>
        <v/>
      </c>
      <c r="X39" s="12" t="str">
        <f t="shared" ca="1" si="21"/>
        <v/>
      </c>
      <c r="Y39" s="12" t="str">
        <f t="shared" ca="1" si="21"/>
        <v/>
      </c>
      <c r="Z39" s="12" t="str">
        <f t="shared" ca="1" si="21"/>
        <v/>
      </c>
      <c r="AA39" s="12" t="str">
        <f t="shared" ca="1" si="21"/>
        <v/>
      </c>
      <c r="AB39" s="12" t="str">
        <f t="shared" ca="1" si="21"/>
        <v/>
      </c>
      <c r="AC39" s="12" t="str">
        <f t="shared" ca="1" si="21"/>
        <v/>
      </c>
      <c r="AD39" s="12" t="str">
        <f t="shared" ca="1" si="21"/>
        <v/>
      </c>
      <c r="AE39" s="12" t="str">
        <f t="shared" ca="1" si="21"/>
        <v/>
      </c>
      <c r="AF39" s="12" t="str">
        <f t="shared" ca="1" si="21"/>
        <v/>
      </c>
      <c r="AG39" s="12" t="str">
        <f t="shared" ca="1" si="21"/>
        <v/>
      </c>
      <c r="AH39" s="12" t="str">
        <f t="shared" ca="1" si="21"/>
        <v/>
      </c>
      <c r="AI39" s="12" t="str">
        <f t="shared" ca="1" si="21"/>
        <v/>
      </c>
      <c r="AJ39" s="12" t="str">
        <f t="shared" ca="1" si="21"/>
        <v/>
      </c>
      <c r="AK39" s="12" t="str">
        <f t="shared" ca="1" si="21"/>
        <v/>
      </c>
      <c r="AL39" s="12" t="str">
        <f t="shared" ca="1" si="21"/>
        <v/>
      </c>
      <c r="AM39" s="12" t="str">
        <f t="shared" ca="1" si="21"/>
        <v/>
      </c>
      <c r="AN39" s="12" t="str">
        <f t="shared" ca="1" si="21"/>
        <v/>
      </c>
      <c r="AO39" s="12" t="str">
        <f t="shared" ca="1" si="21"/>
        <v/>
      </c>
      <c r="AP39" s="12" t="str">
        <f t="shared" ca="1" si="21"/>
        <v/>
      </c>
      <c r="AQ39" s="12" t="str">
        <f t="shared" ca="1" si="21"/>
        <v/>
      </c>
      <c r="AR39" s="12" t="str">
        <f t="shared" ca="1" si="21"/>
        <v/>
      </c>
      <c r="AS39" s="12" t="str">
        <f t="shared" ca="1" si="21"/>
        <v/>
      </c>
      <c r="AT39" s="12" t="str">
        <f t="shared" ca="1" si="21"/>
        <v/>
      </c>
      <c r="AU39" s="12" t="str">
        <f t="shared" ca="1" si="21"/>
        <v/>
      </c>
      <c r="AV39" s="12" t="str">
        <f t="shared" ca="1" si="21"/>
        <v/>
      </c>
      <c r="AW39" s="12" t="str">
        <f t="shared" ca="1" si="21"/>
        <v/>
      </c>
      <c r="AX39" s="12" t="str">
        <f t="shared" ca="1" si="21"/>
        <v/>
      </c>
      <c r="AY39" s="12" t="str">
        <f t="shared" ca="1" si="21"/>
        <v/>
      </c>
      <c r="AZ39" s="12" t="str">
        <f t="shared" ca="1" si="21"/>
        <v/>
      </c>
      <c r="BA39" s="12" t="str">
        <f t="shared" ca="1" si="21"/>
        <v/>
      </c>
      <c r="BB39" s="12" t="str">
        <f t="shared" ca="1" si="21"/>
        <v/>
      </c>
      <c r="BC39" s="12" t="str">
        <f t="shared" ca="1" si="21"/>
        <v/>
      </c>
      <c r="BD39" s="12" t="str">
        <f t="shared" ca="1" si="21"/>
        <v/>
      </c>
      <c r="BE39" s="12" t="str">
        <f t="shared" ca="1" si="21"/>
        <v/>
      </c>
      <c r="BF39" s="12" t="str">
        <f t="shared" ca="1" si="21"/>
        <v/>
      </c>
      <c r="BG39" s="12" t="str">
        <f t="shared" ca="1" si="21"/>
        <v/>
      </c>
      <c r="BH39" s="12" t="str">
        <f t="shared" ca="1" si="21"/>
        <v/>
      </c>
      <c r="BI39" s="12" t="str">
        <f t="shared" ca="1" si="21"/>
        <v/>
      </c>
      <c r="BJ39" s="12" t="str">
        <f t="shared" ca="1" si="21"/>
        <v/>
      </c>
      <c r="BK39" s="12" t="str">
        <f t="shared" ca="1" si="21"/>
        <v/>
      </c>
      <c r="BL39" s="12" t="str">
        <f t="shared" si="21"/>
        <v/>
      </c>
      <c r="BM39" s="12"/>
      <c r="BN39" s="12"/>
    </row>
    <row r="40" spans="1:66" s="1" customFormat="1" ht="40" customHeight="1" x14ac:dyDescent="0.35">
      <c r="A40" s="3"/>
      <c r="B40" s="19" t="s">
        <v>57</v>
      </c>
      <c r="C40" s="15" t="s">
        <v>16</v>
      </c>
      <c r="D40" s="16"/>
      <c r="E40" s="17">
        <v>44501</v>
      </c>
      <c r="F40" s="18">
        <v>3</v>
      </c>
      <c r="G40" s="4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row>
    <row r="41" spans="1:66" s="1" customFormat="1" ht="40" customHeight="1" x14ac:dyDescent="0.35">
      <c r="A41" s="3"/>
      <c r="B41" s="19" t="s">
        <v>64</v>
      </c>
      <c r="C41" s="15" t="s">
        <v>14</v>
      </c>
      <c r="D41" s="16"/>
      <c r="E41" s="17">
        <f>E40+F40-2</f>
        <v>44502</v>
      </c>
      <c r="F41" s="18">
        <v>1</v>
      </c>
      <c r="G41" s="4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row>
    <row r="42" spans="1:66" s="1" customFormat="1" ht="40" customHeight="1" x14ac:dyDescent="0.35">
      <c r="A42" s="3"/>
      <c r="B42" s="19" t="s">
        <v>58</v>
      </c>
      <c r="C42" s="15" t="s">
        <v>15</v>
      </c>
      <c r="D42" s="16"/>
      <c r="E42" s="17">
        <f>E41+F41+1</f>
        <v>44504</v>
      </c>
      <c r="F42" s="18">
        <v>4</v>
      </c>
      <c r="G42" s="4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row>
    <row r="43" spans="1:66" s="1" customFormat="1" ht="40" customHeight="1" x14ac:dyDescent="0.35">
      <c r="A43" s="3"/>
      <c r="B43" s="58" t="s">
        <v>27</v>
      </c>
      <c r="C43" s="15"/>
      <c r="D43" s="16"/>
      <c r="E43" s="17"/>
      <c r="F43" s="18"/>
      <c r="G43" s="42"/>
      <c r="H43" s="12" t="str">
        <f t="shared" ref="H43:BL43" ca="1" si="22">IF(AND($C43="Milestone",H$7&gt;=$E43,H$7&lt;=$E43+$F43-1),2,"")</f>
        <v/>
      </c>
      <c r="I43" s="12" t="str">
        <f t="shared" ca="1" si="22"/>
        <v/>
      </c>
      <c r="J43" s="12" t="str">
        <f t="shared" ca="1" si="22"/>
        <v/>
      </c>
      <c r="K43" s="12" t="str">
        <f t="shared" ca="1" si="22"/>
        <v/>
      </c>
      <c r="L43" s="12" t="str">
        <f t="shared" ca="1" si="22"/>
        <v/>
      </c>
      <c r="M43" s="12" t="str">
        <f t="shared" ca="1" si="22"/>
        <v/>
      </c>
      <c r="N43" s="12" t="str">
        <f t="shared" ca="1" si="22"/>
        <v/>
      </c>
      <c r="O43" s="12" t="str">
        <f t="shared" ca="1" si="22"/>
        <v/>
      </c>
      <c r="P43" s="12" t="str">
        <f t="shared" ca="1" si="22"/>
        <v/>
      </c>
      <c r="Q43" s="12" t="str">
        <f t="shared" ca="1" si="22"/>
        <v/>
      </c>
      <c r="R43" s="12" t="str">
        <f t="shared" ca="1" si="22"/>
        <v/>
      </c>
      <c r="S43" s="12" t="str">
        <f t="shared" ca="1" si="22"/>
        <v/>
      </c>
      <c r="T43" s="12" t="str">
        <f t="shared" ca="1" si="22"/>
        <v/>
      </c>
      <c r="U43" s="12" t="str">
        <f t="shared" ca="1" si="22"/>
        <v/>
      </c>
      <c r="V43" s="12" t="str">
        <f t="shared" ca="1" si="22"/>
        <v/>
      </c>
      <c r="W43" s="12" t="str">
        <f t="shared" ca="1" si="22"/>
        <v/>
      </c>
      <c r="X43" s="12" t="str">
        <f t="shared" ca="1" si="22"/>
        <v/>
      </c>
      <c r="Y43" s="12" t="str">
        <f t="shared" ca="1" si="22"/>
        <v/>
      </c>
      <c r="Z43" s="12" t="str">
        <f t="shared" ca="1" si="22"/>
        <v/>
      </c>
      <c r="AA43" s="12" t="str">
        <f t="shared" ca="1" si="22"/>
        <v/>
      </c>
      <c r="AB43" s="12" t="str">
        <f t="shared" ca="1" si="22"/>
        <v/>
      </c>
      <c r="AC43" s="12" t="str">
        <f t="shared" ca="1" si="22"/>
        <v/>
      </c>
      <c r="AD43" s="12" t="str">
        <f t="shared" ca="1" si="22"/>
        <v/>
      </c>
      <c r="AE43" s="12" t="str">
        <f t="shared" ca="1" si="22"/>
        <v/>
      </c>
      <c r="AF43" s="12" t="str">
        <f t="shared" ca="1" si="22"/>
        <v/>
      </c>
      <c r="AG43" s="12" t="str">
        <f t="shared" ca="1" si="22"/>
        <v/>
      </c>
      <c r="AH43" s="12" t="str">
        <f t="shared" ca="1" si="22"/>
        <v/>
      </c>
      <c r="AI43" s="12" t="str">
        <f t="shared" ca="1" si="22"/>
        <v/>
      </c>
      <c r="AJ43" s="12" t="str">
        <f t="shared" ca="1" si="22"/>
        <v/>
      </c>
      <c r="AK43" s="12" t="str">
        <f t="shared" ca="1" si="22"/>
        <v/>
      </c>
      <c r="AL43" s="12" t="str">
        <f t="shared" ca="1" si="22"/>
        <v/>
      </c>
      <c r="AM43" s="12" t="str">
        <f t="shared" ca="1" si="22"/>
        <v/>
      </c>
      <c r="AN43" s="12" t="str">
        <f t="shared" ca="1" si="22"/>
        <v/>
      </c>
      <c r="AO43" s="12" t="str">
        <f t="shared" ca="1" si="22"/>
        <v/>
      </c>
      <c r="AP43" s="12" t="str">
        <f t="shared" ca="1" si="22"/>
        <v/>
      </c>
      <c r="AQ43" s="12" t="str">
        <f t="shared" ca="1" si="22"/>
        <v/>
      </c>
      <c r="AR43" s="12" t="str">
        <f t="shared" ca="1" si="22"/>
        <v/>
      </c>
      <c r="AS43" s="12" t="str">
        <f t="shared" ca="1" si="22"/>
        <v/>
      </c>
      <c r="AT43" s="12" t="str">
        <f t="shared" ca="1" si="22"/>
        <v/>
      </c>
      <c r="AU43" s="12" t="str">
        <f t="shared" ca="1" si="22"/>
        <v/>
      </c>
      <c r="AV43" s="12" t="str">
        <f t="shared" ca="1" si="22"/>
        <v/>
      </c>
      <c r="AW43" s="12" t="str">
        <f t="shared" ca="1" si="22"/>
        <v/>
      </c>
      <c r="AX43" s="12" t="str">
        <f t="shared" ca="1" si="22"/>
        <v/>
      </c>
      <c r="AY43" s="12" t="str">
        <f t="shared" ca="1" si="22"/>
        <v/>
      </c>
      <c r="AZ43" s="12" t="str">
        <f t="shared" ca="1" si="22"/>
        <v/>
      </c>
      <c r="BA43" s="12" t="str">
        <f t="shared" ca="1" si="22"/>
        <v/>
      </c>
      <c r="BB43" s="12" t="str">
        <f t="shared" ca="1" si="22"/>
        <v/>
      </c>
      <c r="BC43" s="12" t="str">
        <f t="shared" ca="1" si="22"/>
        <v/>
      </c>
      <c r="BD43" s="12" t="str">
        <f t="shared" ca="1" si="22"/>
        <v/>
      </c>
      <c r="BE43" s="12" t="str">
        <f t="shared" ca="1" si="22"/>
        <v/>
      </c>
      <c r="BF43" s="12" t="str">
        <f t="shared" ca="1" si="22"/>
        <v/>
      </c>
      <c r="BG43" s="12" t="str">
        <f t="shared" ca="1" si="22"/>
        <v/>
      </c>
      <c r="BH43" s="12" t="str">
        <f t="shared" ca="1" si="22"/>
        <v/>
      </c>
      <c r="BI43" s="12" t="str">
        <f t="shared" ca="1" si="22"/>
        <v/>
      </c>
      <c r="BJ43" s="12" t="str">
        <f t="shared" ca="1" si="22"/>
        <v/>
      </c>
      <c r="BK43" s="12" t="str">
        <f t="shared" ca="1" si="22"/>
        <v/>
      </c>
      <c r="BL43" s="12" t="str">
        <f t="shared" si="22"/>
        <v/>
      </c>
      <c r="BM43" s="12"/>
      <c r="BN43" s="12"/>
    </row>
    <row r="44" spans="1:66" s="1" customFormat="1" ht="40" customHeight="1" x14ac:dyDescent="0.35">
      <c r="A44" s="3"/>
      <c r="B44" s="19" t="s">
        <v>59</v>
      </c>
      <c r="C44" s="15" t="s">
        <v>53</v>
      </c>
      <c r="D44" s="16"/>
      <c r="E44" s="17">
        <v>44508</v>
      </c>
      <c r="F44" s="18">
        <v>1</v>
      </c>
      <c r="G44" s="4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row>
    <row r="45" spans="1:66" s="1" customFormat="1" ht="40" customHeight="1" x14ac:dyDescent="0.35">
      <c r="A45" s="3"/>
      <c r="B45" s="19" t="s">
        <v>52</v>
      </c>
      <c r="C45" s="15" t="s">
        <v>15</v>
      </c>
      <c r="D45" s="16"/>
      <c r="E45" s="17">
        <f>E44+F44-1</f>
        <v>44508</v>
      </c>
      <c r="F45" s="18">
        <v>3</v>
      </c>
      <c r="G45" s="4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row>
    <row r="46" spans="1:66" s="1" customFormat="1" ht="40" customHeight="1" x14ac:dyDescent="0.35">
      <c r="A46" s="3"/>
      <c r="B46" s="19" t="s">
        <v>65</v>
      </c>
      <c r="C46" s="15" t="s">
        <v>15</v>
      </c>
      <c r="D46" s="16"/>
      <c r="E46" s="17">
        <f>E45+F45</f>
        <v>44511</v>
      </c>
      <c r="F46" s="18">
        <v>1</v>
      </c>
      <c r="G46" s="4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row>
    <row r="47" spans="1:66" s="1" customFormat="1" ht="40" customHeight="1" x14ac:dyDescent="0.35">
      <c r="A47" s="3"/>
      <c r="B47" s="19" t="s">
        <v>66</v>
      </c>
      <c r="C47" s="15" t="s">
        <v>15</v>
      </c>
      <c r="D47" s="16"/>
      <c r="E47" s="17">
        <f>E46+F46</f>
        <v>44512</v>
      </c>
      <c r="F47" s="18">
        <v>1</v>
      </c>
      <c r="G47" s="4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row>
    <row r="48" spans="1:66" s="1" customFormat="1" ht="40" customHeight="1" x14ac:dyDescent="0.35">
      <c r="A48" s="3"/>
      <c r="B48" s="19" t="s">
        <v>67</v>
      </c>
      <c r="C48" s="15" t="s">
        <v>15</v>
      </c>
      <c r="D48" s="16"/>
      <c r="E48" s="17">
        <f>E47+F47</f>
        <v>44513</v>
      </c>
      <c r="F48" s="18">
        <v>1</v>
      </c>
      <c r="G48" s="4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row>
    <row r="49" spans="1:66" s="1" customFormat="1" ht="40" customHeight="1" x14ac:dyDescent="0.35">
      <c r="A49" s="3"/>
      <c r="B49" s="19" t="s">
        <v>68</v>
      </c>
      <c r="C49" s="15" t="s">
        <v>15</v>
      </c>
      <c r="D49" s="16"/>
      <c r="E49" s="17">
        <f>E48+F48</f>
        <v>44514</v>
      </c>
      <c r="F49" s="18">
        <v>1</v>
      </c>
      <c r="G49" s="4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row>
    <row r="50" spans="1:66" s="1" customFormat="1" ht="40" customHeight="1" x14ac:dyDescent="0.35">
      <c r="A50" s="3"/>
      <c r="B50" s="58" t="s">
        <v>28</v>
      </c>
      <c r="C50" s="15"/>
      <c r="D50" s="16"/>
      <c r="E50" s="17"/>
      <c r="F50" s="18"/>
      <c r="G50" s="42"/>
      <c r="H50" s="12" t="str">
        <f t="shared" ref="H50:BL50" ca="1" si="23">IF(AND($C50="Milestone",H$7&gt;=$E50,H$7&lt;=$E50+$F50-1),2,"")</f>
        <v/>
      </c>
      <c r="I50" s="12" t="str">
        <f t="shared" ca="1" si="23"/>
        <v/>
      </c>
      <c r="J50" s="12" t="str">
        <f t="shared" ca="1" si="23"/>
        <v/>
      </c>
      <c r="K50" s="12" t="str">
        <f t="shared" ca="1" si="23"/>
        <v/>
      </c>
      <c r="L50" s="12" t="str">
        <f t="shared" ca="1" si="23"/>
        <v/>
      </c>
      <c r="M50" s="12" t="str">
        <f t="shared" ca="1" si="23"/>
        <v/>
      </c>
      <c r="N50" s="12" t="str">
        <f t="shared" ca="1" si="23"/>
        <v/>
      </c>
      <c r="O50" s="12" t="str">
        <f t="shared" ca="1" si="23"/>
        <v/>
      </c>
      <c r="P50" s="12" t="str">
        <f t="shared" ca="1" si="23"/>
        <v/>
      </c>
      <c r="Q50" s="12" t="str">
        <f t="shared" ca="1" si="23"/>
        <v/>
      </c>
      <c r="R50" s="12" t="str">
        <f t="shared" ca="1" si="23"/>
        <v/>
      </c>
      <c r="S50" s="12" t="str">
        <f t="shared" ca="1" si="23"/>
        <v/>
      </c>
      <c r="T50" s="12" t="str">
        <f t="shared" ca="1" si="23"/>
        <v/>
      </c>
      <c r="U50" s="12" t="str">
        <f t="shared" ca="1" si="23"/>
        <v/>
      </c>
      <c r="V50" s="12" t="str">
        <f t="shared" ca="1" si="23"/>
        <v/>
      </c>
      <c r="W50" s="12" t="str">
        <f t="shared" ca="1" si="23"/>
        <v/>
      </c>
      <c r="X50" s="12" t="str">
        <f t="shared" ca="1" si="23"/>
        <v/>
      </c>
      <c r="Y50" s="12" t="str">
        <f t="shared" ca="1" si="23"/>
        <v/>
      </c>
      <c r="Z50" s="12" t="str">
        <f t="shared" ca="1" si="23"/>
        <v/>
      </c>
      <c r="AA50" s="12" t="str">
        <f t="shared" ca="1" si="23"/>
        <v/>
      </c>
      <c r="AB50" s="12" t="str">
        <f t="shared" ca="1" si="23"/>
        <v/>
      </c>
      <c r="AC50" s="12" t="str">
        <f t="shared" ca="1" si="23"/>
        <v/>
      </c>
      <c r="AD50" s="12" t="str">
        <f t="shared" ca="1" si="23"/>
        <v/>
      </c>
      <c r="AE50" s="12" t="str">
        <f t="shared" ca="1" si="23"/>
        <v/>
      </c>
      <c r="AF50" s="12" t="str">
        <f t="shared" ca="1" si="23"/>
        <v/>
      </c>
      <c r="AG50" s="12" t="str">
        <f t="shared" ca="1" si="23"/>
        <v/>
      </c>
      <c r="AH50" s="12" t="str">
        <f t="shared" ca="1" si="23"/>
        <v/>
      </c>
      <c r="AI50" s="12" t="str">
        <f t="shared" ca="1" si="23"/>
        <v/>
      </c>
      <c r="AJ50" s="12" t="str">
        <f t="shared" ca="1" si="23"/>
        <v/>
      </c>
      <c r="AK50" s="12" t="str">
        <f t="shared" ca="1" si="23"/>
        <v/>
      </c>
      <c r="AL50" s="12" t="str">
        <f t="shared" ca="1" si="23"/>
        <v/>
      </c>
      <c r="AM50" s="12" t="str">
        <f t="shared" ca="1" si="23"/>
        <v/>
      </c>
      <c r="AN50" s="12" t="str">
        <f t="shared" ca="1" si="23"/>
        <v/>
      </c>
      <c r="AO50" s="12" t="str">
        <f t="shared" ca="1" si="23"/>
        <v/>
      </c>
      <c r="AP50" s="12" t="str">
        <f t="shared" ca="1" si="23"/>
        <v/>
      </c>
      <c r="AQ50" s="12" t="str">
        <f t="shared" ca="1" si="23"/>
        <v/>
      </c>
      <c r="AR50" s="12" t="str">
        <f t="shared" ca="1" si="23"/>
        <v/>
      </c>
      <c r="AS50" s="12" t="str">
        <f t="shared" ca="1" si="23"/>
        <v/>
      </c>
      <c r="AT50" s="12" t="str">
        <f t="shared" ca="1" si="23"/>
        <v/>
      </c>
      <c r="AU50" s="12" t="str">
        <f t="shared" ca="1" si="23"/>
        <v/>
      </c>
      <c r="AV50" s="12" t="str">
        <f t="shared" ca="1" si="23"/>
        <v/>
      </c>
      <c r="AW50" s="12" t="str">
        <f t="shared" ca="1" si="23"/>
        <v/>
      </c>
      <c r="AX50" s="12" t="str">
        <f t="shared" ca="1" si="23"/>
        <v/>
      </c>
      <c r="AY50" s="12" t="str">
        <f t="shared" ca="1" si="23"/>
        <v/>
      </c>
      <c r="AZ50" s="12" t="str">
        <f t="shared" ca="1" si="23"/>
        <v/>
      </c>
      <c r="BA50" s="12" t="str">
        <f t="shared" ca="1" si="23"/>
        <v/>
      </c>
      <c r="BB50" s="12" t="str">
        <f t="shared" ca="1" si="23"/>
        <v/>
      </c>
      <c r="BC50" s="12" t="str">
        <f t="shared" ca="1" si="23"/>
        <v/>
      </c>
      <c r="BD50" s="12" t="str">
        <f t="shared" ca="1" si="23"/>
        <v/>
      </c>
      <c r="BE50" s="12" t="str">
        <f t="shared" ca="1" si="23"/>
        <v/>
      </c>
      <c r="BF50" s="12" t="str">
        <f t="shared" ca="1" si="23"/>
        <v/>
      </c>
      <c r="BG50" s="12" t="str">
        <f t="shared" ca="1" si="23"/>
        <v/>
      </c>
      <c r="BH50" s="12" t="str">
        <f t="shared" ca="1" si="23"/>
        <v/>
      </c>
      <c r="BI50" s="12" t="str">
        <f t="shared" ca="1" si="23"/>
        <v/>
      </c>
      <c r="BJ50" s="12" t="str">
        <f t="shared" ca="1" si="23"/>
        <v/>
      </c>
      <c r="BK50" s="12" t="str">
        <f t="shared" ca="1" si="23"/>
        <v/>
      </c>
      <c r="BL50" s="12" t="str">
        <f t="shared" si="23"/>
        <v/>
      </c>
      <c r="BM50" s="12"/>
      <c r="BN50" s="12"/>
    </row>
    <row r="51" spans="1:66" s="1" customFormat="1" ht="40" customHeight="1" x14ac:dyDescent="0.35">
      <c r="A51" s="3"/>
      <c r="B51" s="19" t="s">
        <v>61</v>
      </c>
      <c r="C51" s="15" t="s">
        <v>53</v>
      </c>
      <c r="D51" s="16"/>
      <c r="E51" s="17">
        <v>44515</v>
      </c>
      <c r="F51" s="18">
        <v>7</v>
      </c>
      <c r="G51" s="4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row>
    <row r="52" spans="1:66" s="1" customFormat="1" ht="40" customHeight="1" x14ac:dyDescent="0.35">
      <c r="A52" s="3"/>
      <c r="B52" s="19" t="s">
        <v>62</v>
      </c>
      <c r="C52" s="15" t="s">
        <v>14</v>
      </c>
      <c r="D52" s="16"/>
      <c r="E52" s="17">
        <f>E51+F51-6</f>
        <v>44516</v>
      </c>
      <c r="F52" s="18">
        <v>1</v>
      </c>
      <c r="G52" s="4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row>
    <row r="53" spans="1:66" s="1" customFormat="1" ht="40" customHeight="1" x14ac:dyDescent="0.35">
      <c r="A53" s="3"/>
      <c r="B53" s="58" t="s">
        <v>29</v>
      </c>
      <c r="C53" s="15"/>
      <c r="D53" s="16"/>
      <c r="E53" s="17"/>
      <c r="F53" s="18"/>
      <c r="G53" s="42"/>
      <c r="H53" s="12" t="str">
        <f t="shared" ref="H53:BL53" ca="1" si="24">IF(AND($C53="Milestone",H$7&gt;=$E53,H$7&lt;=$E53+$F53-1),2,"")</f>
        <v/>
      </c>
      <c r="I53" s="12" t="str">
        <f t="shared" ca="1" si="24"/>
        <v/>
      </c>
      <c r="J53" s="12" t="str">
        <f t="shared" ca="1" si="24"/>
        <v/>
      </c>
      <c r="K53" s="12" t="str">
        <f t="shared" ca="1" si="24"/>
        <v/>
      </c>
      <c r="L53" s="12" t="str">
        <f t="shared" ca="1" si="24"/>
        <v/>
      </c>
      <c r="M53" s="12" t="str">
        <f t="shared" ca="1" si="24"/>
        <v/>
      </c>
      <c r="N53" s="12" t="str">
        <f t="shared" ca="1" si="24"/>
        <v/>
      </c>
      <c r="O53" s="12" t="str">
        <f t="shared" ca="1" si="24"/>
        <v/>
      </c>
      <c r="P53" s="12" t="str">
        <f t="shared" ca="1" si="24"/>
        <v/>
      </c>
      <c r="Q53" s="12" t="str">
        <f t="shared" ca="1" si="24"/>
        <v/>
      </c>
      <c r="R53" s="12" t="str">
        <f t="shared" ca="1" si="24"/>
        <v/>
      </c>
      <c r="S53" s="12" t="str">
        <f t="shared" ca="1" si="24"/>
        <v/>
      </c>
      <c r="T53" s="12" t="str">
        <f t="shared" ca="1" si="24"/>
        <v/>
      </c>
      <c r="U53" s="12" t="str">
        <f t="shared" ca="1" si="24"/>
        <v/>
      </c>
      <c r="V53" s="12" t="str">
        <f t="shared" ca="1" si="24"/>
        <v/>
      </c>
      <c r="W53" s="12" t="str">
        <f t="shared" ca="1" si="24"/>
        <v/>
      </c>
      <c r="X53" s="12" t="str">
        <f t="shared" ca="1" si="24"/>
        <v/>
      </c>
      <c r="Y53" s="12" t="str">
        <f t="shared" ca="1" si="24"/>
        <v/>
      </c>
      <c r="Z53" s="12" t="str">
        <f t="shared" ca="1" si="24"/>
        <v/>
      </c>
      <c r="AA53" s="12" t="str">
        <f t="shared" ca="1" si="24"/>
        <v/>
      </c>
      <c r="AB53" s="12" t="str">
        <f t="shared" ca="1" si="24"/>
        <v/>
      </c>
      <c r="AC53" s="12" t="str">
        <f t="shared" ca="1" si="24"/>
        <v/>
      </c>
      <c r="AD53" s="12" t="str">
        <f t="shared" ca="1" si="24"/>
        <v/>
      </c>
      <c r="AE53" s="12" t="str">
        <f t="shared" ca="1" si="24"/>
        <v/>
      </c>
      <c r="AF53" s="12" t="str">
        <f t="shared" ca="1" si="24"/>
        <v/>
      </c>
      <c r="AG53" s="12" t="str">
        <f t="shared" ca="1" si="24"/>
        <v/>
      </c>
      <c r="AH53" s="12" t="str">
        <f t="shared" ca="1" si="24"/>
        <v/>
      </c>
      <c r="AI53" s="12" t="str">
        <f t="shared" ca="1" si="24"/>
        <v/>
      </c>
      <c r="AJ53" s="12" t="str">
        <f t="shared" ca="1" si="24"/>
        <v/>
      </c>
      <c r="AK53" s="12" t="str">
        <f t="shared" ca="1" si="24"/>
        <v/>
      </c>
      <c r="AL53" s="12" t="str">
        <f t="shared" ca="1" si="24"/>
        <v/>
      </c>
      <c r="AM53" s="12" t="str">
        <f t="shared" ca="1" si="24"/>
        <v/>
      </c>
      <c r="AN53" s="12" t="str">
        <f t="shared" ca="1" si="24"/>
        <v/>
      </c>
      <c r="AO53" s="12" t="str">
        <f t="shared" ca="1" si="24"/>
        <v/>
      </c>
      <c r="AP53" s="12" t="str">
        <f t="shared" ca="1" si="24"/>
        <v/>
      </c>
      <c r="AQ53" s="12" t="str">
        <f t="shared" ca="1" si="24"/>
        <v/>
      </c>
      <c r="AR53" s="12" t="str">
        <f t="shared" ca="1" si="24"/>
        <v/>
      </c>
      <c r="AS53" s="12" t="str">
        <f t="shared" ca="1" si="24"/>
        <v/>
      </c>
      <c r="AT53" s="12" t="str">
        <f t="shared" ca="1" si="24"/>
        <v/>
      </c>
      <c r="AU53" s="12" t="str">
        <f t="shared" ca="1" si="24"/>
        <v/>
      </c>
      <c r="AV53" s="12" t="str">
        <f t="shared" ca="1" si="24"/>
        <v/>
      </c>
      <c r="AW53" s="12" t="str">
        <f t="shared" ca="1" si="24"/>
        <v/>
      </c>
      <c r="AX53" s="12" t="str">
        <f t="shared" ca="1" si="24"/>
        <v/>
      </c>
      <c r="AY53" s="12" t="str">
        <f t="shared" ca="1" si="24"/>
        <v/>
      </c>
      <c r="AZ53" s="12" t="str">
        <f t="shared" ca="1" si="24"/>
        <v/>
      </c>
      <c r="BA53" s="12" t="str">
        <f t="shared" ca="1" si="24"/>
        <v/>
      </c>
      <c r="BB53" s="12" t="str">
        <f t="shared" ca="1" si="24"/>
        <v/>
      </c>
      <c r="BC53" s="12" t="str">
        <f t="shared" ca="1" si="24"/>
        <v/>
      </c>
      <c r="BD53" s="12" t="str">
        <f t="shared" ca="1" si="24"/>
        <v/>
      </c>
      <c r="BE53" s="12" t="str">
        <f t="shared" ca="1" si="24"/>
        <v/>
      </c>
      <c r="BF53" s="12" t="str">
        <f t="shared" ca="1" si="24"/>
        <v/>
      </c>
      <c r="BG53" s="12" t="str">
        <f t="shared" ca="1" si="24"/>
        <v/>
      </c>
      <c r="BH53" s="12" t="str">
        <f t="shared" ca="1" si="24"/>
        <v/>
      </c>
      <c r="BI53" s="12" t="str">
        <f t="shared" ca="1" si="24"/>
        <v/>
      </c>
      <c r="BJ53" s="12" t="str">
        <f t="shared" ca="1" si="24"/>
        <v/>
      </c>
      <c r="BK53" s="12" t="str">
        <f t="shared" ca="1" si="24"/>
        <v/>
      </c>
      <c r="BL53" s="12" t="str">
        <f t="shared" si="24"/>
        <v/>
      </c>
      <c r="BM53" s="12"/>
      <c r="BN53" s="12"/>
    </row>
    <row r="54" spans="1:66" s="1" customFormat="1" ht="40" customHeight="1" x14ac:dyDescent="0.35">
      <c r="A54" s="3"/>
      <c r="B54" s="19" t="s">
        <v>69</v>
      </c>
      <c r="C54" s="15" t="s">
        <v>15</v>
      </c>
      <c r="D54" s="16"/>
      <c r="E54" s="17">
        <v>44522</v>
      </c>
      <c r="F54" s="18">
        <v>2</v>
      </c>
      <c r="G54" s="4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row>
    <row r="55" spans="1:66" s="1" customFormat="1" ht="40" customHeight="1" x14ac:dyDescent="0.35">
      <c r="A55" s="3"/>
      <c r="B55" s="19" t="s">
        <v>55</v>
      </c>
      <c r="C55" s="15" t="s">
        <v>15</v>
      </c>
      <c r="D55" s="16"/>
      <c r="E55" s="17">
        <f>E54+F54</f>
        <v>44524</v>
      </c>
      <c r="F55" s="18">
        <v>3</v>
      </c>
      <c r="G55" s="4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row>
    <row r="56" spans="1:66" s="1" customFormat="1" ht="40" customHeight="1" x14ac:dyDescent="0.35">
      <c r="A56" s="3"/>
      <c r="B56" s="19" t="s">
        <v>56</v>
      </c>
      <c r="C56" s="15" t="s">
        <v>15</v>
      </c>
      <c r="D56" s="16"/>
      <c r="E56" s="17">
        <f t="shared" ref="E56" si="25">E55+F55</f>
        <v>44527</v>
      </c>
      <c r="F56" s="18">
        <v>2</v>
      </c>
      <c r="G56" s="4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row>
    <row r="57" spans="1:66" s="1" customFormat="1" ht="40" customHeight="1" x14ac:dyDescent="0.35">
      <c r="A57" s="3"/>
      <c r="B57" s="58" t="s">
        <v>30</v>
      </c>
      <c r="C57" s="15"/>
      <c r="D57" s="16"/>
      <c r="E57" s="17"/>
      <c r="F57" s="18"/>
      <c r="G57" s="42"/>
      <c r="H57" s="12" t="str">
        <f t="shared" ref="H57:BL57" ca="1" si="26">IF(AND($C57="Milestone",H$7&gt;=$E57,H$7&lt;=$E57+$F57-1),2,"")</f>
        <v/>
      </c>
      <c r="I57" s="12" t="str">
        <f t="shared" ca="1" si="26"/>
        <v/>
      </c>
      <c r="J57" s="12" t="str">
        <f t="shared" ca="1" si="26"/>
        <v/>
      </c>
      <c r="K57" s="12" t="str">
        <f t="shared" ca="1" si="26"/>
        <v/>
      </c>
      <c r="L57" s="12" t="str">
        <f t="shared" ca="1" si="26"/>
        <v/>
      </c>
      <c r="M57" s="12" t="str">
        <f t="shared" ca="1" si="26"/>
        <v/>
      </c>
      <c r="N57" s="12" t="str">
        <f t="shared" ca="1" si="26"/>
        <v/>
      </c>
      <c r="O57" s="12" t="str">
        <f t="shared" ca="1" si="26"/>
        <v/>
      </c>
      <c r="P57" s="12" t="str">
        <f t="shared" ca="1" si="26"/>
        <v/>
      </c>
      <c r="Q57" s="12" t="str">
        <f t="shared" ca="1" si="26"/>
        <v/>
      </c>
      <c r="R57" s="12" t="str">
        <f t="shared" ca="1" si="26"/>
        <v/>
      </c>
      <c r="S57" s="12" t="str">
        <f t="shared" ca="1" si="26"/>
        <v/>
      </c>
      <c r="T57" s="12" t="str">
        <f t="shared" ca="1" si="26"/>
        <v/>
      </c>
      <c r="U57" s="12" t="str">
        <f t="shared" ca="1" si="26"/>
        <v/>
      </c>
      <c r="V57" s="12" t="str">
        <f t="shared" ca="1" si="26"/>
        <v/>
      </c>
      <c r="W57" s="12" t="str">
        <f t="shared" ca="1" si="26"/>
        <v/>
      </c>
      <c r="X57" s="12" t="str">
        <f t="shared" ca="1" si="26"/>
        <v/>
      </c>
      <c r="Y57" s="12" t="str">
        <f t="shared" ca="1" si="26"/>
        <v/>
      </c>
      <c r="Z57" s="12" t="str">
        <f t="shared" ca="1" si="26"/>
        <v/>
      </c>
      <c r="AA57" s="12" t="str">
        <f t="shared" ca="1" si="26"/>
        <v/>
      </c>
      <c r="AB57" s="12" t="str">
        <f t="shared" ca="1" si="26"/>
        <v/>
      </c>
      <c r="AC57" s="12" t="str">
        <f t="shared" ca="1" si="26"/>
        <v/>
      </c>
      <c r="AD57" s="12" t="str">
        <f t="shared" ca="1" si="26"/>
        <v/>
      </c>
      <c r="AE57" s="12" t="str">
        <f t="shared" ca="1" si="26"/>
        <v/>
      </c>
      <c r="AF57" s="12" t="str">
        <f t="shared" ca="1" si="26"/>
        <v/>
      </c>
      <c r="AG57" s="12" t="str">
        <f t="shared" ca="1" si="26"/>
        <v/>
      </c>
      <c r="AH57" s="12" t="str">
        <f t="shared" ca="1" si="26"/>
        <v/>
      </c>
      <c r="AI57" s="12" t="str">
        <f t="shared" ca="1" si="26"/>
        <v/>
      </c>
      <c r="AJ57" s="12" t="str">
        <f t="shared" ca="1" si="26"/>
        <v/>
      </c>
      <c r="AK57" s="12" t="str">
        <f t="shared" ca="1" si="26"/>
        <v/>
      </c>
      <c r="AL57" s="12" t="str">
        <f t="shared" ca="1" si="26"/>
        <v/>
      </c>
      <c r="AM57" s="12" t="str">
        <f t="shared" ca="1" si="26"/>
        <v/>
      </c>
      <c r="AN57" s="12" t="str">
        <f t="shared" ca="1" si="26"/>
        <v/>
      </c>
      <c r="AO57" s="12" t="str">
        <f t="shared" ca="1" si="26"/>
        <v/>
      </c>
      <c r="AP57" s="12" t="str">
        <f t="shared" ca="1" si="26"/>
        <v/>
      </c>
      <c r="AQ57" s="12" t="str">
        <f t="shared" ca="1" si="26"/>
        <v/>
      </c>
      <c r="AR57" s="12" t="str">
        <f t="shared" ca="1" si="26"/>
        <v/>
      </c>
      <c r="AS57" s="12" t="str">
        <f t="shared" ca="1" si="26"/>
        <v/>
      </c>
      <c r="AT57" s="12" t="str">
        <f t="shared" ca="1" si="26"/>
        <v/>
      </c>
      <c r="AU57" s="12" t="str">
        <f t="shared" ca="1" si="26"/>
        <v/>
      </c>
      <c r="AV57" s="12" t="str">
        <f t="shared" ca="1" si="26"/>
        <v/>
      </c>
      <c r="AW57" s="12" t="str">
        <f t="shared" ca="1" si="26"/>
        <v/>
      </c>
      <c r="AX57" s="12" t="str">
        <f t="shared" ca="1" si="26"/>
        <v/>
      </c>
      <c r="AY57" s="12" t="str">
        <f t="shared" ca="1" si="26"/>
        <v/>
      </c>
      <c r="AZ57" s="12" t="str">
        <f t="shared" ca="1" si="26"/>
        <v/>
      </c>
      <c r="BA57" s="12" t="str">
        <f t="shared" ca="1" si="26"/>
        <v/>
      </c>
      <c r="BB57" s="12" t="str">
        <f t="shared" ca="1" si="26"/>
        <v/>
      </c>
      <c r="BC57" s="12" t="str">
        <f t="shared" ca="1" si="26"/>
        <v/>
      </c>
      <c r="BD57" s="12" t="str">
        <f t="shared" ca="1" si="26"/>
        <v/>
      </c>
      <c r="BE57" s="12" t="str">
        <f t="shared" ca="1" si="26"/>
        <v/>
      </c>
      <c r="BF57" s="12" t="str">
        <f t="shared" ca="1" si="26"/>
        <v/>
      </c>
      <c r="BG57" s="12" t="str">
        <f t="shared" ca="1" si="26"/>
        <v/>
      </c>
      <c r="BH57" s="12" t="str">
        <f t="shared" ca="1" si="26"/>
        <v/>
      </c>
      <c r="BI57" s="12" t="str">
        <f t="shared" ca="1" si="26"/>
        <v/>
      </c>
      <c r="BJ57" s="12" t="str">
        <f t="shared" ca="1" si="26"/>
        <v/>
      </c>
      <c r="BK57" s="12" t="str">
        <f t="shared" ca="1" si="26"/>
        <v/>
      </c>
      <c r="BL57" s="12" t="str">
        <f t="shared" si="26"/>
        <v/>
      </c>
      <c r="BM57" s="12"/>
      <c r="BN57" s="12"/>
    </row>
    <row r="58" spans="1:66" s="1" customFormat="1" ht="40" customHeight="1" x14ac:dyDescent="0.35">
      <c r="A58" s="3"/>
      <c r="B58" s="19" t="s">
        <v>70</v>
      </c>
      <c r="C58" s="15" t="s">
        <v>15</v>
      </c>
      <c r="D58" s="16"/>
      <c r="E58" s="17">
        <v>44529</v>
      </c>
      <c r="F58" s="18">
        <v>1</v>
      </c>
      <c r="G58" s="4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row>
    <row r="59" spans="1:66" s="1" customFormat="1" ht="40" customHeight="1" x14ac:dyDescent="0.35">
      <c r="A59" s="3"/>
      <c r="B59" s="19" t="s">
        <v>60</v>
      </c>
      <c r="C59" s="15" t="s">
        <v>14</v>
      </c>
      <c r="D59" s="16"/>
      <c r="E59" s="17">
        <f>E58+F58</f>
        <v>44530</v>
      </c>
      <c r="F59" s="18">
        <v>1</v>
      </c>
      <c r="G59" s="4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row>
    <row r="60" spans="1:66" s="1" customFormat="1" ht="40" customHeight="1" x14ac:dyDescent="0.35">
      <c r="A60" s="3"/>
      <c r="B60" s="19" t="s">
        <v>71</v>
      </c>
      <c r="C60" s="15" t="s">
        <v>15</v>
      </c>
      <c r="D60" s="16"/>
      <c r="E60" s="17">
        <f>E59+F59</f>
        <v>44531</v>
      </c>
      <c r="F60" s="18">
        <v>1</v>
      </c>
      <c r="G60" s="4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row>
    <row r="61" spans="1:66" s="1" customFormat="1" ht="40" customHeight="1" x14ac:dyDescent="0.35">
      <c r="A61" s="3"/>
      <c r="B61" s="19" t="s">
        <v>72</v>
      </c>
      <c r="C61" s="15" t="s">
        <v>15</v>
      </c>
      <c r="D61" s="16"/>
      <c r="E61" s="17">
        <f>E60+F60</f>
        <v>44532</v>
      </c>
      <c r="F61" s="18">
        <v>3</v>
      </c>
      <c r="G61" s="4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row>
    <row r="62" spans="1:66" s="1" customFormat="1" ht="40" customHeight="1" x14ac:dyDescent="0.35">
      <c r="A62" s="3"/>
      <c r="B62" s="19" t="s">
        <v>73</v>
      </c>
      <c r="C62" s="15" t="s">
        <v>53</v>
      </c>
      <c r="D62" s="16"/>
      <c r="E62" s="17">
        <f>E61+F61-2</f>
        <v>44533</v>
      </c>
      <c r="F62" s="18">
        <v>1</v>
      </c>
      <c r="G62" s="4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row>
    <row r="63" spans="1:66" s="1" customFormat="1" ht="40" customHeight="1" x14ac:dyDescent="0.35">
      <c r="A63" s="3"/>
      <c r="B63" s="58" t="s">
        <v>79</v>
      </c>
      <c r="C63" s="15"/>
      <c r="D63" s="16"/>
      <c r="E63" s="17"/>
      <c r="F63" s="18"/>
      <c r="G63" s="42"/>
      <c r="H63" s="12" t="str">
        <f t="shared" ref="H63:BL63" ca="1" si="27">IF(AND($C63="Milestone",H$7&gt;=$E63,H$7&lt;=$E63+$F63-1),2,"")</f>
        <v/>
      </c>
      <c r="I63" s="12" t="str">
        <f t="shared" ca="1" si="27"/>
        <v/>
      </c>
      <c r="J63" s="12" t="str">
        <f t="shared" ca="1" si="27"/>
        <v/>
      </c>
      <c r="K63" s="12" t="str">
        <f t="shared" ca="1" si="27"/>
        <v/>
      </c>
      <c r="L63" s="12" t="str">
        <f t="shared" ca="1" si="27"/>
        <v/>
      </c>
      <c r="M63" s="12" t="str">
        <f t="shared" ca="1" si="27"/>
        <v/>
      </c>
      <c r="N63" s="12" t="str">
        <f t="shared" ca="1" si="27"/>
        <v/>
      </c>
      <c r="O63" s="12" t="str">
        <f t="shared" ca="1" si="27"/>
        <v/>
      </c>
      <c r="P63" s="12" t="str">
        <f t="shared" ca="1" si="27"/>
        <v/>
      </c>
      <c r="Q63" s="12" t="str">
        <f t="shared" ca="1" si="27"/>
        <v/>
      </c>
      <c r="R63" s="12" t="str">
        <f t="shared" ca="1" si="27"/>
        <v/>
      </c>
      <c r="S63" s="12" t="str">
        <f t="shared" ca="1" si="27"/>
        <v/>
      </c>
      <c r="T63" s="12" t="str">
        <f t="shared" ca="1" si="27"/>
        <v/>
      </c>
      <c r="U63" s="12" t="str">
        <f t="shared" ca="1" si="27"/>
        <v/>
      </c>
      <c r="V63" s="12" t="str">
        <f t="shared" ca="1" si="27"/>
        <v/>
      </c>
      <c r="W63" s="12" t="str">
        <f t="shared" ca="1" si="27"/>
        <v/>
      </c>
      <c r="X63" s="12" t="str">
        <f t="shared" ca="1" si="27"/>
        <v/>
      </c>
      <c r="Y63" s="12" t="str">
        <f t="shared" ca="1" si="27"/>
        <v/>
      </c>
      <c r="Z63" s="12" t="str">
        <f t="shared" ca="1" si="27"/>
        <v/>
      </c>
      <c r="AA63" s="12" t="str">
        <f t="shared" ca="1" si="27"/>
        <v/>
      </c>
      <c r="AB63" s="12" t="str">
        <f t="shared" ca="1" si="27"/>
        <v/>
      </c>
      <c r="AC63" s="12" t="str">
        <f t="shared" ca="1" si="27"/>
        <v/>
      </c>
      <c r="AD63" s="12" t="str">
        <f t="shared" ca="1" si="27"/>
        <v/>
      </c>
      <c r="AE63" s="12" t="str">
        <f t="shared" ca="1" si="27"/>
        <v/>
      </c>
      <c r="AF63" s="12" t="str">
        <f t="shared" ca="1" si="27"/>
        <v/>
      </c>
      <c r="AG63" s="12" t="str">
        <f t="shared" ca="1" si="27"/>
        <v/>
      </c>
      <c r="AH63" s="12" t="str">
        <f t="shared" ca="1" si="27"/>
        <v/>
      </c>
      <c r="AI63" s="12" t="str">
        <f t="shared" ca="1" si="27"/>
        <v/>
      </c>
      <c r="AJ63" s="12" t="str">
        <f t="shared" ca="1" si="27"/>
        <v/>
      </c>
      <c r="AK63" s="12" t="str">
        <f t="shared" ca="1" si="27"/>
        <v/>
      </c>
      <c r="AL63" s="12" t="str">
        <f t="shared" ca="1" si="27"/>
        <v/>
      </c>
      <c r="AM63" s="12" t="str">
        <f t="shared" ca="1" si="27"/>
        <v/>
      </c>
      <c r="AN63" s="12" t="str">
        <f t="shared" ca="1" si="27"/>
        <v/>
      </c>
      <c r="AO63" s="12" t="str">
        <f t="shared" ca="1" si="27"/>
        <v/>
      </c>
      <c r="AP63" s="12" t="str">
        <f t="shared" ca="1" si="27"/>
        <v/>
      </c>
      <c r="AQ63" s="12" t="str">
        <f t="shared" ca="1" si="27"/>
        <v/>
      </c>
      <c r="AR63" s="12" t="str">
        <f t="shared" ca="1" si="27"/>
        <v/>
      </c>
      <c r="AS63" s="12" t="str">
        <f t="shared" ca="1" si="27"/>
        <v/>
      </c>
      <c r="AT63" s="12" t="str">
        <f t="shared" ca="1" si="27"/>
        <v/>
      </c>
      <c r="AU63" s="12" t="str">
        <f t="shared" ca="1" si="27"/>
        <v/>
      </c>
      <c r="AV63" s="12" t="str">
        <f t="shared" ca="1" si="27"/>
        <v/>
      </c>
      <c r="AW63" s="12" t="str">
        <f t="shared" ca="1" si="27"/>
        <v/>
      </c>
      <c r="AX63" s="12" t="str">
        <f t="shared" ca="1" si="27"/>
        <v/>
      </c>
      <c r="AY63" s="12" t="str">
        <f t="shared" ca="1" si="27"/>
        <v/>
      </c>
      <c r="AZ63" s="12" t="str">
        <f t="shared" ca="1" si="27"/>
        <v/>
      </c>
      <c r="BA63" s="12" t="str">
        <f t="shared" ca="1" si="27"/>
        <v/>
      </c>
      <c r="BB63" s="12" t="str">
        <f t="shared" ca="1" si="27"/>
        <v/>
      </c>
      <c r="BC63" s="12" t="str">
        <f t="shared" ca="1" si="27"/>
        <v/>
      </c>
      <c r="BD63" s="12" t="str">
        <f t="shared" ca="1" si="27"/>
        <v/>
      </c>
      <c r="BE63" s="12" t="str">
        <f t="shared" ca="1" si="27"/>
        <v/>
      </c>
      <c r="BF63" s="12" t="str">
        <f t="shared" ca="1" si="27"/>
        <v/>
      </c>
      <c r="BG63" s="12" t="str">
        <f t="shared" ca="1" si="27"/>
        <v/>
      </c>
      <c r="BH63" s="12" t="str">
        <f t="shared" ca="1" si="27"/>
        <v/>
      </c>
      <c r="BI63" s="12" t="str">
        <f t="shared" ca="1" si="27"/>
        <v/>
      </c>
      <c r="BJ63" s="12" t="str">
        <f t="shared" ca="1" si="27"/>
        <v/>
      </c>
      <c r="BK63" s="12" t="str">
        <f t="shared" ca="1" si="27"/>
        <v/>
      </c>
      <c r="BL63" s="12" t="str">
        <f t="shared" si="27"/>
        <v/>
      </c>
      <c r="BM63" s="12"/>
      <c r="BN63" s="12"/>
    </row>
    <row r="64" spans="1:66" s="1" customFormat="1" ht="40" customHeight="1" x14ac:dyDescent="0.35">
      <c r="A64" s="3"/>
      <c r="B64" s="19" t="s">
        <v>77</v>
      </c>
      <c r="C64" s="15" t="s">
        <v>15</v>
      </c>
      <c r="D64" s="16"/>
      <c r="E64" s="17">
        <v>44571</v>
      </c>
      <c r="F64" s="18">
        <v>1</v>
      </c>
      <c r="G64" s="4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row>
    <row r="65" spans="1:66" s="1" customFormat="1" ht="40" customHeight="1" x14ac:dyDescent="0.35">
      <c r="A65" s="3"/>
      <c r="B65" s="19" t="s">
        <v>75</v>
      </c>
      <c r="C65" s="15" t="s">
        <v>15</v>
      </c>
      <c r="D65" s="16"/>
      <c r="E65" s="17">
        <f>E64+F64</f>
        <v>44572</v>
      </c>
      <c r="F65" s="18">
        <v>3</v>
      </c>
      <c r="G65" s="4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row>
    <row r="66" spans="1:66" s="1" customFormat="1" ht="40" customHeight="1" x14ac:dyDescent="0.35">
      <c r="A66" s="3"/>
      <c r="B66" s="19" t="s">
        <v>76</v>
      </c>
      <c r="C66" s="15" t="s">
        <v>15</v>
      </c>
      <c r="D66" s="16"/>
      <c r="E66" s="17">
        <f>E65+F65</f>
        <v>44575</v>
      </c>
      <c r="F66" s="18">
        <v>3</v>
      </c>
      <c r="G66" s="4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row>
    <row r="67" spans="1:66" s="1" customFormat="1" ht="40" customHeight="1" x14ac:dyDescent="0.35">
      <c r="A67" s="3"/>
      <c r="B67" s="58" t="s">
        <v>31</v>
      </c>
      <c r="C67" s="15"/>
      <c r="D67" s="16"/>
      <c r="E67" s="17"/>
      <c r="F67" s="18"/>
      <c r="G67" s="42"/>
      <c r="H67" s="12" t="str">
        <f t="shared" ref="H67:BL67" ca="1" si="28">IF(AND($C67="Milestone",H$7&gt;=$E67,H$7&lt;=$E67+$F67-1),2,"")</f>
        <v/>
      </c>
      <c r="I67" s="12" t="str">
        <f t="shared" ca="1" si="28"/>
        <v/>
      </c>
      <c r="J67" s="12" t="str">
        <f t="shared" ca="1" si="28"/>
        <v/>
      </c>
      <c r="K67" s="12" t="str">
        <f t="shared" ca="1" si="28"/>
        <v/>
      </c>
      <c r="L67" s="12" t="str">
        <f t="shared" ca="1" si="28"/>
        <v/>
      </c>
      <c r="M67" s="12" t="str">
        <f t="shared" ca="1" si="28"/>
        <v/>
      </c>
      <c r="N67" s="12" t="str">
        <f t="shared" ca="1" si="28"/>
        <v/>
      </c>
      <c r="O67" s="12" t="str">
        <f t="shared" ca="1" si="28"/>
        <v/>
      </c>
      <c r="P67" s="12" t="str">
        <f t="shared" ca="1" si="28"/>
        <v/>
      </c>
      <c r="Q67" s="12" t="str">
        <f t="shared" ca="1" si="28"/>
        <v/>
      </c>
      <c r="R67" s="12" t="str">
        <f t="shared" ca="1" si="28"/>
        <v/>
      </c>
      <c r="S67" s="12" t="str">
        <f t="shared" ca="1" si="28"/>
        <v/>
      </c>
      <c r="T67" s="12" t="str">
        <f t="shared" ca="1" si="28"/>
        <v/>
      </c>
      <c r="U67" s="12" t="str">
        <f t="shared" ca="1" si="28"/>
        <v/>
      </c>
      <c r="V67" s="12" t="str">
        <f t="shared" ca="1" si="28"/>
        <v/>
      </c>
      <c r="W67" s="12" t="str">
        <f t="shared" ca="1" si="28"/>
        <v/>
      </c>
      <c r="X67" s="12" t="str">
        <f t="shared" ca="1" si="28"/>
        <v/>
      </c>
      <c r="Y67" s="12" t="str">
        <f t="shared" ca="1" si="28"/>
        <v/>
      </c>
      <c r="Z67" s="12" t="str">
        <f t="shared" ca="1" si="28"/>
        <v/>
      </c>
      <c r="AA67" s="12" t="str">
        <f t="shared" ca="1" si="28"/>
        <v/>
      </c>
      <c r="AB67" s="12" t="str">
        <f t="shared" ca="1" si="28"/>
        <v/>
      </c>
      <c r="AC67" s="12" t="str">
        <f t="shared" ca="1" si="28"/>
        <v/>
      </c>
      <c r="AD67" s="12" t="str">
        <f t="shared" ca="1" si="28"/>
        <v/>
      </c>
      <c r="AE67" s="12" t="str">
        <f t="shared" ca="1" si="28"/>
        <v/>
      </c>
      <c r="AF67" s="12" t="str">
        <f t="shared" ca="1" si="28"/>
        <v/>
      </c>
      <c r="AG67" s="12" t="str">
        <f t="shared" ca="1" si="28"/>
        <v/>
      </c>
      <c r="AH67" s="12" t="str">
        <f t="shared" ca="1" si="28"/>
        <v/>
      </c>
      <c r="AI67" s="12" t="str">
        <f t="shared" ca="1" si="28"/>
        <v/>
      </c>
      <c r="AJ67" s="12" t="str">
        <f t="shared" ca="1" si="28"/>
        <v/>
      </c>
      <c r="AK67" s="12" t="str">
        <f t="shared" ca="1" si="28"/>
        <v/>
      </c>
      <c r="AL67" s="12" t="str">
        <f t="shared" ca="1" si="28"/>
        <v/>
      </c>
      <c r="AM67" s="12" t="str">
        <f t="shared" ca="1" si="28"/>
        <v/>
      </c>
      <c r="AN67" s="12" t="str">
        <f t="shared" ca="1" si="28"/>
        <v/>
      </c>
      <c r="AO67" s="12" t="str">
        <f t="shared" ca="1" si="28"/>
        <v/>
      </c>
      <c r="AP67" s="12" t="str">
        <f t="shared" ca="1" si="28"/>
        <v/>
      </c>
      <c r="AQ67" s="12" t="str">
        <f t="shared" ca="1" si="28"/>
        <v/>
      </c>
      <c r="AR67" s="12" t="str">
        <f t="shared" ca="1" si="28"/>
        <v/>
      </c>
      <c r="AS67" s="12" t="str">
        <f t="shared" ca="1" si="28"/>
        <v/>
      </c>
      <c r="AT67" s="12" t="str">
        <f t="shared" ca="1" si="28"/>
        <v/>
      </c>
      <c r="AU67" s="12" t="str">
        <f t="shared" ca="1" si="28"/>
        <v/>
      </c>
      <c r="AV67" s="12" t="str">
        <f t="shared" ca="1" si="28"/>
        <v/>
      </c>
      <c r="AW67" s="12" t="str">
        <f t="shared" ca="1" si="28"/>
        <v/>
      </c>
      <c r="AX67" s="12" t="str">
        <f t="shared" ca="1" si="28"/>
        <v/>
      </c>
      <c r="AY67" s="12" t="str">
        <f t="shared" ca="1" si="28"/>
        <v/>
      </c>
      <c r="AZ67" s="12" t="str">
        <f t="shared" ca="1" si="28"/>
        <v/>
      </c>
      <c r="BA67" s="12" t="str">
        <f t="shared" ca="1" si="28"/>
        <v/>
      </c>
      <c r="BB67" s="12" t="str">
        <f t="shared" ca="1" si="28"/>
        <v/>
      </c>
      <c r="BC67" s="12" t="str">
        <f t="shared" ca="1" si="28"/>
        <v/>
      </c>
      <c r="BD67" s="12" t="str">
        <f t="shared" ca="1" si="28"/>
        <v/>
      </c>
      <c r="BE67" s="12" t="str">
        <f t="shared" ca="1" si="28"/>
        <v/>
      </c>
      <c r="BF67" s="12" t="str">
        <f t="shared" ca="1" si="28"/>
        <v/>
      </c>
      <c r="BG67" s="12" t="str">
        <f t="shared" ca="1" si="28"/>
        <v/>
      </c>
      <c r="BH67" s="12" t="str">
        <f t="shared" ca="1" si="28"/>
        <v/>
      </c>
      <c r="BI67" s="12" t="str">
        <f t="shared" ca="1" si="28"/>
        <v/>
      </c>
      <c r="BJ67" s="12" t="str">
        <f t="shared" ca="1" si="28"/>
        <v/>
      </c>
      <c r="BK67" s="12" t="str">
        <f t="shared" ca="1" si="28"/>
        <v/>
      </c>
      <c r="BL67" s="12" t="str">
        <f t="shared" si="28"/>
        <v/>
      </c>
      <c r="BM67" s="12"/>
      <c r="BN67" s="12"/>
    </row>
    <row r="68" spans="1:66" s="1" customFormat="1" ht="40" customHeight="1" x14ac:dyDescent="0.35">
      <c r="A68" s="3"/>
      <c r="B68" s="19" t="s">
        <v>74</v>
      </c>
      <c r="C68" s="15" t="s">
        <v>53</v>
      </c>
      <c r="D68" s="16"/>
      <c r="E68" s="17">
        <v>44578</v>
      </c>
      <c r="F68" s="18">
        <v>1</v>
      </c>
      <c r="G68" s="4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row>
    <row r="69" spans="1:66" s="1" customFormat="1" ht="40" customHeight="1" x14ac:dyDescent="0.35">
      <c r="A69" s="3"/>
      <c r="B69" s="19" t="s">
        <v>80</v>
      </c>
      <c r="C69" s="15" t="s">
        <v>15</v>
      </c>
      <c r="D69" s="16"/>
      <c r="E69" s="17">
        <f>E68+F68-1</f>
        <v>44578</v>
      </c>
      <c r="F69" s="18">
        <v>4</v>
      </c>
      <c r="G69" s="4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row>
    <row r="70" spans="1:66" s="1" customFormat="1" ht="40" customHeight="1" x14ac:dyDescent="0.35">
      <c r="A70" s="3"/>
      <c r="B70" s="19" t="s">
        <v>81</v>
      </c>
      <c r="C70" s="15" t="s">
        <v>15</v>
      </c>
      <c r="D70" s="16"/>
      <c r="E70" s="17">
        <f>E69+F69</f>
        <v>44582</v>
      </c>
      <c r="F70" s="18">
        <v>2</v>
      </c>
      <c r="G70" s="4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row>
    <row r="71" spans="1:66" s="1" customFormat="1" ht="40" customHeight="1" x14ac:dyDescent="0.35">
      <c r="A71" s="3"/>
      <c r="B71" s="19" t="s">
        <v>82</v>
      </c>
      <c r="C71" s="15" t="s">
        <v>15</v>
      </c>
      <c r="D71" s="16"/>
      <c r="E71" s="17">
        <f>E70+F70</f>
        <v>44584</v>
      </c>
      <c r="F71" s="18">
        <v>1</v>
      </c>
      <c r="G71" s="4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row>
    <row r="72" spans="1:66" s="1" customFormat="1" ht="40" customHeight="1" x14ac:dyDescent="0.35">
      <c r="A72" s="3"/>
      <c r="B72" s="58" t="s">
        <v>32</v>
      </c>
      <c r="C72" s="15"/>
      <c r="D72" s="16"/>
      <c r="E72" s="63"/>
      <c r="F72" s="18"/>
      <c r="G72" s="42"/>
      <c r="H72" s="12" t="str">
        <f t="shared" ref="H72:AM72" ca="1" si="29">IF(AND($C72="Milestone",H$7&gt;=$E73,H$7&lt;=$E73+$F72-1),2,"")</f>
        <v/>
      </c>
      <c r="I72" s="12" t="str">
        <f t="shared" ca="1" si="29"/>
        <v/>
      </c>
      <c r="J72" s="12" t="str">
        <f t="shared" ca="1" si="29"/>
        <v/>
      </c>
      <c r="K72" s="12" t="str">
        <f t="shared" ca="1" si="29"/>
        <v/>
      </c>
      <c r="L72" s="12" t="str">
        <f t="shared" ca="1" si="29"/>
        <v/>
      </c>
      <c r="M72" s="12" t="str">
        <f t="shared" ca="1" si="29"/>
        <v/>
      </c>
      <c r="N72" s="12" t="str">
        <f t="shared" ca="1" si="29"/>
        <v/>
      </c>
      <c r="O72" s="12" t="str">
        <f t="shared" ca="1" si="29"/>
        <v/>
      </c>
      <c r="P72" s="12" t="str">
        <f t="shared" ca="1" si="29"/>
        <v/>
      </c>
      <c r="Q72" s="12" t="str">
        <f t="shared" ca="1" si="29"/>
        <v/>
      </c>
      <c r="R72" s="12" t="str">
        <f t="shared" ca="1" si="29"/>
        <v/>
      </c>
      <c r="S72" s="12" t="str">
        <f t="shared" ca="1" si="29"/>
        <v/>
      </c>
      <c r="T72" s="12" t="str">
        <f t="shared" ca="1" si="29"/>
        <v/>
      </c>
      <c r="U72" s="12" t="str">
        <f t="shared" ca="1" si="29"/>
        <v/>
      </c>
      <c r="V72" s="12" t="str">
        <f t="shared" ca="1" si="29"/>
        <v/>
      </c>
      <c r="W72" s="12" t="str">
        <f t="shared" ca="1" si="29"/>
        <v/>
      </c>
      <c r="X72" s="12" t="str">
        <f t="shared" ca="1" si="29"/>
        <v/>
      </c>
      <c r="Y72" s="12" t="str">
        <f t="shared" ca="1" si="29"/>
        <v/>
      </c>
      <c r="Z72" s="12" t="str">
        <f t="shared" ca="1" si="29"/>
        <v/>
      </c>
      <c r="AA72" s="12" t="str">
        <f t="shared" ca="1" si="29"/>
        <v/>
      </c>
      <c r="AB72" s="12" t="str">
        <f t="shared" ca="1" si="29"/>
        <v/>
      </c>
      <c r="AC72" s="12" t="str">
        <f t="shared" ca="1" si="29"/>
        <v/>
      </c>
      <c r="AD72" s="12" t="str">
        <f t="shared" ca="1" si="29"/>
        <v/>
      </c>
      <c r="AE72" s="12" t="str">
        <f t="shared" ca="1" si="29"/>
        <v/>
      </c>
      <c r="AF72" s="12" t="str">
        <f t="shared" ca="1" si="29"/>
        <v/>
      </c>
      <c r="AG72" s="12" t="str">
        <f t="shared" ca="1" si="29"/>
        <v/>
      </c>
      <c r="AH72" s="12" t="str">
        <f t="shared" ca="1" si="29"/>
        <v/>
      </c>
      <c r="AI72" s="12" t="str">
        <f t="shared" ca="1" si="29"/>
        <v/>
      </c>
      <c r="AJ72" s="12" t="str">
        <f t="shared" ca="1" si="29"/>
        <v/>
      </c>
      <c r="AK72" s="12" t="str">
        <f t="shared" ca="1" si="29"/>
        <v/>
      </c>
      <c r="AL72" s="12" t="str">
        <f t="shared" ca="1" si="29"/>
        <v/>
      </c>
      <c r="AM72" s="12" t="str">
        <f t="shared" ca="1" si="29"/>
        <v/>
      </c>
      <c r="AN72" s="12" t="str">
        <f t="shared" ref="AN72:BL72" ca="1" si="30">IF(AND($C72="Milestone",AN$7&gt;=$E73,AN$7&lt;=$E73+$F72-1),2,"")</f>
        <v/>
      </c>
      <c r="AO72" s="12" t="str">
        <f t="shared" ca="1" si="30"/>
        <v/>
      </c>
      <c r="AP72" s="12" t="str">
        <f t="shared" ca="1" si="30"/>
        <v/>
      </c>
      <c r="AQ72" s="12" t="str">
        <f t="shared" ca="1" si="30"/>
        <v/>
      </c>
      <c r="AR72" s="12" t="str">
        <f t="shared" ca="1" si="30"/>
        <v/>
      </c>
      <c r="AS72" s="12" t="str">
        <f t="shared" ca="1" si="30"/>
        <v/>
      </c>
      <c r="AT72" s="12" t="str">
        <f t="shared" ca="1" si="30"/>
        <v/>
      </c>
      <c r="AU72" s="12" t="str">
        <f t="shared" ca="1" si="30"/>
        <v/>
      </c>
      <c r="AV72" s="12" t="str">
        <f t="shared" ca="1" si="30"/>
        <v/>
      </c>
      <c r="AW72" s="12" t="str">
        <f t="shared" ca="1" si="30"/>
        <v/>
      </c>
      <c r="AX72" s="12" t="str">
        <f t="shared" ca="1" si="30"/>
        <v/>
      </c>
      <c r="AY72" s="12" t="str">
        <f t="shared" ca="1" si="30"/>
        <v/>
      </c>
      <c r="AZ72" s="12" t="str">
        <f t="shared" ca="1" si="30"/>
        <v/>
      </c>
      <c r="BA72" s="12" t="str">
        <f t="shared" ca="1" si="30"/>
        <v/>
      </c>
      <c r="BB72" s="12" t="str">
        <f t="shared" ca="1" si="30"/>
        <v/>
      </c>
      <c r="BC72" s="12" t="str">
        <f t="shared" ca="1" si="30"/>
        <v/>
      </c>
      <c r="BD72" s="12" t="str">
        <f t="shared" ca="1" si="30"/>
        <v/>
      </c>
      <c r="BE72" s="12" t="str">
        <f t="shared" ca="1" si="30"/>
        <v/>
      </c>
      <c r="BF72" s="12" t="str">
        <f t="shared" ca="1" si="30"/>
        <v/>
      </c>
      <c r="BG72" s="12" t="str">
        <f t="shared" ca="1" si="30"/>
        <v/>
      </c>
      <c r="BH72" s="12" t="str">
        <f t="shared" ca="1" si="30"/>
        <v/>
      </c>
      <c r="BI72" s="12" t="str">
        <f t="shared" ca="1" si="30"/>
        <v/>
      </c>
      <c r="BJ72" s="12" t="str">
        <f t="shared" ca="1" si="30"/>
        <v/>
      </c>
      <c r="BK72" s="12" t="str">
        <f t="shared" ca="1" si="30"/>
        <v/>
      </c>
      <c r="BL72" s="12" t="str">
        <f t="shared" si="30"/>
        <v/>
      </c>
      <c r="BM72" s="12"/>
      <c r="BN72" s="12"/>
    </row>
    <row r="73" spans="1:66" s="1" customFormat="1" ht="40" customHeight="1" x14ac:dyDescent="0.35">
      <c r="A73" s="3"/>
      <c r="B73" s="19" t="s">
        <v>83</v>
      </c>
      <c r="C73" s="15" t="s">
        <v>15</v>
      </c>
      <c r="D73" s="16"/>
      <c r="E73" s="17">
        <v>44585</v>
      </c>
      <c r="F73" s="18">
        <v>1</v>
      </c>
      <c r="G73" s="4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row>
    <row r="74" spans="1:66" s="1" customFormat="1" ht="40" customHeight="1" x14ac:dyDescent="0.35">
      <c r="A74" s="3"/>
      <c r="B74" s="19" t="s">
        <v>84</v>
      </c>
      <c r="C74" s="15" t="s">
        <v>15</v>
      </c>
      <c r="D74" s="16"/>
      <c r="E74" s="17">
        <f>E73+F73</f>
        <v>44586</v>
      </c>
      <c r="F74" s="18">
        <v>1</v>
      </c>
      <c r="G74" s="4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row>
    <row r="75" spans="1:66" s="1" customFormat="1" ht="40" customHeight="1" x14ac:dyDescent="0.35">
      <c r="A75" s="3"/>
      <c r="B75" s="19" t="s">
        <v>85</v>
      </c>
      <c r="C75" s="15" t="s">
        <v>15</v>
      </c>
      <c r="D75" s="16"/>
      <c r="E75" s="17">
        <f>E74+F74</f>
        <v>44587</v>
      </c>
      <c r="F75" s="18">
        <v>1</v>
      </c>
      <c r="G75" s="4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row>
    <row r="76" spans="1:66" s="1" customFormat="1" ht="40" customHeight="1" x14ac:dyDescent="0.35">
      <c r="A76" s="3"/>
      <c r="B76" s="19" t="s">
        <v>87</v>
      </c>
      <c r="C76" s="15" t="s">
        <v>15</v>
      </c>
      <c r="D76" s="16"/>
      <c r="E76" s="17">
        <f>E75+F75</f>
        <v>44588</v>
      </c>
      <c r="F76" s="18">
        <v>1</v>
      </c>
      <c r="G76" s="4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row>
    <row r="77" spans="1:66" s="1" customFormat="1" ht="40" customHeight="1" x14ac:dyDescent="0.35">
      <c r="A77" s="3"/>
      <c r="B77" s="19" t="s">
        <v>86</v>
      </c>
      <c r="C77" s="15" t="s">
        <v>15</v>
      </c>
      <c r="D77" s="16"/>
      <c r="E77" s="17">
        <f>E76+F76</f>
        <v>44589</v>
      </c>
      <c r="F77" s="18">
        <v>2</v>
      </c>
      <c r="G77" s="4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row>
    <row r="78" spans="1:66" s="1" customFormat="1" ht="40" customHeight="1" x14ac:dyDescent="0.35">
      <c r="A78" s="3"/>
      <c r="B78" s="19" t="s">
        <v>89</v>
      </c>
      <c r="C78" s="15" t="s">
        <v>15</v>
      </c>
      <c r="D78" s="16"/>
      <c r="E78" s="17">
        <f>E77+F77</f>
        <v>44591</v>
      </c>
      <c r="F78" s="18">
        <v>1</v>
      </c>
      <c r="G78" s="4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row>
    <row r="79" spans="1:66" s="1" customFormat="1" ht="40" customHeight="1" x14ac:dyDescent="0.35">
      <c r="A79" s="3"/>
      <c r="B79" s="58" t="s">
        <v>33</v>
      </c>
      <c r="C79" s="15"/>
      <c r="D79" s="16"/>
      <c r="E79" s="63"/>
      <c r="F79" s="18"/>
      <c r="G79" s="42"/>
      <c r="H79" s="12" t="str">
        <f t="shared" ref="H79:AM79" ca="1" si="31">IF(AND($C79="Milestone",H$7&gt;=$E80,H$7&lt;=$E80+$F79-1),2,"")</f>
        <v/>
      </c>
      <c r="I79" s="12" t="str">
        <f t="shared" ca="1" si="31"/>
        <v/>
      </c>
      <c r="J79" s="12" t="str">
        <f t="shared" ca="1" si="31"/>
        <v/>
      </c>
      <c r="K79" s="12" t="str">
        <f t="shared" ca="1" si="31"/>
        <v/>
      </c>
      <c r="L79" s="12" t="str">
        <f t="shared" ca="1" si="31"/>
        <v/>
      </c>
      <c r="M79" s="12" t="str">
        <f t="shared" ca="1" si="31"/>
        <v/>
      </c>
      <c r="N79" s="12" t="str">
        <f t="shared" ca="1" si="31"/>
        <v/>
      </c>
      <c r="O79" s="12" t="str">
        <f t="shared" ca="1" si="31"/>
        <v/>
      </c>
      <c r="P79" s="12" t="str">
        <f t="shared" ca="1" si="31"/>
        <v/>
      </c>
      <c r="Q79" s="12" t="str">
        <f t="shared" ca="1" si="31"/>
        <v/>
      </c>
      <c r="R79" s="12" t="str">
        <f t="shared" ca="1" si="31"/>
        <v/>
      </c>
      <c r="S79" s="12" t="str">
        <f t="shared" ca="1" si="31"/>
        <v/>
      </c>
      <c r="T79" s="12" t="str">
        <f t="shared" ca="1" si="31"/>
        <v/>
      </c>
      <c r="U79" s="12" t="str">
        <f t="shared" ca="1" si="31"/>
        <v/>
      </c>
      <c r="V79" s="12" t="str">
        <f t="shared" ca="1" si="31"/>
        <v/>
      </c>
      <c r="W79" s="12" t="str">
        <f t="shared" ca="1" si="31"/>
        <v/>
      </c>
      <c r="X79" s="12" t="str">
        <f t="shared" ca="1" si="31"/>
        <v/>
      </c>
      <c r="Y79" s="12" t="str">
        <f t="shared" ca="1" si="31"/>
        <v/>
      </c>
      <c r="Z79" s="12" t="str">
        <f t="shared" ca="1" si="31"/>
        <v/>
      </c>
      <c r="AA79" s="12" t="str">
        <f t="shared" ca="1" si="31"/>
        <v/>
      </c>
      <c r="AB79" s="12" t="str">
        <f t="shared" ca="1" si="31"/>
        <v/>
      </c>
      <c r="AC79" s="12" t="str">
        <f t="shared" ca="1" si="31"/>
        <v/>
      </c>
      <c r="AD79" s="12" t="str">
        <f t="shared" ca="1" si="31"/>
        <v/>
      </c>
      <c r="AE79" s="12" t="str">
        <f t="shared" ca="1" si="31"/>
        <v/>
      </c>
      <c r="AF79" s="12" t="str">
        <f t="shared" ca="1" si="31"/>
        <v/>
      </c>
      <c r="AG79" s="12" t="str">
        <f t="shared" ca="1" si="31"/>
        <v/>
      </c>
      <c r="AH79" s="12" t="str">
        <f t="shared" ca="1" si="31"/>
        <v/>
      </c>
      <c r="AI79" s="12" t="str">
        <f t="shared" ca="1" si="31"/>
        <v/>
      </c>
      <c r="AJ79" s="12" t="str">
        <f t="shared" ca="1" si="31"/>
        <v/>
      </c>
      <c r="AK79" s="12" t="str">
        <f t="shared" ca="1" si="31"/>
        <v/>
      </c>
      <c r="AL79" s="12" t="str">
        <f t="shared" ca="1" si="31"/>
        <v/>
      </c>
      <c r="AM79" s="12" t="str">
        <f t="shared" ca="1" si="31"/>
        <v/>
      </c>
      <c r="AN79" s="12" t="str">
        <f t="shared" ref="AN79:BL79" ca="1" si="32">IF(AND($C79="Milestone",AN$7&gt;=$E80,AN$7&lt;=$E80+$F79-1),2,"")</f>
        <v/>
      </c>
      <c r="AO79" s="12" t="str">
        <f t="shared" ca="1" si="32"/>
        <v/>
      </c>
      <c r="AP79" s="12" t="str">
        <f t="shared" ca="1" si="32"/>
        <v/>
      </c>
      <c r="AQ79" s="12" t="str">
        <f t="shared" ca="1" si="32"/>
        <v/>
      </c>
      <c r="AR79" s="12" t="str">
        <f t="shared" ca="1" si="32"/>
        <v/>
      </c>
      <c r="AS79" s="12" t="str">
        <f t="shared" ca="1" si="32"/>
        <v/>
      </c>
      <c r="AT79" s="12" t="str">
        <f t="shared" ca="1" si="32"/>
        <v/>
      </c>
      <c r="AU79" s="12" t="str">
        <f t="shared" ca="1" si="32"/>
        <v/>
      </c>
      <c r="AV79" s="12" t="str">
        <f t="shared" ca="1" si="32"/>
        <v/>
      </c>
      <c r="AW79" s="12" t="str">
        <f t="shared" ca="1" si="32"/>
        <v/>
      </c>
      <c r="AX79" s="12" t="str">
        <f t="shared" ca="1" si="32"/>
        <v/>
      </c>
      <c r="AY79" s="12" t="str">
        <f t="shared" ca="1" si="32"/>
        <v/>
      </c>
      <c r="AZ79" s="12" t="str">
        <f t="shared" ca="1" si="32"/>
        <v/>
      </c>
      <c r="BA79" s="12" t="str">
        <f t="shared" ca="1" si="32"/>
        <v/>
      </c>
      <c r="BB79" s="12" t="str">
        <f t="shared" ca="1" si="32"/>
        <v/>
      </c>
      <c r="BC79" s="12" t="str">
        <f t="shared" ca="1" si="32"/>
        <v/>
      </c>
      <c r="BD79" s="12" t="str">
        <f t="shared" ca="1" si="32"/>
        <v/>
      </c>
      <c r="BE79" s="12" t="str">
        <f t="shared" ca="1" si="32"/>
        <v/>
      </c>
      <c r="BF79" s="12" t="str">
        <f t="shared" ca="1" si="32"/>
        <v/>
      </c>
      <c r="BG79" s="12" t="str">
        <f t="shared" ca="1" si="32"/>
        <v/>
      </c>
      <c r="BH79" s="12" t="str">
        <f t="shared" ca="1" si="32"/>
        <v/>
      </c>
      <c r="BI79" s="12" t="str">
        <f t="shared" ca="1" si="32"/>
        <v/>
      </c>
      <c r="BJ79" s="12" t="str">
        <f t="shared" ca="1" si="32"/>
        <v/>
      </c>
      <c r="BK79" s="12" t="str">
        <f t="shared" ca="1" si="32"/>
        <v/>
      </c>
      <c r="BL79" s="12" t="str">
        <f t="shared" si="32"/>
        <v/>
      </c>
      <c r="BM79" s="12"/>
      <c r="BN79" s="12"/>
    </row>
    <row r="80" spans="1:66" s="1" customFormat="1" ht="40" customHeight="1" x14ac:dyDescent="0.35">
      <c r="A80" s="3"/>
      <c r="B80" s="19" t="s">
        <v>91</v>
      </c>
      <c r="C80" s="15" t="s">
        <v>15</v>
      </c>
      <c r="D80" s="16"/>
      <c r="E80" s="17">
        <v>44592</v>
      </c>
      <c r="F80" s="18">
        <v>1</v>
      </c>
      <c r="G80" s="4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row>
    <row r="81" spans="1:66" s="1" customFormat="1" ht="40" customHeight="1" x14ac:dyDescent="0.35">
      <c r="A81" s="3"/>
      <c r="B81" s="19" t="s">
        <v>88</v>
      </c>
      <c r="C81" s="15" t="s">
        <v>15</v>
      </c>
      <c r="D81" s="16"/>
      <c r="E81" s="17">
        <f>E80+F80</f>
        <v>44593</v>
      </c>
      <c r="F81" s="18">
        <v>2</v>
      </c>
      <c r="G81" s="4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row>
    <row r="82" spans="1:66" s="1" customFormat="1" ht="40" customHeight="1" x14ac:dyDescent="0.35">
      <c r="A82" s="3"/>
      <c r="B82" s="19" t="s">
        <v>63</v>
      </c>
      <c r="C82" s="15" t="s">
        <v>14</v>
      </c>
      <c r="D82" s="16"/>
      <c r="E82" s="17">
        <v>44595</v>
      </c>
      <c r="F82" s="18">
        <v>1</v>
      </c>
      <c r="G82" s="4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row>
    <row r="83" spans="1:66" s="1" customFormat="1" ht="40" customHeight="1" x14ac:dyDescent="0.35">
      <c r="A83" s="3"/>
      <c r="B83" s="19" t="s">
        <v>90</v>
      </c>
      <c r="C83" s="15" t="s">
        <v>15</v>
      </c>
      <c r="D83" s="16"/>
      <c r="E83" s="17">
        <f>E82+F82</f>
        <v>44596</v>
      </c>
      <c r="F83" s="18">
        <v>3</v>
      </c>
      <c r="G83" s="4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row>
    <row r="84" spans="1:66" s="1" customFormat="1" ht="40" customHeight="1" x14ac:dyDescent="0.35">
      <c r="A84" s="3"/>
      <c r="B84" s="58" t="s">
        <v>34</v>
      </c>
      <c r="C84" s="15"/>
      <c r="D84" s="16"/>
      <c r="E84" s="17"/>
      <c r="F84" s="18"/>
      <c r="G84" s="42"/>
      <c r="H84" s="12" t="str">
        <f ca="1">IF(AND($C84="Milestone",H$7&gt;=$E84,H$7&lt;=$E84+$F84-1),2,"")</f>
        <v/>
      </c>
      <c r="I84" s="12" t="str">
        <f ca="1">IF(AND($C84="Milestone",I$7&gt;=$E84,I$7&lt;=$E84+$F84-1),2,"")</f>
        <v/>
      </c>
      <c r="J84" s="12" t="str">
        <f ca="1">IF(AND($C84="Milestone",J$7&gt;=$E84,J$7&lt;=$E84+$F84-1),2,"")</f>
        <v/>
      </c>
      <c r="K84" s="12" t="str">
        <f ca="1">IF(AND($C84="Milestone",K$7&gt;=$E84,K$7&lt;=$E84+$F84-1),2,"")</f>
        <v/>
      </c>
      <c r="L84" s="12" t="str">
        <f ca="1">IF(AND($C84="Milestone",L$7&gt;=$E84,L$7&lt;=$E84+$F84-1),2,"")</f>
        <v/>
      </c>
      <c r="M84" s="12" t="str">
        <f ca="1">IF(AND($C84="Milestone",M$7&gt;=$E84,M$7&lt;=$E84+$F84-1),2,"")</f>
        <v/>
      </c>
      <c r="N84" s="12" t="str">
        <f ca="1">IF(AND($C84="Milestone",N$7&gt;=$E84,N$7&lt;=$E84+$F84-1),2,"")</f>
        <v/>
      </c>
      <c r="O84" s="12" t="str">
        <f ca="1">IF(AND($C84="Milestone",O$7&gt;=$E84,O$7&lt;=$E84+$F84-1),2,"")</f>
        <v/>
      </c>
      <c r="P84" s="12" t="str">
        <f ca="1">IF(AND($C84="Milestone",P$7&gt;=$E84,P$7&lt;=$E84+$F84-1),2,"")</f>
        <v/>
      </c>
      <c r="Q84" s="12" t="str">
        <f ca="1">IF(AND($C84="Milestone",Q$7&gt;=$E84,Q$7&lt;=$E84+$F84-1),2,"")</f>
        <v/>
      </c>
      <c r="R84" s="12" t="str">
        <f ca="1">IF(AND($C84="Milestone",R$7&gt;=$E84,R$7&lt;=$E84+$F84-1),2,"")</f>
        <v/>
      </c>
      <c r="S84" s="12" t="str">
        <f ca="1">IF(AND($C84="Milestone",S$7&gt;=$E84,S$7&lt;=$E84+$F84-1),2,"")</f>
        <v/>
      </c>
      <c r="T84" s="12" t="str">
        <f ca="1">IF(AND($C84="Milestone",T$7&gt;=$E84,T$7&lt;=$E84+$F84-1),2,"")</f>
        <v/>
      </c>
      <c r="U84" s="12" t="str">
        <f ca="1">IF(AND($C84="Milestone",U$7&gt;=$E84,U$7&lt;=$E84+$F84-1),2,"")</f>
        <v/>
      </c>
      <c r="V84" s="12" t="str">
        <f ca="1">IF(AND($C84="Milestone",V$7&gt;=$E84,V$7&lt;=$E84+$F84-1),2,"")</f>
        <v/>
      </c>
      <c r="W84" s="12" t="str">
        <f ca="1">IF(AND($C84="Milestone",W$7&gt;=$E84,W$7&lt;=$E84+$F84-1),2,"")</f>
        <v/>
      </c>
      <c r="X84" s="12" t="str">
        <f ca="1">IF(AND($C84="Milestone",X$7&gt;=$E84,X$7&lt;=$E84+$F84-1),2,"")</f>
        <v/>
      </c>
      <c r="Y84" s="12" t="str">
        <f ca="1">IF(AND($C84="Milestone",Y$7&gt;=$E84,Y$7&lt;=$E84+$F84-1),2,"")</f>
        <v/>
      </c>
      <c r="Z84" s="12" t="str">
        <f ca="1">IF(AND($C84="Milestone",Z$7&gt;=$E84,Z$7&lt;=$E84+$F84-1),2,"")</f>
        <v/>
      </c>
      <c r="AA84" s="12" t="str">
        <f ca="1">IF(AND($C84="Milestone",AA$7&gt;=$E84,AA$7&lt;=$E84+$F84-1),2,"")</f>
        <v/>
      </c>
      <c r="AB84" s="12" t="str">
        <f ca="1">IF(AND($C84="Milestone",AB$7&gt;=$E84,AB$7&lt;=$E84+$F84-1),2,"")</f>
        <v/>
      </c>
      <c r="AC84" s="12" t="str">
        <f ca="1">IF(AND($C84="Milestone",AC$7&gt;=$E84,AC$7&lt;=$E84+$F84-1),2,"")</f>
        <v/>
      </c>
      <c r="AD84" s="12" t="str">
        <f ca="1">IF(AND($C84="Milestone",AD$7&gt;=$E84,AD$7&lt;=$E84+$F84-1),2,"")</f>
        <v/>
      </c>
      <c r="AE84" s="12" t="str">
        <f ca="1">IF(AND($C84="Milestone",AE$7&gt;=$E84,AE$7&lt;=$E84+$F84-1),2,"")</f>
        <v/>
      </c>
      <c r="AF84" s="12" t="str">
        <f ca="1">IF(AND($C84="Milestone",AF$7&gt;=$E84,AF$7&lt;=$E84+$F84-1),2,"")</f>
        <v/>
      </c>
      <c r="AG84" s="12" t="str">
        <f ca="1">IF(AND($C84="Milestone",AG$7&gt;=$E84,AG$7&lt;=$E84+$F84-1),2,"")</f>
        <v/>
      </c>
      <c r="AH84" s="12" t="str">
        <f ca="1">IF(AND($C84="Milestone",AH$7&gt;=$E84,AH$7&lt;=$E84+$F84-1),2,"")</f>
        <v/>
      </c>
      <c r="AI84" s="12" t="str">
        <f ca="1">IF(AND($C84="Milestone",AI$7&gt;=$E84,AI$7&lt;=$E84+$F84-1),2,"")</f>
        <v/>
      </c>
      <c r="AJ84" s="12" t="str">
        <f ca="1">IF(AND($C84="Milestone",AJ$7&gt;=$E84,AJ$7&lt;=$E84+$F84-1),2,"")</f>
        <v/>
      </c>
      <c r="AK84" s="12" t="str">
        <f ca="1">IF(AND($C84="Milestone",AK$7&gt;=$E84,AK$7&lt;=$E84+$F84-1),2,"")</f>
        <v/>
      </c>
      <c r="AL84" s="12" t="str">
        <f ca="1">IF(AND($C84="Milestone",AL$7&gt;=$E84,AL$7&lt;=$E84+$F84-1),2,"")</f>
        <v/>
      </c>
      <c r="AM84" s="12" t="str">
        <f ca="1">IF(AND($C84="Milestone",AM$7&gt;=$E84,AM$7&lt;=$E84+$F84-1),2,"")</f>
        <v/>
      </c>
      <c r="AN84" s="12" t="str">
        <f ca="1">IF(AND($C84="Milestone",AN$7&gt;=$E84,AN$7&lt;=$E84+$F84-1),2,"")</f>
        <v/>
      </c>
      <c r="AO84" s="12" t="str">
        <f ca="1">IF(AND($C84="Milestone",AO$7&gt;=$E84,AO$7&lt;=$E84+$F84-1),2,"")</f>
        <v/>
      </c>
      <c r="AP84" s="12" t="str">
        <f ca="1">IF(AND($C84="Milestone",AP$7&gt;=$E84,AP$7&lt;=$E84+$F84-1),2,"")</f>
        <v/>
      </c>
      <c r="AQ84" s="12" t="str">
        <f ca="1">IF(AND($C84="Milestone",AQ$7&gt;=$E84,AQ$7&lt;=$E84+$F84-1),2,"")</f>
        <v/>
      </c>
      <c r="AR84" s="12" t="str">
        <f ca="1">IF(AND($C84="Milestone",AR$7&gt;=$E84,AR$7&lt;=$E84+$F84-1),2,"")</f>
        <v/>
      </c>
      <c r="AS84" s="12" t="str">
        <f ca="1">IF(AND($C84="Milestone",AS$7&gt;=$E84,AS$7&lt;=$E84+$F84-1),2,"")</f>
        <v/>
      </c>
      <c r="AT84" s="12" t="str">
        <f ca="1">IF(AND($C84="Milestone",AT$7&gt;=$E84,AT$7&lt;=$E84+$F84-1),2,"")</f>
        <v/>
      </c>
      <c r="AU84" s="12" t="str">
        <f ca="1">IF(AND($C84="Milestone",AU$7&gt;=$E84,AU$7&lt;=$E84+$F84-1),2,"")</f>
        <v/>
      </c>
      <c r="AV84" s="12" t="str">
        <f ca="1">IF(AND($C84="Milestone",AV$7&gt;=$E84,AV$7&lt;=$E84+$F84-1),2,"")</f>
        <v/>
      </c>
      <c r="AW84" s="12" t="str">
        <f ca="1">IF(AND($C84="Milestone",AW$7&gt;=$E84,AW$7&lt;=$E84+$F84-1),2,"")</f>
        <v/>
      </c>
      <c r="AX84" s="12" t="str">
        <f ca="1">IF(AND($C84="Milestone",AX$7&gt;=$E84,AX$7&lt;=$E84+$F84-1),2,"")</f>
        <v/>
      </c>
      <c r="AY84" s="12" t="str">
        <f ca="1">IF(AND($C84="Milestone",AY$7&gt;=$E84,AY$7&lt;=$E84+$F84-1),2,"")</f>
        <v/>
      </c>
      <c r="AZ84" s="12" t="str">
        <f ca="1">IF(AND($C84="Milestone",AZ$7&gt;=$E84,AZ$7&lt;=$E84+$F84-1),2,"")</f>
        <v/>
      </c>
      <c r="BA84" s="12" t="str">
        <f ca="1">IF(AND($C84="Milestone",BA$7&gt;=$E84,BA$7&lt;=$E84+$F84-1),2,"")</f>
        <v/>
      </c>
      <c r="BB84" s="12" t="str">
        <f ca="1">IF(AND($C84="Milestone",BB$7&gt;=$E84,BB$7&lt;=$E84+$F84-1),2,"")</f>
        <v/>
      </c>
      <c r="BC84" s="12" t="str">
        <f ca="1">IF(AND($C84="Milestone",BC$7&gt;=$E84,BC$7&lt;=$E84+$F84-1),2,"")</f>
        <v/>
      </c>
      <c r="BD84" s="12" t="str">
        <f ca="1">IF(AND($C84="Milestone",BD$7&gt;=$E84,BD$7&lt;=$E84+$F84-1),2,"")</f>
        <v/>
      </c>
      <c r="BE84" s="12" t="str">
        <f ca="1">IF(AND($C84="Milestone",BE$7&gt;=$E84,BE$7&lt;=$E84+$F84-1),2,"")</f>
        <v/>
      </c>
      <c r="BF84" s="12" t="str">
        <f ca="1">IF(AND($C84="Milestone",BF$7&gt;=$E84,BF$7&lt;=$E84+$F84-1),2,"")</f>
        <v/>
      </c>
      <c r="BG84" s="12" t="str">
        <f ca="1">IF(AND($C84="Milestone",BG$7&gt;=$E84,BG$7&lt;=$E84+$F84-1),2,"")</f>
        <v/>
      </c>
      <c r="BH84" s="12" t="str">
        <f ca="1">IF(AND($C84="Milestone",BH$7&gt;=$E84,BH$7&lt;=$E84+$F84-1),2,"")</f>
        <v/>
      </c>
      <c r="BI84" s="12" t="str">
        <f ca="1">IF(AND($C84="Milestone",BI$7&gt;=$E84,BI$7&lt;=$E84+$F84-1),2,"")</f>
        <v/>
      </c>
      <c r="BJ84" s="12" t="str">
        <f ca="1">IF(AND($C84="Milestone",BJ$7&gt;=$E84,BJ$7&lt;=$E84+$F84-1),2,"")</f>
        <v/>
      </c>
      <c r="BK84" s="12" t="str">
        <f ca="1">IF(AND($C84="Milestone",BK$7&gt;=$E84,BK$7&lt;=$E84+$F84-1),2,"")</f>
        <v/>
      </c>
      <c r="BL84" s="12" t="str">
        <f>IF(AND($C84="Milestone",BL$7&gt;=$E84,BL$7&lt;=$E84+$F84-1),2,"")</f>
        <v/>
      </c>
      <c r="BM84" s="12"/>
      <c r="BN84" s="12"/>
    </row>
    <row r="85" spans="1:66" s="1" customFormat="1" ht="40" customHeight="1" x14ac:dyDescent="0.35">
      <c r="A85" s="3"/>
      <c r="B85" s="19" t="s">
        <v>92</v>
      </c>
      <c r="C85" s="15" t="s">
        <v>15</v>
      </c>
      <c r="D85" s="16"/>
      <c r="E85" s="17">
        <v>44599</v>
      </c>
      <c r="F85" s="18">
        <v>1</v>
      </c>
      <c r="G85" s="4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row>
    <row r="86" spans="1:66" s="1" customFormat="1" ht="40" customHeight="1" x14ac:dyDescent="0.35">
      <c r="A86" s="3"/>
      <c r="B86" s="19" t="s">
        <v>93</v>
      </c>
      <c r="C86" s="15" t="s">
        <v>15</v>
      </c>
      <c r="D86" s="16"/>
      <c r="E86" s="17">
        <f>E85+F85</f>
        <v>44600</v>
      </c>
      <c r="F86" s="18">
        <v>2</v>
      </c>
      <c r="G86" s="4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row>
    <row r="87" spans="1:66" s="1" customFormat="1" ht="40" customHeight="1" x14ac:dyDescent="0.35">
      <c r="A87" s="3"/>
      <c r="B87" s="19" t="s">
        <v>94</v>
      </c>
      <c r="C87" s="15" t="s">
        <v>15</v>
      </c>
      <c r="D87" s="16"/>
      <c r="E87" s="17">
        <f>E86+F86</f>
        <v>44602</v>
      </c>
      <c r="F87" s="18">
        <v>2</v>
      </c>
      <c r="G87" s="4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row>
    <row r="88" spans="1:66" s="1" customFormat="1" ht="40" customHeight="1" x14ac:dyDescent="0.35">
      <c r="A88" s="3"/>
      <c r="B88" s="19" t="s">
        <v>95</v>
      </c>
      <c r="C88" s="15" t="s">
        <v>15</v>
      </c>
      <c r="D88" s="16"/>
      <c r="E88" s="17">
        <f>E87+F87</f>
        <v>44604</v>
      </c>
      <c r="F88" s="18">
        <v>2</v>
      </c>
      <c r="G88" s="4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row>
    <row r="89" spans="1:66" s="1" customFormat="1" ht="40" customHeight="1" x14ac:dyDescent="0.35">
      <c r="A89" s="3"/>
      <c r="B89" s="58" t="s">
        <v>35</v>
      </c>
      <c r="C89" s="15"/>
      <c r="D89" s="16"/>
      <c r="E89" s="63"/>
      <c r="F89" s="18"/>
      <c r="G89" s="42"/>
      <c r="H89" s="12" t="str">
        <f ca="1">IF(AND($C89="Milestone",H$7&gt;=$E90,H$7&lt;=$E90+$F89-1),2,"")</f>
        <v/>
      </c>
      <c r="I89" s="12" t="str">
        <f ca="1">IF(AND($C89="Milestone",I$7&gt;=$E90,I$7&lt;=$E90+$F89-1),2,"")</f>
        <v/>
      </c>
      <c r="J89" s="12" t="str">
        <f ca="1">IF(AND($C89="Milestone",J$7&gt;=$E90,J$7&lt;=$E90+$F89-1),2,"")</f>
        <v/>
      </c>
      <c r="K89" s="12" t="str">
        <f ca="1">IF(AND($C89="Milestone",K$7&gt;=$E90,K$7&lt;=$E90+$F89-1),2,"")</f>
        <v/>
      </c>
      <c r="L89" s="12" t="str">
        <f ca="1">IF(AND($C89="Milestone",L$7&gt;=$E90,L$7&lt;=$E90+$F89-1),2,"")</f>
        <v/>
      </c>
      <c r="M89" s="12" t="str">
        <f ca="1">IF(AND($C89="Milestone",M$7&gt;=$E90,M$7&lt;=$E90+$F89-1),2,"")</f>
        <v/>
      </c>
      <c r="N89" s="12" t="str">
        <f ca="1">IF(AND($C89="Milestone",N$7&gt;=$E90,N$7&lt;=$E90+$F89-1),2,"")</f>
        <v/>
      </c>
      <c r="O89" s="12" t="str">
        <f ca="1">IF(AND($C89="Milestone",O$7&gt;=$E90,O$7&lt;=$E90+$F89-1),2,"")</f>
        <v/>
      </c>
      <c r="P89" s="12" t="str">
        <f ca="1">IF(AND($C89="Milestone",P$7&gt;=$E90,P$7&lt;=$E90+$F89-1),2,"")</f>
        <v/>
      </c>
      <c r="Q89" s="12" t="str">
        <f ca="1">IF(AND($C89="Milestone",Q$7&gt;=$E90,Q$7&lt;=$E90+$F89-1),2,"")</f>
        <v/>
      </c>
      <c r="R89" s="12" t="str">
        <f ca="1">IF(AND($C89="Milestone",R$7&gt;=$E90,R$7&lt;=$E90+$F89-1),2,"")</f>
        <v/>
      </c>
      <c r="S89" s="12" t="str">
        <f ca="1">IF(AND($C89="Milestone",S$7&gt;=$E90,S$7&lt;=$E90+$F89-1),2,"")</f>
        <v/>
      </c>
      <c r="T89" s="12" t="str">
        <f ca="1">IF(AND($C89="Milestone",T$7&gt;=$E90,T$7&lt;=$E90+$F89-1),2,"")</f>
        <v/>
      </c>
      <c r="U89" s="12" t="str">
        <f ca="1">IF(AND($C89="Milestone",U$7&gt;=$E90,U$7&lt;=$E90+$F89-1),2,"")</f>
        <v/>
      </c>
      <c r="V89" s="12" t="str">
        <f ca="1">IF(AND($C89="Milestone",V$7&gt;=$E90,V$7&lt;=$E90+$F89-1),2,"")</f>
        <v/>
      </c>
      <c r="W89" s="12" t="str">
        <f ca="1">IF(AND($C89="Milestone",W$7&gt;=$E90,W$7&lt;=$E90+$F89-1),2,"")</f>
        <v/>
      </c>
      <c r="X89" s="12" t="str">
        <f ca="1">IF(AND($C89="Milestone",X$7&gt;=$E90,X$7&lt;=$E90+$F89-1),2,"")</f>
        <v/>
      </c>
      <c r="Y89" s="12" t="str">
        <f ca="1">IF(AND($C89="Milestone",Y$7&gt;=$E90,Y$7&lt;=$E90+$F89-1),2,"")</f>
        <v/>
      </c>
      <c r="Z89" s="12" t="str">
        <f ca="1">IF(AND($C89="Milestone",Z$7&gt;=$E90,Z$7&lt;=$E90+$F89-1),2,"")</f>
        <v/>
      </c>
      <c r="AA89" s="12" t="str">
        <f ca="1">IF(AND($C89="Milestone",AA$7&gt;=$E90,AA$7&lt;=$E90+$F89-1),2,"")</f>
        <v/>
      </c>
      <c r="AB89" s="12" t="str">
        <f ca="1">IF(AND($C89="Milestone",AB$7&gt;=$E90,AB$7&lt;=$E90+$F89-1),2,"")</f>
        <v/>
      </c>
      <c r="AC89" s="12" t="str">
        <f ca="1">IF(AND($C89="Milestone",AC$7&gt;=$E90,AC$7&lt;=$E90+$F89-1),2,"")</f>
        <v/>
      </c>
      <c r="AD89" s="12" t="str">
        <f ca="1">IF(AND($C89="Milestone",AD$7&gt;=$E90,AD$7&lt;=$E90+$F89-1),2,"")</f>
        <v/>
      </c>
      <c r="AE89" s="12" t="str">
        <f ca="1">IF(AND($C89="Milestone",AE$7&gt;=$E90,AE$7&lt;=$E90+$F89-1),2,"")</f>
        <v/>
      </c>
      <c r="AF89" s="12" t="str">
        <f ca="1">IF(AND($C89="Milestone",AF$7&gt;=$E90,AF$7&lt;=$E90+$F89-1),2,"")</f>
        <v/>
      </c>
      <c r="AG89" s="12" t="str">
        <f ca="1">IF(AND($C89="Milestone",AG$7&gt;=$E90,AG$7&lt;=$E90+$F89-1),2,"")</f>
        <v/>
      </c>
      <c r="AH89" s="12" t="str">
        <f ca="1">IF(AND($C89="Milestone",AH$7&gt;=$E90,AH$7&lt;=$E90+$F89-1),2,"")</f>
        <v/>
      </c>
      <c r="AI89" s="12" t="str">
        <f ca="1">IF(AND($C89="Milestone",AI$7&gt;=$E90,AI$7&lt;=$E90+$F89-1),2,"")</f>
        <v/>
      </c>
      <c r="AJ89" s="12" t="str">
        <f ca="1">IF(AND($C89="Milestone",AJ$7&gt;=$E90,AJ$7&lt;=$E90+$F89-1),2,"")</f>
        <v/>
      </c>
      <c r="AK89" s="12" t="str">
        <f ca="1">IF(AND($C89="Milestone",AK$7&gt;=$E90,AK$7&lt;=$E90+$F89-1),2,"")</f>
        <v/>
      </c>
      <c r="AL89" s="12" t="str">
        <f ca="1">IF(AND($C89="Milestone",AL$7&gt;=$E90,AL$7&lt;=$E90+$F89-1),2,"")</f>
        <v/>
      </c>
      <c r="AM89" s="12" t="str">
        <f ca="1">IF(AND($C89="Milestone",AM$7&gt;=$E90,AM$7&lt;=$E90+$F89-1),2,"")</f>
        <v/>
      </c>
      <c r="AN89" s="12" t="str">
        <f ca="1">IF(AND($C89="Milestone",AN$7&gt;=$E90,AN$7&lt;=$E90+$F89-1),2,"")</f>
        <v/>
      </c>
      <c r="AO89" s="12" t="str">
        <f ca="1">IF(AND($C89="Milestone",AO$7&gt;=$E90,AO$7&lt;=$E90+$F89-1),2,"")</f>
        <v/>
      </c>
      <c r="AP89" s="12" t="str">
        <f ca="1">IF(AND($C89="Milestone",AP$7&gt;=$E90,AP$7&lt;=$E90+$F89-1),2,"")</f>
        <v/>
      </c>
      <c r="AQ89" s="12" t="str">
        <f ca="1">IF(AND($C89="Milestone",AQ$7&gt;=$E90,AQ$7&lt;=$E90+$F89-1),2,"")</f>
        <v/>
      </c>
      <c r="AR89" s="12" t="str">
        <f ca="1">IF(AND($C89="Milestone",AR$7&gt;=$E90,AR$7&lt;=$E90+$F89-1),2,"")</f>
        <v/>
      </c>
      <c r="AS89" s="12" t="str">
        <f ca="1">IF(AND($C89="Milestone",AS$7&gt;=$E90,AS$7&lt;=$E90+$F89-1),2,"")</f>
        <v/>
      </c>
      <c r="AT89" s="12" t="str">
        <f ca="1">IF(AND($C89="Milestone",AT$7&gt;=$E90,AT$7&lt;=$E90+$F89-1),2,"")</f>
        <v/>
      </c>
      <c r="AU89" s="12" t="str">
        <f ca="1">IF(AND($C89="Milestone",AU$7&gt;=$E90,AU$7&lt;=$E90+$F89-1),2,"")</f>
        <v/>
      </c>
      <c r="AV89" s="12" t="str">
        <f ca="1">IF(AND($C89="Milestone",AV$7&gt;=$E90,AV$7&lt;=$E90+$F89-1),2,"")</f>
        <v/>
      </c>
      <c r="AW89" s="12" t="str">
        <f ca="1">IF(AND($C89="Milestone",AW$7&gt;=$E90,AW$7&lt;=$E90+$F89-1),2,"")</f>
        <v/>
      </c>
      <c r="AX89" s="12" t="str">
        <f ca="1">IF(AND($C89="Milestone",AX$7&gt;=$E90,AX$7&lt;=$E90+$F89-1),2,"")</f>
        <v/>
      </c>
      <c r="AY89" s="12" t="str">
        <f ca="1">IF(AND($C89="Milestone",AY$7&gt;=$E90,AY$7&lt;=$E90+$F89-1),2,"")</f>
        <v/>
      </c>
      <c r="AZ89" s="12" t="str">
        <f ca="1">IF(AND($C89="Milestone",AZ$7&gt;=$E90,AZ$7&lt;=$E90+$F89-1),2,"")</f>
        <v/>
      </c>
      <c r="BA89" s="12" t="str">
        <f ca="1">IF(AND($C89="Milestone",BA$7&gt;=$E90,BA$7&lt;=$E90+$F89-1),2,"")</f>
        <v/>
      </c>
      <c r="BB89" s="12" t="str">
        <f ca="1">IF(AND($C89="Milestone",BB$7&gt;=$E90,BB$7&lt;=$E90+$F89-1),2,"")</f>
        <v/>
      </c>
      <c r="BC89" s="12" t="str">
        <f ca="1">IF(AND($C89="Milestone",BC$7&gt;=$E90,BC$7&lt;=$E90+$F89-1),2,"")</f>
        <v/>
      </c>
      <c r="BD89" s="12" t="str">
        <f ca="1">IF(AND($C89="Milestone",BD$7&gt;=$E90,BD$7&lt;=$E90+$F89-1),2,"")</f>
        <v/>
      </c>
      <c r="BE89" s="12" t="str">
        <f ca="1">IF(AND($C89="Milestone",BE$7&gt;=$E90,BE$7&lt;=$E90+$F89-1),2,"")</f>
        <v/>
      </c>
      <c r="BF89" s="12" t="str">
        <f ca="1">IF(AND($C89="Milestone",BF$7&gt;=$E90,BF$7&lt;=$E90+$F89-1),2,"")</f>
        <v/>
      </c>
      <c r="BG89" s="12" t="str">
        <f ca="1">IF(AND($C89="Milestone",BG$7&gt;=$E90,BG$7&lt;=$E90+$F89-1),2,"")</f>
        <v/>
      </c>
      <c r="BH89" s="12" t="str">
        <f ca="1">IF(AND($C89="Milestone",BH$7&gt;=$E90,BH$7&lt;=$E90+$F89-1),2,"")</f>
        <v/>
      </c>
      <c r="BI89" s="12" t="str">
        <f ca="1">IF(AND($C89="Milestone",BI$7&gt;=$E90,BI$7&lt;=$E90+$F89-1),2,"")</f>
        <v/>
      </c>
      <c r="BJ89" s="12" t="str">
        <f ca="1">IF(AND($C89="Milestone",BJ$7&gt;=$E90,BJ$7&lt;=$E90+$F89-1),2,"")</f>
        <v/>
      </c>
      <c r="BK89" s="12" t="str">
        <f ca="1">IF(AND($C89="Milestone",BK$7&gt;=$E90,BK$7&lt;=$E90+$F89-1),2,"")</f>
        <v/>
      </c>
      <c r="BL89" s="12" t="str">
        <f>IF(AND($C89="Milestone",BL$7&gt;=$E90,BL$7&lt;=$E90+$F89-1),2,"")</f>
        <v/>
      </c>
      <c r="BM89" s="12"/>
      <c r="BN89" s="12"/>
    </row>
    <row r="90" spans="1:66" s="1" customFormat="1" ht="40" customHeight="1" x14ac:dyDescent="0.35">
      <c r="A90" s="3"/>
      <c r="B90" s="19" t="s">
        <v>55</v>
      </c>
      <c r="C90" s="15" t="s">
        <v>15</v>
      </c>
      <c r="D90" s="16"/>
      <c r="E90" s="17">
        <v>44606</v>
      </c>
      <c r="F90" s="18">
        <v>1</v>
      </c>
      <c r="G90" s="4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row>
    <row r="91" spans="1:66" s="1" customFormat="1" ht="40" customHeight="1" x14ac:dyDescent="0.35">
      <c r="A91" s="3"/>
      <c r="B91" s="19" t="s">
        <v>96</v>
      </c>
      <c r="C91" s="15" t="s">
        <v>15</v>
      </c>
      <c r="D91" s="16"/>
      <c r="E91" s="17">
        <f>E90+F90</f>
        <v>44607</v>
      </c>
      <c r="F91" s="18">
        <v>1</v>
      </c>
      <c r="G91" s="4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row>
    <row r="92" spans="1:66" s="1" customFormat="1" ht="40" customHeight="1" x14ac:dyDescent="0.35">
      <c r="A92" s="3"/>
      <c r="B92" s="19" t="s">
        <v>97</v>
      </c>
      <c r="C92" s="15" t="s">
        <v>15</v>
      </c>
      <c r="D92" s="16"/>
      <c r="E92" s="17">
        <f>E91+F91</f>
        <v>44608</v>
      </c>
      <c r="F92" s="18">
        <v>1</v>
      </c>
      <c r="G92" s="4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row>
    <row r="93" spans="1:66" s="1" customFormat="1" ht="40" customHeight="1" x14ac:dyDescent="0.35">
      <c r="A93" s="3"/>
      <c r="B93" s="19" t="s">
        <v>60</v>
      </c>
      <c r="C93" s="15" t="s">
        <v>14</v>
      </c>
      <c r="D93" s="16"/>
      <c r="E93" s="17">
        <f>E92+F92</f>
        <v>44609</v>
      </c>
      <c r="F93" s="18">
        <v>1</v>
      </c>
      <c r="G93" s="4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row>
    <row r="94" spans="1:66" s="1" customFormat="1" ht="40" customHeight="1" x14ac:dyDescent="0.35">
      <c r="A94" s="3"/>
      <c r="B94" s="19" t="s">
        <v>98</v>
      </c>
      <c r="C94" s="15" t="s">
        <v>15</v>
      </c>
      <c r="D94" s="16"/>
      <c r="E94" s="17">
        <f>E93+F93-1</f>
        <v>44609</v>
      </c>
      <c r="F94" s="18">
        <v>2</v>
      </c>
      <c r="G94" s="4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row>
    <row r="95" spans="1:66" s="1" customFormat="1" ht="40" customHeight="1" x14ac:dyDescent="0.35">
      <c r="A95" s="3"/>
      <c r="B95" s="19" t="s">
        <v>99</v>
      </c>
      <c r="C95" s="15" t="s">
        <v>15</v>
      </c>
      <c r="D95" s="16"/>
      <c r="E95" s="17">
        <f>E94+F94</f>
        <v>44611</v>
      </c>
      <c r="F95" s="18">
        <v>2</v>
      </c>
      <c r="G95" s="4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row>
    <row r="96" spans="1:66" s="1" customFormat="1" ht="40" customHeight="1" x14ac:dyDescent="0.35">
      <c r="A96" s="3"/>
      <c r="B96" s="58" t="s">
        <v>36</v>
      </c>
      <c r="C96" s="15"/>
      <c r="D96" s="16"/>
      <c r="E96" s="63"/>
      <c r="F96" s="18"/>
      <c r="G96" s="42"/>
      <c r="H96" s="12" t="str">
        <f ca="1">IF(AND($C96="Milestone",H$7&gt;=$E97,H$7&lt;=$E97+$F96-1),2,"")</f>
        <v/>
      </c>
      <c r="I96" s="12" t="str">
        <f ca="1">IF(AND($C96="Milestone",I$7&gt;=$E97,I$7&lt;=$E97+$F96-1),2,"")</f>
        <v/>
      </c>
      <c r="J96" s="12" t="str">
        <f ca="1">IF(AND($C96="Milestone",J$7&gt;=$E97,J$7&lt;=$E97+$F96-1),2,"")</f>
        <v/>
      </c>
      <c r="K96" s="12" t="str">
        <f ca="1">IF(AND($C96="Milestone",K$7&gt;=$E97,K$7&lt;=$E97+$F96-1),2,"")</f>
        <v/>
      </c>
      <c r="L96" s="12" t="str">
        <f ca="1">IF(AND($C96="Milestone",L$7&gt;=$E97,L$7&lt;=$E97+$F96-1),2,"")</f>
        <v/>
      </c>
      <c r="M96" s="12" t="str">
        <f ca="1">IF(AND($C96="Milestone",M$7&gt;=$E97,M$7&lt;=$E97+$F96-1),2,"")</f>
        <v/>
      </c>
      <c r="N96" s="12" t="str">
        <f ca="1">IF(AND($C96="Milestone",N$7&gt;=$E97,N$7&lt;=$E97+$F96-1),2,"")</f>
        <v/>
      </c>
      <c r="O96" s="12" t="str">
        <f ca="1">IF(AND($C96="Milestone",O$7&gt;=$E97,O$7&lt;=$E97+$F96-1),2,"")</f>
        <v/>
      </c>
      <c r="P96" s="12" t="str">
        <f ca="1">IF(AND($C96="Milestone",P$7&gt;=$E97,P$7&lt;=$E97+$F96-1),2,"")</f>
        <v/>
      </c>
      <c r="Q96" s="12" t="str">
        <f ca="1">IF(AND($C96="Milestone",Q$7&gt;=$E97,Q$7&lt;=$E97+$F96-1),2,"")</f>
        <v/>
      </c>
      <c r="R96" s="12" t="str">
        <f ca="1">IF(AND($C96="Milestone",R$7&gt;=$E97,R$7&lt;=$E97+$F96-1),2,"")</f>
        <v/>
      </c>
      <c r="S96" s="12" t="str">
        <f ca="1">IF(AND($C96="Milestone",S$7&gt;=$E97,S$7&lt;=$E97+$F96-1),2,"")</f>
        <v/>
      </c>
      <c r="T96" s="12" t="str">
        <f ca="1">IF(AND($C96="Milestone",T$7&gt;=$E97,T$7&lt;=$E97+$F96-1),2,"")</f>
        <v/>
      </c>
      <c r="U96" s="12" t="str">
        <f ca="1">IF(AND($C96="Milestone",U$7&gt;=$E97,U$7&lt;=$E97+$F96-1),2,"")</f>
        <v/>
      </c>
      <c r="V96" s="12" t="str">
        <f ca="1">IF(AND($C96="Milestone",V$7&gt;=$E97,V$7&lt;=$E97+$F96-1),2,"")</f>
        <v/>
      </c>
      <c r="W96" s="12" t="str">
        <f ca="1">IF(AND($C96="Milestone",W$7&gt;=$E97,W$7&lt;=$E97+$F96-1),2,"")</f>
        <v/>
      </c>
      <c r="X96" s="12" t="str">
        <f ca="1">IF(AND($C96="Milestone",X$7&gt;=$E97,X$7&lt;=$E97+$F96-1),2,"")</f>
        <v/>
      </c>
      <c r="Y96" s="12" t="str">
        <f ca="1">IF(AND($C96="Milestone",Y$7&gt;=$E97,Y$7&lt;=$E97+$F96-1),2,"")</f>
        <v/>
      </c>
      <c r="Z96" s="12" t="str">
        <f ca="1">IF(AND($C96="Milestone",Z$7&gt;=$E97,Z$7&lt;=$E97+$F96-1),2,"")</f>
        <v/>
      </c>
      <c r="AA96" s="12" t="str">
        <f ca="1">IF(AND($C96="Milestone",AA$7&gt;=$E97,AA$7&lt;=$E97+$F96-1),2,"")</f>
        <v/>
      </c>
      <c r="AB96" s="12" t="str">
        <f ca="1">IF(AND($C96="Milestone",AB$7&gt;=$E97,AB$7&lt;=$E97+$F96-1),2,"")</f>
        <v/>
      </c>
      <c r="AC96" s="12" t="str">
        <f ca="1">IF(AND($C96="Milestone",AC$7&gt;=$E97,AC$7&lt;=$E97+$F96-1),2,"")</f>
        <v/>
      </c>
      <c r="AD96" s="12" t="str">
        <f ca="1">IF(AND($C96="Milestone",AD$7&gt;=$E97,AD$7&lt;=$E97+$F96-1),2,"")</f>
        <v/>
      </c>
      <c r="AE96" s="12" t="str">
        <f ca="1">IF(AND($C96="Milestone",AE$7&gt;=$E97,AE$7&lt;=$E97+$F96-1),2,"")</f>
        <v/>
      </c>
      <c r="AF96" s="12" t="str">
        <f ca="1">IF(AND($C96="Milestone",AF$7&gt;=$E97,AF$7&lt;=$E97+$F96-1),2,"")</f>
        <v/>
      </c>
      <c r="AG96" s="12" t="str">
        <f ca="1">IF(AND($C96="Milestone",AG$7&gt;=$E97,AG$7&lt;=$E97+$F96-1),2,"")</f>
        <v/>
      </c>
      <c r="AH96" s="12" t="str">
        <f ca="1">IF(AND($C96="Milestone",AH$7&gt;=$E97,AH$7&lt;=$E97+$F96-1),2,"")</f>
        <v/>
      </c>
      <c r="AI96" s="12" t="str">
        <f ca="1">IF(AND($C96="Milestone",AI$7&gt;=$E97,AI$7&lt;=$E97+$F96-1),2,"")</f>
        <v/>
      </c>
      <c r="AJ96" s="12" t="str">
        <f ca="1">IF(AND($C96="Milestone",AJ$7&gt;=$E97,AJ$7&lt;=$E97+$F96-1),2,"")</f>
        <v/>
      </c>
      <c r="AK96" s="12" t="str">
        <f ca="1">IF(AND($C96="Milestone",AK$7&gt;=$E97,AK$7&lt;=$E97+$F96-1),2,"")</f>
        <v/>
      </c>
      <c r="AL96" s="12" t="str">
        <f ca="1">IF(AND($C96="Milestone",AL$7&gt;=$E97,AL$7&lt;=$E97+$F96-1),2,"")</f>
        <v/>
      </c>
      <c r="AM96" s="12" t="str">
        <f ca="1">IF(AND($C96="Milestone",AM$7&gt;=$E97,AM$7&lt;=$E97+$F96-1),2,"")</f>
        <v/>
      </c>
      <c r="AN96" s="12" t="str">
        <f ca="1">IF(AND($C96="Milestone",AN$7&gt;=$E97,AN$7&lt;=$E97+$F96-1),2,"")</f>
        <v/>
      </c>
      <c r="AO96" s="12" t="str">
        <f ca="1">IF(AND($C96="Milestone",AO$7&gt;=$E97,AO$7&lt;=$E97+$F96-1),2,"")</f>
        <v/>
      </c>
      <c r="AP96" s="12" t="str">
        <f ca="1">IF(AND($C96="Milestone",AP$7&gt;=$E97,AP$7&lt;=$E97+$F96-1),2,"")</f>
        <v/>
      </c>
      <c r="AQ96" s="12" t="str">
        <f ca="1">IF(AND($C96="Milestone",AQ$7&gt;=$E97,AQ$7&lt;=$E97+$F96-1),2,"")</f>
        <v/>
      </c>
      <c r="AR96" s="12" t="str">
        <f ca="1">IF(AND($C96="Milestone",AR$7&gt;=$E97,AR$7&lt;=$E97+$F96-1),2,"")</f>
        <v/>
      </c>
      <c r="AS96" s="12" t="str">
        <f ca="1">IF(AND($C96="Milestone",AS$7&gt;=$E97,AS$7&lt;=$E97+$F96-1),2,"")</f>
        <v/>
      </c>
      <c r="AT96" s="12" t="str">
        <f ca="1">IF(AND($C96="Milestone",AT$7&gt;=$E97,AT$7&lt;=$E97+$F96-1),2,"")</f>
        <v/>
      </c>
      <c r="AU96" s="12" t="str">
        <f ca="1">IF(AND($C96="Milestone",AU$7&gt;=$E97,AU$7&lt;=$E97+$F96-1),2,"")</f>
        <v/>
      </c>
      <c r="AV96" s="12" t="str">
        <f ca="1">IF(AND($C96="Milestone",AV$7&gt;=$E97,AV$7&lt;=$E97+$F96-1),2,"")</f>
        <v/>
      </c>
      <c r="AW96" s="12" t="str">
        <f ca="1">IF(AND($C96="Milestone",AW$7&gt;=$E97,AW$7&lt;=$E97+$F96-1),2,"")</f>
        <v/>
      </c>
      <c r="AX96" s="12" t="str">
        <f ca="1">IF(AND($C96="Milestone",AX$7&gt;=$E97,AX$7&lt;=$E97+$F96-1),2,"")</f>
        <v/>
      </c>
      <c r="AY96" s="12" t="str">
        <f ca="1">IF(AND($C96="Milestone",AY$7&gt;=$E97,AY$7&lt;=$E97+$F96-1),2,"")</f>
        <v/>
      </c>
      <c r="AZ96" s="12" t="str">
        <f ca="1">IF(AND($C96="Milestone",AZ$7&gt;=$E97,AZ$7&lt;=$E97+$F96-1),2,"")</f>
        <v/>
      </c>
      <c r="BA96" s="12" t="str">
        <f ca="1">IF(AND($C96="Milestone",BA$7&gt;=$E97,BA$7&lt;=$E97+$F96-1),2,"")</f>
        <v/>
      </c>
      <c r="BB96" s="12" t="str">
        <f ca="1">IF(AND($C96="Milestone",BB$7&gt;=$E97,BB$7&lt;=$E97+$F96-1),2,"")</f>
        <v/>
      </c>
      <c r="BC96" s="12" t="str">
        <f ca="1">IF(AND($C96="Milestone",BC$7&gt;=$E97,BC$7&lt;=$E97+$F96-1),2,"")</f>
        <v/>
      </c>
      <c r="BD96" s="12" t="str">
        <f ca="1">IF(AND($C96="Milestone",BD$7&gt;=$E97,BD$7&lt;=$E97+$F96-1),2,"")</f>
        <v/>
      </c>
      <c r="BE96" s="12" t="str">
        <f ca="1">IF(AND($C96="Milestone",BE$7&gt;=$E97,BE$7&lt;=$E97+$F96-1),2,"")</f>
        <v/>
      </c>
      <c r="BF96" s="12" t="str">
        <f ca="1">IF(AND($C96="Milestone",BF$7&gt;=$E97,BF$7&lt;=$E97+$F96-1),2,"")</f>
        <v/>
      </c>
      <c r="BG96" s="12" t="str">
        <f ca="1">IF(AND($C96="Milestone",BG$7&gt;=$E97,BG$7&lt;=$E97+$F96-1),2,"")</f>
        <v/>
      </c>
      <c r="BH96" s="12" t="str">
        <f ca="1">IF(AND($C96="Milestone",BH$7&gt;=$E97,BH$7&lt;=$E97+$F96-1),2,"")</f>
        <v/>
      </c>
      <c r="BI96" s="12" t="str">
        <f ca="1">IF(AND($C96="Milestone",BI$7&gt;=$E97,BI$7&lt;=$E97+$F96-1),2,"")</f>
        <v/>
      </c>
      <c r="BJ96" s="12" t="str">
        <f ca="1">IF(AND($C96="Milestone",BJ$7&gt;=$E97,BJ$7&lt;=$E97+$F96-1),2,"")</f>
        <v/>
      </c>
      <c r="BK96" s="12" t="str">
        <f ca="1">IF(AND($C96="Milestone",BK$7&gt;=$E97,BK$7&lt;=$E97+$F96-1),2,"")</f>
        <v/>
      </c>
      <c r="BL96" s="12" t="str">
        <f>IF(AND($C96="Milestone",BL$7&gt;=$E97,BL$7&lt;=$E97+$F96-1),2,"")</f>
        <v/>
      </c>
      <c r="BM96" s="12"/>
      <c r="BN96" s="12"/>
    </row>
    <row r="97" spans="1:66" s="1" customFormat="1" ht="40" customHeight="1" x14ac:dyDescent="0.35">
      <c r="A97" s="3"/>
      <c r="B97" s="19" t="s">
        <v>100</v>
      </c>
      <c r="C97" s="15" t="s">
        <v>53</v>
      </c>
      <c r="D97" s="16"/>
      <c r="E97" s="17">
        <v>44613</v>
      </c>
      <c r="F97" s="18">
        <v>1</v>
      </c>
      <c r="G97" s="4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row>
    <row r="98" spans="1:66" s="1" customFormat="1" ht="40" customHeight="1" x14ac:dyDescent="0.35">
      <c r="A98" s="3"/>
      <c r="B98" s="19" t="s">
        <v>107</v>
      </c>
      <c r="C98" s="15" t="s">
        <v>15</v>
      </c>
      <c r="D98" s="16"/>
      <c r="E98" s="17">
        <f>E97+F97-1</f>
        <v>44613</v>
      </c>
      <c r="F98" s="18">
        <v>2</v>
      </c>
      <c r="G98" s="4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row>
    <row r="99" spans="1:66" s="1" customFormat="1" ht="40" customHeight="1" x14ac:dyDescent="0.35">
      <c r="A99" s="3"/>
      <c r="B99" s="19" t="s">
        <v>102</v>
      </c>
      <c r="C99" s="15" t="s">
        <v>15</v>
      </c>
      <c r="D99" s="16"/>
      <c r="E99" s="17">
        <f>E98+F98</f>
        <v>44615</v>
      </c>
      <c r="F99" s="18">
        <v>1</v>
      </c>
      <c r="G99" s="4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row>
    <row r="100" spans="1:66" s="1" customFormat="1" ht="40" customHeight="1" x14ac:dyDescent="0.35">
      <c r="A100" s="3"/>
      <c r="B100" s="19" t="s">
        <v>103</v>
      </c>
      <c r="C100" s="15" t="s">
        <v>15</v>
      </c>
      <c r="D100" s="16"/>
      <c r="E100" s="17">
        <f>E99+F99</f>
        <v>44616</v>
      </c>
      <c r="F100" s="18">
        <v>2</v>
      </c>
      <c r="G100" s="4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row>
    <row r="101" spans="1:66" s="1" customFormat="1" ht="40" customHeight="1" x14ac:dyDescent="0.35">
      <c r="A101" s="3"/>
      <c r="B101" s="19" t="s">
        <v>104</v>
      </c>
      <c r="C101" s="15" t="s">
        <v>15</v>
      </c>
      <c r="D101" s="16"/>
      <c r="E101" s="17">
        <f>E100+F100</f>
        <v>44618</v>
      </c>
      <c r="F101" s="18">
        <v>1</v>
      </c>
      <c r="G101" s="4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row>
    <row r="102" spans="1:66" s="1" customFormat="1" ht="40" customHeight="1" x14ac:dyDescent="0.35">
      <c r="A102" s="3"/>
      <c r="B102" s="19" t="s">
        <v>108</v>
      </c>
      <c r="C102" s="15" t="s">
        <v>15</v>
      </c>
      <c r="D102" s="16">
        <v>0.5</v>
      </c>
      <c r="E102" s="17">
        <f>E101+F101</f>
        <v>44619</v>
      </c>
      <c r="F102" s="18">
        <v>1</v>
      </c>
      <c r="G102" s="4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row>
    <row r="103" spans="1:66" s="1" customFormat="1" ht="40" customHeight="1" x14ac:dyDescent="0.35">
      <c r="A103" s="3"/>
      <c r="B103" s="58" t="s">
        <v>37</v>
      </c>
      <c r="C103" s="15"/>
      <c r="D103" s="16"/>
      <c r="E103" s="63"/>
      <c r="F103" s="18"/>
      <c r="G103" s="42"/>
      <c r="H103" s="12" t="str">
        <f ca="1">IF(AND($C103="Milestone",H$7&gt;=$E104,H$7&lt;=$E104+$F103-1),2,"")</f>
        <v/>
      </c>
      <c r="I103" s="12" t="str">
        <f ca="1">IF(AND($C103="Milestone",I$7&gt;=$E104,I$7&lt;=$E104+$F103-1),2,"")</f>
        <v/>
      </c>
      <c r="J103" s="12" t="str">
        <f ca="1">IF(AND($C103="Milestone",J$7&gt;=$E104,J$7&lt;=$E104+$F103-1),2,"")</f>
        <v/>
      </c>
      <c r="K103" s="12" t="str">
        <f ca="1">IF(AND($C103="Milestone",K$7&gt;=$E104,K$7&lt;=$E104+$F103-1),2,"")</f>
        <v/>
      </c>
      <c r="L103" s="12" t="str">
        <f ca="1">IF(AND($C103="Milestone",L$7&gt;=$E104,L$7&lt;=$E104+$F103-1),2,"")</f>
        <v/>
      </c>
      <c r="M103" s="12" t="str">
        <f ca="1">IF(AND($C103="Milestone",M$7&gt;=$E104,M$7&lt;=$E104+$F103-1),2,"")</f>
        <v/>
      </c>
      <c r="N103" s="12" t="str">
        <f ca="1">IF(AND($C103="Milestone",N$7&gt;=$E104,N$7&lt;=$E104+$F103-1),2,"")</f>
        <v/>
      </c>
      <c r="O103" s="12" t="str">
        <f ca="1">IF(AND($C103="Milestone",O$7&gt;=$E104,O$7&lt;=$E104+$F103-1),2,"")</f>
        <v/>
      </c>
      <c r="P103" s="12" t="str">
        <f ca="1">IF(AND($C103="Milestone",P$7&gt;=$E104,P$7&lt;=$E104+$F103-1),2,"")</f>
        <v/>
      </c>
      <c r="Q103" s="12" t="str">
        <f ca="1">IF(AND($C103="Milestone",Q$7&gt;=$E104,Q$7&lt;=$E104+$F103-1),2,"")</f>
        <v/>
      </c>
      <c r="R103" s="12" t="str">
        <f ca="1">IF(AND($C103="Milestone",R$7&gt;=$E104,R$7&lt;=$E104+$F103-1),2,"")</f>
        <v/>
      </c>
      <c r="S103" s="12" t="str">
        <f ca="1">IF(AND($C103="Milestone",S$7&gt;=$E104,S$7&lt;=$E104+$F103-1),2,"")</f>
        <v/>
      </c>
      <c r="T103" s="12" t="str">
        <f ca="1">IF(AND($C103="Milestone",T$7&gt;=$E104,T$7&lt;=$E104+$F103-1),2,"")</f>
        <v/>
      </c>
      <c r="U103" s="12" t="str">
        <f ca="1">IF(AND($C103="Milestone",U$7&gt;=$E104,U$7&lt;=$E104+$F103-1),2,"")</f>
        <v/>
      </c>
      <c r="V103" s="12" t="str">
        <f ca="1">IF(AND($C103="Milestone",V$7&gt;=$E104,V$7&lt;=$E104+$F103-1),2,"")</f>
        <v/>
      </c>
      <c r="W103" s="12" t="str">
        <f ca="1">IF(AND($C103="Milestone",W$7&gt;=$E104,W$7&lt;=$E104+$F103-1),2,"")</f>
        <v/>
      </c>
      <c r="X103" s="12" t="str">
        <f ca="1">IF(AND($C103="Milestone",X$7&gt;=$E104,X$7&lt;=$E104+$F103-1),2,"")</f>
        <v/>
      </c>
      <c r="Y103" s="12" t="str">
        <f ca="1">IF(AND($C103="Milestone",Y$7&gt;=$E104,Y$7&lt;=$E104+$F103-1),2,"")</f>
        <v/>
      </c>
      <c r="Z103" s="12" t="str">
        <f ca="1">IF(AND($C103="Milestone",Z$7&gt;=$E104,Z$7&lt;=$E104+$F103-1),2,"")</f>
        <v/>
      </c>
      <c r="AA103" s="12" t="str">
        <f ca="1">IF(AND($C103="Milestone",AA$7&gt;=$E104,AA$7&lt;=$E104+$F103-1),2,"")</f>
        <v/>
      </c>
      <c r="AB103" s="12" t="str">
        <f ca="1">IF(AND($C103="Milestone",AB$7&gt;=$E104,AB$7&lt;=$E104+$F103-1),2,"")</f>
        <v/>
      </c>
      <c r="AC103" s="12" t="str">
        <f ca="1">IF(AND($C103="Milestone",AC$7&gt;=$E104,AC$7&lt;=$E104+$F103-1),2,"")</f>
        <v/>
      </c>
      <c r="AD103" s="12" t="str">
        <f ca="1">IF(AND($C103="Milestone",AD$7&gt;=$E104,AD$7&lt;=$E104+$F103-1),2,"")</f>
        <v/>
      </c>
      <c r="AE103" s="12" t="str">
        <f ca="1">IF(AND($C103="Milestone",AE$7&gt;=$E104,AE$7&lt;=$E104+$F103-1),2,"")</f>
        <v/>
      </c>
      <c r="AF103" s="12" t="str">
        <f ca="1">IF(AND($C103="Milestone",AF$7&gt;=$E104,AF$7&lt;=$E104+$F103-1),2,"")</f>
        <v/>
      </c>
      <c r="AG103" s="12" t="str">
        <f ca="1">IF(AND($C103="Milestone",AG$7&gt;=$E104,AG$7&lt;=$E104+$F103-1),2,"")</f>
        <v/>
      </c>
      <c r="AH103" s="12" t="str">
        <f ca="1">IF(AND($C103="Milestone",AH$7&gt;=$E104,AH$7&lt;=$E104+$F103-1),2,"")</f>
        <v/>
      </c>
      <c r="AI103" s="12" t="str">
        <f ca="1">IF(AND($C103="Milestone",AI$7&gt;=$E104,AI$7&lt;=$E104+$F103-1),2,"")</f>
        <v/>
      </c>
      <c r="AJ103" s="12" t="str">
        <f ca="1">IF(AND($C103="Milestone",AJ$7&gt;=$E104,AJ$7&lt;=$E104+$F103-1),2,"")</f>
        <v/>
      </c>
      <c r="AK103" s="12" t="str">
        <f ca="1">IF(AND($C103="Milestone",AK$7&gt;=$E104,AK$7&lt;=$E104+$F103-1),2,"")</f>
        <v/>
      </c>
      <c r="AL103" s="12" t="str">
        <f ca="1">IF(AND($C103="Milestone",AL$7&gt;=$E104,AL$7&lt;=$E104+$F103-1),2,"")</f>
        <v/>
      </c>
      <c r="AM103" s="12" t="str">
        <f ca="1">IF(AND($C103="Milestone",AM$7&gt;=$E104,AM$7&lt;=$E104+$F103-1),2,"")</f>
        <v/>
      </c>
      <c r="AN103" s="12" t="str">
        <f ca="1">IF(AND($C103="Milestone",AN$7&gt;=$E104,AN$7&lt;=$E104+$F103-1),2,"")</f>
        <v/>
      </c>
      <c r="AO103" s="12" t="str">
        <f ca="1">IF(AND($C103="Milestone",AO$7&gt;=$E104,AO$7&lt;=$E104+$F103-1),2,"")</f>
        <v/>
      </c>
      <c r="AP103" s="12" t="str">
        <f ca="1">IF(AND($C103="Milestone",AP$7&gt;=$E104,AP$7&lt;=$E104+$F103-1),2,"")</f>
        <v/>
      </c>
      <c r="AQ103" s="12" t="str">
        <f ca="1">IF(AND($C103="Milestone",AQ$7&gt;=$E104,AQ$7&lt;=$E104+$F103-1),2,"")</f>
        <v/>
      </c>
      <c r="AR103" s="12" t="str">
        <f ca="1">IF(AND($C103="Milestone",AR$7&gt;=$E104,AR$7&lt;=$E104+$F103-1),2,"")</f>
        <v/>
      </c>
      <c r="AS103" s="12" t="str">
        <f ca="1">IF(AND($C103="Milestone",AS$7&gt;=$E104,AS$7&lt;=$E104+$F103-1),2,"")</f>
        <v/>
      </c>
      <c r="AT103" s="12" t="str">
        <f ca="1">IF(AND($C103="Milestone",AT$7&gt;=$E104,AT$7&lt;=$E104+$F103-1),2,"")</f>
        <v/>
      </c>
      <c r="AU103" s="12" t="str">
        <f ca="1">IF(AND($C103="Milestone",AU$7&gt;=$E104,AU$7&lt;=$E104+$F103-1),2,"")</f>
        <v/>
      </c>
      <c r="AV103" s="12" t="str">
        <f ca="1">IF(AND($C103="Milestone",AV$7&gt;=$E104,AV$7&lt;=$E104+$F103-1),2,"")</f>
        <v/>
      </c>
      <c r="AW103" s="12" t="str">
        <f ca="1">IF(AND($C103="Milestone",AW$7&gt;=$E104,AW$7&lt;=$E104+$F103-1),2,"")</f>
        <v/>
      </c>
      <c r="AX103" s="12" t="str">
        <f ca="1">IF(AND($C103="Milestone",AX$7&gt;=$E104,AX$7&lt;=$E104+$F103-1),2,"")</f>
        <v/>
      </c>
      <c r="AY103" s="12" t="str">
        <f ca="1">IF(AND($C103="Milestone",AY$7&gt;=$E104,AY$7&lt;=$E104+$F103-1),2,"")</f>
        <v/>
      </c>
      <c r="AZ103" s="12" t="str">
        <f ca="1">IF(AND($C103="Milestone",AZ$7&gt;=$E104,AZ$7&lt;=$E104+$F103-1),2,"")</f>
        <v/>
      </c>
      <c r="BA103" s="12" t="str">
        <f ca="1">IF(AND($C103="Milestone",BA$7&gt;=$E104,BA$7&lt;=$E104+$F103-1),2,"")</f>
        <v/>
      </c>
      <c r="BB103" s="12" t="str">
        <f ca="1">IF(AND($C103="Milestone",BB$7&gt;=$E104,BB$7&lt;=$E104+$F103-1),2,"")</f>
        <v/>
      </c>
      <c r="BC103" s="12" t="str">
        <f ca="1">IF(AND($C103="Milestone",BC$7&gt;=$E104,BC$7&lt;=$E104+$F103-1),2,"")</f>
        <v/>
      </c>
      <c r="BD103" s="12" t="str">
        <f ca="1">IF(AND($C103="Milestone",BD$7&gt;=$E104,BD$7&lt;=$E104+$F103-1),2,"")</f>
        <v/>
      </c>
      <c r="BE103" s="12" t="str">
        <f ca="1">IF(AND($C103="Milestone",BE$7&gt;=$E104,BE$7&lt;=$E104+$F103-1),2,"")</f>
        <v/>
      </c>
      <c r="BF103" s="12" t="str">
        <f ca="1">IF(AND($C103="Milestone",BF$7&gt;=$E104,BF$7&lt;=$E104+$F103-1),2,"")</f>
        <v/>
      </c>
      <c r="BG103" s="12" t="str">
        <f ca="1">IF(AND($C103="Milestone",BG$7&gt;=$E104,BG$7&lt;=$E104+$F103-1),2,"")</f>
        <v/>
      </c>
      <c r="BH103" s="12" t="str">
        <f ca="1">IF(AND($C103="Milestone",BH$7&gt;=$E104,BH$7&lt;=$E104+$F103-1),2,"")</f>
        <v/>
      </c>
      <c r="BI103" s="12" t="str">
        <f ca="1">IF(AND($C103="Milestone",BI$7&gt;=$E104,BI$7&lt;=$E104+$F103-1),2,"")</f>
        <v/>
      </c>
      <c r="BJ103" s="12" t="str">
        <f ca="1">IF(AND($C103="Milestone",BJ$7&gt;=$E104,BJ$7&lt;=$E104+$F103-1),2,"")</f>
        <v/>
      </c>
      <c r="BK103" s="12" t="str">
        <f ca="1">IF(AND($C103="Milestone",BK$7&gt;=$E104,BK$7&lt;=$E104+$F103-1),2,"")</f>
        <v/>
      </c>
      <c r="BL103" s="12" t="str">
        <f>IF(AND($C103="Milestone",BL$7&gt;=$E104,BL$7&lt;=$E104+$F103-1),2,"")</f>
        <v/>
      </c>
      <c r="BM103" s="12"/>
      <c r="BN103" s="12"/>
    </row>
    <row r="104" spans="1:66" s="1" customFormat="1" ht="40" customHeight="1" x14ac:dyDescent="0.35">
      <c r="A104" s="3"/>
      <c r="B104" s="19" t="s">
        <v>108</v>
      </c>
      <c r="C104" s="15" t="s">
        <v>15</v>
      </c>
      <c r="D104" s="16">
        <v>1</v>
      </c>
      <c r="E104" s="17">
        <v>44620</v>
      </c>
      <c r="F104" s="18">
        <v>1</v>
      </c>
      <c r="G104" s="4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row>
    <row r="105" spans="1:66" s="1" customFormat="1" ht="40" customHeight="1" x14ac:dyDescent="0.35">
      <c r="A105" s="3"/>
      <c r="B105" s="19" t="s">
        <v>105</v>
      </c>
      <c r="C105" s="15" t="s">
        <v>15</v>
      </c>
      <c r="D105" s="16"/>
      <c r="E105" s="17">
        <f>E104+F104</f>
        <v>44621</v>
      </c>
      <c r="F105" s="18">
        <v>1</v>
      </c>
      <c r="G105" s="4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row>
    <row r="106" spans="1:66" s="1" customFormat="1" ht="40" customHeight="1" x14ac:dyDescent="0.35">
      <c r="A106" s="3"/>
      <c r="B106" s="19" t="s">
        <v>106</v>
      </c>
      <c r="C106" s="15" t="s">
        <v>15</v>
      </c>
      <c r="D106" s="16"/>
      <c r="E106" s="17">
        <f>E105+F105</f>
        <v>44622</v>
      </c>
      <c r="F106" s="18">
        <v>5</v>
      </c>
      <c r="G106" s="4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row>
    <row r="107" spans="1:66" s="1" customFormat="1" ht="40" customHeight="1" x14ac:dyDescent="0.35">
      <c r="A107" s="3"/>
      <c r="B107" s="19" t="s">
        <v>60</v>
      </c>
      <c r="C107" s="15" t="s">
        <v>14</v>
      </c>
      <c r="D107" s="16"/>
      <c r="E107" s="17">
        <v>44623</v>
      </c>
      <c r="F107" s="18">
        <v>1</v>
      </c>
      <c r="G107" s="4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row>
    <row r="108" spans="1:66" s="1" customFormat="1" ht="40" customHeight="1" x14ac:dyDescent="0.35">
      <c r="A108" s="3"/>
      <c r="B108" s="19" t="s">
        <v>101</v>
      </c>
      <c r="C108" s="15" t="s">
        <v>16</v>
      </c>
      <c r="D108" s="16">
        <v>0.4</v>
      </c>
      <c r="E108" s="17">
        <f>E106+F106-1</f>
        <v>44626</v>
      </c>
      <c r="F108" s="18">
        <v>2</v>
      </c>
      <c r="G108" s="4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row>
    <row r="109" spans="1:66" s="1" customFormat="1" ht="40" customHeight="1" x14ac:dyDescent="0.35">
      <c r="A109" s="3"/>
      <c r="B109" s="58" t="s">
        <v>38</v>
      </c>
      <c r="C109" s="15"/>
      <c r="D109" s="16"/>
      <c r="E109" s="63"/>
      <c r="F109" s="18"/>
      <c r="G109" s="42"/>
      <c r="H109" s="12" t="str">
        <f ca="1">IF(AND($C109="Milestone",H$7&gt;=$E110,H$7&lt;=$E110+$F109-1),2,"")</f>
        <v/>
      </c>
      <c r="I109" s="12" t="str">
        <f ca="1">IF(AND($C109="Milestone",I$7&gt;=$E110,I$7&lt;=$E110+$F109-1),2,"")</f>
        <v/>
      </c>
      <c r="J109" s="12" t="str">
        <f ca="1">IF(AND($C109="Milestone",J$7&gt;=$E110,J$7&lt;=$E110+$F109-1),2,"")</f>
        <v/>
      </c>
      <c r="K109" s="12" t="str">
        <f ca="1">IF(AND($C109="Milestone",K$7&gt;=$E110,K$7&lt;=$E110+$F109-1),2,"")</f>
        <v/>
      </c>
      <c r="L109" s="12" t="str">
        <f ca="1">IF(AND($C109="Milestone",L$7&gt;=$E110,L$7&lt;=$E110+$F109-1),2,"")</f>
        <v/>
      </c>
      <c r="M109" s="12" t="str">
        <f ca="1">IF(AND($C109="Milestone",M$7&gt;=$E110,M$7&lt;=$E110+$F109-1),2,"")</f>
        <v/>
      </c>
      <c r="N109" s="12" t="str">
        <f ca="1">IF(AND($C109="Milestone",N$7&gt;=$E110,N$7&lt;=$E110+$F109-1),2,"")</f>
        <v/>
      </c>
      <c r="O109" s="12" t="str">
        <f ca="1">IF(AND($C109="Milestone",O$7&gt;=$E110,O$7&lt;=$E110+$F109-1),2,"")</f>
        <v/>
      </c>
      <c r="P109" s="12" t="str">
        <f ca="1">IF(AND($C109="Milestone",P$7&gt;=$E110,P$7&lt;=$E110+$F109-1),2,"")</f>
        <v/>
      </c>
      <c r="Q109" s="12" t="str">
        <f ca="1">IF(AND($C109="Milestone",Q$7&gt;=$E110,Q$7&lt;=$E110+$F109-1),2,"")</f>
        <v/>
      </c>
      <c r="R109" s="12" t="str">
        <f ca="1">IF(AND($C109="Milestone",R$7&gt;=$E110,R$7&lt;=$E110+$F109-1),2,"")</f>
        <v/>
      </c>
      <c r="S109" s="12" t="str">
        <f ca="1">IF(AND($C109="Milestone",S$7&gt;=$E110,S$7&lt;=$E110+$F109-1),2,"")</f>
        <v/>
      </c>
      <c r="T109" s="12" t="str">
        <f ca="1">IF(AND($C109="Milestone",T$7&gt;=$E110,T$7&lt;=$E110+$F109-1),2,"")</f>
        <v/>
      </c>
      <c r="U109" s="12" t="str">
        <f ca="1">IF(AND($C109="Milestone",U$7&gt;=$E110,U$7&lt;=$E110+$F109-1),2,"")</f>
        <v/>
      </c>
      <c r="V109" s="12" t="str">
        <f ca="1">IF(AND($C109="Milestone",V$7&gt;=$E110,V$7&lt;=$E110+$F109-1),2,"")</f>
        <v/>
      </c>
      <c r="W109" s="12" t="str">
        <f ca="1">IF(AND($C109="Milestone",W$7&gt;=$E110,W$7&lt;=$E110+$F109-1),2,"")</f>
        <v/>
      </c>
      <c r="X109" s="12" t="str">
        <f ca="1">IF(AND($C109="Milestone",X$7&gt;=$E110,X$7&lt;=$E110+$F109-1),2,"")</f>
        <v/>
      </c>
      <c r="Y109" s="12" t="str">
        <f ca="1">IF(AND($C109="Milestone",Y$7&gt;=$E110,Y$7&lt;=$E110+$F109-1),2,"")</f>
        <v/>
      </c>
      <c r="Z109" s="12" t="str">
        <f ca="1">IF(AND($C109="Milestone",Z$7&gt;=$E110,Z$7&lt;=$E110+$F109-1),2,"")</f>
        <v/>
      </c>
      <c r="AA109" s="12" t="str">
        <f ca="1">IF(AND($C109="Milestone",AA$7&gt;=$E110,AA$7&lt;=$E110+$F109-1),2,"")</f>
        <v/>
      </c>
      <c r="AB109" s="12" t="str">
        <f ca="1">IF(AND($C109="Milestone",AB$7&gt;=$E110,AB$7&lt;=$E110+$F109-1),2,"")</f>
        <v/>
      </c>
      <c r="AC109" s="12" t="str">
        <f ca="1">IF(AND($C109="Milestone",AC$7&gt;=$E110,AC$7&lt;=$E110+$F109-1),2,"")</f>
        <v/>
      </c>
      <c r="AD109" s="12" t="str">
        <f ca="1">IF(AND($C109="Milestone",AD$7&gt;=$E110,AD$7&lt;=$E110+$F109-1),2,"")</f>
        <v/>
      </c>
      <c r="AE109" s="12" t="str">
        <f ca="1">IF(AND($C109="Milestone",AE$7&gt;=$E110,AE$7&lt;=$E110+$F109-1),2,"")</f>
        <v/>
      </c>
      <c r="AF109" s="12" t="str">
        <f ca="1">IF(AND($C109="Milestone",AF$7&gt;=$E110,AF$7&lt;=$E110+$F109-1),2,"")</f>
        <v/>
      </c>
      <c r="AG109" s="12" t="str">
        <f ca="1">IF(AND($C109="Milestone",AG$7&gt;=$E110,AG$7&lt;=$E110+$F109-1),2,"")</f>
        <v/>
      </c>
      <c r="AH109" s="12" t="str">
        <f ca="1">IF(AND($C109="Milestone",AH$7&gt;=$E110,AH$7&lt;=$E110+$F109-1),2,"")</f>
        <v/>
      </c>
      <c r="AI109" s="12" t="str">
        <f ca="1">IF(AND($C109="Milestone",AI$7&gt;=$E110,AI$7&lt;=$E110+$F109-1),2,"")</f>
        <v/>
      </c>
      <c r="AJ109" s="12" t="str">
        <f ca="1">IF(AND($C109="Milestone",AJ$7&gt;=$E110,AJ$7&lt;=$E110+$F109-1),2,"")</f>
        <v/>
      </c>
      <c r="AK109" s="12" t="str">
        <f ca="1">IF(AND($C109="Milestone",AK$7&gt;=$E110,AK$7&lt;=$E110+$F109-1),2,"")</f>
        <v/>
      </c>
      <c r="AL109" s="12" t="str">
        <f ca="1">IF(AND($C109="Milestone",AL$7&gt;=$E110,AL$7&lt;=$E110+$F109-1),2,"")</f>
        <v/>
      </c>
      <c r="AM109" s="12" t="str">
        <f ca="1">IF(AND($C109="Milestone",AM$7&gt;=$E110,AM$7&lt;=$E110+$F109-1),2,"")</f>
        <v/>
      </c>
      <c r="AN109" s="12" t="str">
        <f ca="1">IF(AND($C109="Milestone",AN$7&gt;=$E110,AN$7&lt;=$E110+$F109-1),2,"")</f>
        <v/>
      </c>
      <c r="AO109" s="12" t="str">
        <f ca="1">IF(AND($C109="Milestone",AO$7&gt;=$E110,AO$7&lt;=$E110+$F109-1),2,"")</f>
        <v/>
      </c>
      <c r="AP109" s="12" t="str">
        <f ca="1">IF(AND($C109="Milestone",AP$7&gt;=$E110,AP$7&lt;=$E110+$F109-1),2,"")</f>
        <v/>
      </c>
      <c r="AQ109" s="12" t="str">
        <f ca="1">IF(AND($C109="Milestone",AQ$7&gt;=$E110,AQ$7&lt;=$E110+$F109-1),2,"")</f>
        <v/>
      </c>
      <c r="AR109" s="12" t="str">
        <f ca="1">IF(AND($C109="Milestone",AR$7&gt;=$E110,AR$7&lt;=$E110+$F109-1),2,"")</f>
        <v/>
      </c>
      <c r="AS109" s="12" t="str">
        <f ca="1">IF(AND($C109="Milestone",AS$7&gt;=$E110,AS$7&lt;=$E110+$F109-1),2,"")</f>
        <v/>
      </c>
      <c r="AT109" s="12" t="str">
        <f ca="1">IF(AND($C109="Milestone",AT$7&gt;=$E110,AT$7&lt;=$E110+$F109-1),2,"")</f>
        <v/>
      </c>
      <c r="AU109" s="12" t="str">
        <f ca="1">IF(AND($C109="Milestone",AU$7&gt;=$E110,AU$7&lt;=$E110+$F109-1),2,"")</f>
        <v/>
      </c>
      <c r="AV109" s="12" t="str">
        <f ca="1">IF(AND($C109="Milestone",AV$7&gt;=$E110,AV$7&lt;=$E110+$F109-1),2,"")</f>
        <v/>
      </c>
      <c r="AW109" s="12" t="str">
        <f ca="1">IF(AND($C109="Milestone",AW$7&gt;=$E110,AW$7&lt;=$E110+$F109-1),2,"")</f>
        <v/>
      </c>
      <c r="AX109" s="12" t="str">
        <f ca="1">IF(AND($C109="Milestone",AX$7&gt;=$E110,AX$7&lt;=$E110+$F109-1),2,"")</f>
        <v/>
      </c>
      <c r="AY109" s="12" t="str">
        <f ca="1">IF(AND($C109="Milestone",AY$7&gt;=$E110,AY$7&lt;=$E110+$F109-1),2,"")</f>
        <v/>
      </c>
      <c r="AZ109" s="12" t="str">
        <f ca="1">IF(AND($C109="Milestone",AZ$7&gt;=$E110,AZ$7&lt;=$E110+$F109-1),2,"")</f>
        <v/>
      </c>
      <c r="BA109" s="12" t="str">
        <f ca="1">IF(AND($C109="Milestone",BA$7&gt;=$E110,BA$7&lt;=$E110+$F109-1),2,"")</f>
        <v/>
      </c>
      <c r="BB109" s="12" t="str">
        <f ca="1">IF(AND($C109="Milestone",BB$7&gt;=$E110,BB$7&lt;=$E110+$F109-1),2,"")</f>
        <v/>
      </c>
      <c r="BC109" s="12" t="str">
        <f ca="1">IF(AND($C109="Milestone",BC$7&gt;=$E110,BC$7&lt;=$E110+$F109-1),2,"")</f>
        <v/>
      </c>
      <c r="BD109" s="12" t="str">
        <f ca="1">IF(AND($C109="Milestone",BD$7&gt;=$E110,BD$7&lt;=$E110+$F109-1),2,"")</f>
        <v/>
      </c>
      <c r="BE109" s="12" t="str">
        <f ca="1">IF(AND($C109="Milestone",BE$7&gt;=$E110,BE$7&lt;=$E110+$F109-1),2,"")</f>
        <v/>
      </c>
      <c r="BF109" s="12" t="str">
        <f ca="1">IF(AND($C109="Milestone",BF$7&gt;=$E110,BF$7&lt;=$E110+$F109-1),2,"")</f>
        <v/>
      </c>
      <c r="BG109" s="12" t="str">
        <f ca="1">IF(AND($C109="Milestone",BG$7&gt;=$E110,BG$7&lt;=$E110+$F109-1),2,"")</f>
        <v/>
      </c>
      <c r="BH109" s="12" t="str">
        <f ca="1">IF(AND($C109="Milestone",BH$7&gt;=$E110,BH$7&lt;=$E110+$F109-1),2,"")</f>
        <v/>
      </c>
      <c r="BI109" s="12" t="str">
        <f ca="1">IF(AND($C109="Milestone",BI$7&gt;=$E110,BI$7&lt;=$E110+$F109-1),2,"")</f>
        <v/>
      </c>
      <c r="BJ109" s="12" t="str">
        <f ca="1">IF(AND($C109="Milestone",BJ$7&gt;=$E110,BJ$7&lt;=$E110+$F109-1),2,"")</f>
        <v/>
      </c>
      <c r="BK109" s="12" t="str">
        <f ca="1">IF(AND($C109="Milestone",BK$7&gt;=$E110,BK$7&lt;=$E110+$F109-1),2,"")</f>
        <v/>
      </c>
      <c r="BL109" s="12" t="str">
        <f>IF(AND($C109="Milestone",BL$7&gt;=$E110,BL$7&lt;=$E110+$F109-1),2,"")</f>
        <v/>
      </c>
      <c r="BM109" s="12"/>
      <c r="BN109" s="12"/>
    </row>
    <row r="110" spans="1:66" s="1" customFormat="1" ht="40" customHeight="1" x14ac:dyDescent="0.35">
      <c r="A110" s="3"/>
      <c r="B110" s="19" t="s">
        <v>101</v>
      </c>
      <c r="C110" s="15" t="s">
        <v>16</v>
      </c>
      <c r="D110" s="16">
        <v>1</v>
      </c>
      <c r="E110" s="17">
        <v>44627</v>
      </c>
      <c r="F110" s="18">
        <v>3</v>
      </c>
      <c r="G110" s="4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row>
    <row r="111" spans="1:66" s="1" customFormat="1" ht="40" customHeight="1" x14ac:dyDescent="0.35">
      <c r="A111" s="3"/>
      <c r="B111" s="19" t="s">
        <v>109</v>
      </c>
      <c r="C111" s="15" t="s">
        <v>15</v>
      </c>
      <c r="D111" s="16"/>
      <c r="E111" s="17">
        <f>E110+F110</f>
        <v>44630</v>
      </c>
      <c r="F111" s="18">
        <v>1</v>
      </c>
      <c r="G111" s="4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row>
    <row r="112" spans="1:66" s="1" customFormat="1" ht="40" customHeight="1" x14ac:dyDescent="0.35">
      <c r="A112" s="3"/>
      <c r="B112" s="19" t="s">
        <v>110</v>
      </c>
      <c r="C112" s="15" t="s">
        <v>15</v>
      </c>
      <c r="D112" s="16"/>
      <c r="E112" s="17">
        <f>E111+F111</f>
        <v>44631</v>
      </c>
      <c r="F112" s="18">
        <v>3</v>
      </c>
      <c r="G112" s="4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row>
    <row r="113" spans="1:66" s="1" customFormat="1" ht="40" customHeight="1" x14ac:dyDescent="0.35">
      <c r="A113" s="3"/>
      <c r="B113" s="58" t="s">
        <v>39</v>
      </c>
      <c r="C113" s="15"/>
      <c r="D113" s="16"/>
      <c r="E113" s="63"/>
      <c r="F113" s="18"/>
      <c r="G113" s="42"/>
      <c r="H113" s="12" t="str">
        <f ca="1">IF(AND($C113="Milestone",H$7&gt;=$E114,H$7&lt;=$E114+$F113-1),2,"")</f>
        <v/>
      </c>
      <c r="I113" s="12" t="str">
        <f ca="1">IF(AND($C113="Milestone",I$7&gt;=$E114,I$7&lt;=$E114+$F113-1),2,"")</f>
        <v/>
      </c>
      <c r="J113" s="12" t="str">
        <f ca="1">IF(AND($C113="Milestone",J$7&gt;=$E114,J$7&lt;=$E114+$F113-1),2,"")</f>
        <v/>
      </c>
      <c r="K113" s="12" t="str">
        <f ca="1">IF(AND($C113="Milestone",K$7&gt;=$E114,K$7&lt;=$E114+$F113-1),2,"")</f>
        <v/>
      </c>
      <c r="L113" s="12" t="str">
        <f ca="1">IF(AND($C113="Milestone",L$7&gt;=$E114,L$7&lt;=$E114+$F113-1),2,"")</f>
        <v/>
      </c>
      <c r="M113" s="12" t="str">
        <f ca="1">IF(AND($C113="Milestone",M$7&gt;=$E114,M$7&lt;=$E114+$F113-1),2,"")</f>
        <v/>
      </c>
      <c r="N113" s="12" t="str">
        <f ca="1">IF(AND($C113="Milestone",N$7&gt;=$E114,N$7&lt;=$E114+$F113-1),2,"")</f>
        <v/>
      </c>
      <c r="O113" s="12" t="str">
        <f ca="1">IF(AND($C113="Milestone",O$7&gt;=$E114,O$7&lt;=$E114+$F113-1),2,"")</f>
        <v/>
      </c>
      <c r="P113" s="12" t="str">
        <f ca="1">IF(AND($C113="Milestone",P$7&gt;=$E114,P$7&lt;=$E114+$F113-1),2,"")</f>
        <v/>
      </c>
      <c r="Q113" s="12" t="str">
        <f ca="1">IF(AND($C113="Milestone",Q$7&gt;=$E114,Q$7&lt;=$E114+$F113-1),2,"")</f>
        <v/>
      </c>
      <c r="R113" s="12" t="str">
        <f ca="1">IF(AND($C113="Milestone",R$7&gt;=$E114,R$7&lt;=$E114+$F113-1),2,"")</f>
        <v/>
      </c>
      <c r="S113" s="12" t="str">
        <f ca="1">IF(AND($C113="Milestone",S$7&gt;=$E114,S$7&lt;=$E114+$F113-1),2,"")</f>
        <v/>
      </c>
      <c r="T113" s="12" t="str">
        <f ca="1">IF(AND($C113="Milestone",T$7&gt;=$E114,T$7&lt;=$E114+$F113-1),2,"")</f>
        <v/>
      </c>
      <c r="U113" s="12" t="str">
        <f ca="1">IF(AND($C113="Milestone",U$7&gt;=$E114,U$7&lt;=$E114+$F113-1),2,"")</f>
        <v/>
      </c>
      <c r="V113" s="12" t="str">
        <f ca="1">IF(AND($C113="Milestone",V$7&gt;=$E114,V$7&lt;=$E114+$F113-1),2,"")</f>
        <v/>
      </c>
      <c r="W113" s="12" t="str">
        <f ca="1">IF(AND($C113="Milestone",W$7&gt;=$E114,W$7&lt;=$E114+$F113-1),2,"")</f>
        <v/>
      </c>
      <c r="X113" s="12" t="str">
        <f ca="1">IF(AND($C113="Milestone",X$7&gt;=$E114,X$7&lt;=$E114+$F113-1),2,"")</f>
        <v/>
      </c>
      <c r="Y113" s="12" t="str">
        <f ca="1">IF(AND($C113="Milestone",Y$7&gt;=$E114,Y$7&lt;=$E114+$F113-1),2,"")</f>
        <v/>
      </c>
      <c r="Z113" s="12" t="str">
        <f ca="1">IF(AND($C113="Milestone",Z$7&gt;=$E114,Z$7&lt;=$E114+$F113-1),2,"")</f>
        <v/>
      </c>
      <c r="AA113" s="12" t="str">
        <f ca="1">IF(AND($C113="Milestone",AA$7&gt;=$E114,AA$7&lt;=$E114+$F113-1),2,"")</f>
        <v/>
      </c>
      <c r="AB113" s="12" t="str">
        <f ca="1">IF(AND($C113="Milestone",AB$7&gt;=$E114,AB$7&lt;=$E114+$F113-1),2,"")</f>
        <v/>
      </c>
      <c r="AC113" s="12" t="str">
        <f ca="1">IF(AND($C113="Milestone",AC$7&gt;=$E114,AC$7&lt;=$E114+$F113-1),2,"")</f>
        <v/>
      </c>
      <c r="AD113" s="12" t="str">
        <f ca="1">IF(AND($C113="Milestone",AD$7&gt;=$E114,AD$7&lt;=$E114+$F113-1),2,"")</f>
        <v/>
      </c>
      <c r="AE113" s="12" t="str">
        <f ca="1">IF(AND($C113="Milestone",AE$7&gt;=$E114,AE$7&lt;=$E114+$F113-1),2,"")</f>
        <v/>
      </c>
      <c r="AF113" s="12" t="str">
        <f ca="1">IF(AND($C113="Milestone",AF$7&gt;=$E114,AF$7&lt;=$E114+$F113-1),2,"")</f>
        <v/>
      </c>
      <c r="AG113" s="12" t="str">
        <f ca="1">IF(AND($C113="Milestone",AG$7&gt;=$E114,AG$7&lt;=$E114+$F113-1),2,"")</f>
        <v/>
      </c>
      <c r="AH113" s="12" t="str">
        <f ca="1">IF(AND($C113="Milestone",AH$7&gt;=$E114,AH$7&lt;=$E114+$F113-1),2,"")</f>
        <v/>
      </c>
      <c r="AI113" s="12" t="str">
        <f ca="1">IF(AND($C113="Milestone",AI$7&gt;=$E114,AI$7&lt;=$E114+$F113-1),2,"")</f>
        <v/>
      </c>
      <c r="AJ113" s="12" t="str">
        <f ca="1">IF(AND($C113="Milestone",AJ$7&gt;=$E114,AJ$7&lt;=$E114+$F113-1),2,"")</f>
        <v/>
      </c>
      <c r="AK113" s="12" t="str">
        <f ca="1">IF(AND($C113="Milestone",AK$7&gt;=$E114,AK$7&lt;=$E114+$F113-1),2,"")</f>
        <v/>
      </c>
      <c r="AL113" s="12" t="str">
        <f ca="1">IF(AND($C113="Milestone",AL$7&gt;=$E114,AL$7&lt;=$E114+$F113-1),2,"")</f>
        <v/>
      </c>
      <c r="AM113" s="12" t="str">
        <f ca="1">IF(AND($C113="Milestone",AM$7&gt;=$E114,AM$7&lt;=$E114+$F113-1),2,"")</f>
        <v/>
      </c>
      <c r="AN113" s="12" t="str">
        <f ca="1">IF(AND($C113="Milestone",AN$7&gt;=$E114,AN$7&lt;=$E114+$F113-1),2,"")</f>
        <v/>
      </c>
      <c r="AO113" s="12" t="str">
        <f ca="1">IF(AND($C113="Milestone",AO$7&gt;=$E114,AO$7&lt;=$E114+$F113-1),2,"")</f>
        <v/>
      </c>
      <c r="AP113" s="12" t="str">
        <f ca="1">IF(AND($C113="Milestone",AP$7&gt;=$E114,AP$7&lt;=$E114+$F113-1),2,"")</f>
        <v/>
      </c>
      <c r="AQ113" s="12" t="str">
        <f ca="1">IF(AND($C113="Milestone",AQ$7&gt;=$E114,AQ$7&lt;=$E114+$F113-1),2,"")</f>
        <v/>
      </c>
      <c r="AR113" s="12" t="str">
        <f ca="1">IF(AND($C113="Milestone",AR$7&gt;=$E114,AR$7&lt;=$E114+$F113-1),2,"")</f>
        <v/>
      </c>
      <c r="AS113" s="12" t="str">
        <f ca="1">IF(AND($C113="Milestone",AS$7&gt;=$E114,AS$7&lt;=$E114+$F113-1),2,"")</f>
        <v/>
      </c>
      <c r="AT113" s="12" t="str">
        <f ca="1">IF(AND($C113="Milestone",AT$7&gt;=$E114,AT$7&lt;=$E114+$F113-1),2,"")</f>
        <v/>
      </c>
      <c r="AU113" s="12" t="str">
        <f ca="1">IF(AND($C113="Milestone",AU$7&gt;=$E114,AU$7&lt;=$E114+$F113-1),2,"")</f>
        <v/>
      </c>
      <c r="AV113" s="12" t="str">
        <f ca="1">IF(AND($C113="Milestone",AV$7&gt;=$E114,AV$7&lt;=$E114+$F113-1),2,"")</f>
        <v/>
      </c>
      <c r="AW113" s="12" t="str">
        <f ca="1">IF(AND($C113="Milestone",AW$7&gt;=$E114,AW$7&lt;=$E114+$F113-1),2,"")</f>
        <v/>
      </c>
      <c r="AX113" s="12" t="str">
        <f ca="1">IF(AND($C113="Milestone",AX$7&gt;=$E114,AX$7&lt;=$E114+$F113-1),2,"")</f>
        <v/>
      </c>
      <c r="AY113" s="12" t="str">
        <f ca="1">IF(AND($C113="Milestone",AY$7&gt;=$E114,AY$7&lt;=$E114+$F113-1),2,"")</f>
        <v/>
      </c>
      <c r="AZ113" s="12" t="str">
        <f ca="1">IF(AND($C113="Milestone",AZ$7&gt;=$E114,AZ$7&lt;=$E114+$F113-1),2,"")</f>
        <v/>
      </c>
      <c r="BA113" s="12" t="str">
        <f ca="1">IF(AND($C113="Milestone",BA$7&gt;=$E114,BA$7&lt;=$E114+$F113-1),2,"")</f>
        <v/>
      </c>
      <c r="BB113" s="12" t="str">
        <f ca="1">IF(AND($C113="Milestone",BB$7&gt;=$E114,BB$7&lt;=$E114+$F113-1),2,"")</f>
        <v/>
      </c>
      <c r="BC113" s="12" t="str">
        <f ca="1">IF(AND($C113="Milestone",BC$7&gt;=$E114,BC$7&lt;=$E114+$F113-1),2,"")</f>
        <v/>
      </c>
      <c r="BD113" s="12" t="str">
        <f ca="1">IF(AND($C113="Milestone",BD$7&gt;=$E114,BD$7&lt;=$E114+$F113-1),2,"")</f>
        <v/>
      </c>
      <c r="BE113" s="12" t="str">
        <f ca="1">IF(AND($C113="Milestone",BE$7&gt;=$E114,BE$7&lt;=$E114+$F113-1),2,"")</f>
        <v/>
      </c>
      <c r="BF113" s="12" t="str">
        <f ca="1">IF(AND($C113="Milestone",BF$7&gt;=$E114,BF$7&lt;=$E114+$F113-1),2,"")</f>
        <v/>
      </c>
      <c r="BG113" s="12" t="str">
        <f ca="1">IF(AND($C113="Milestone",BG$7&gt;=$E114,BG$7&lt;=$E114+$F113-1),2,"")</f>
        <v/>
      </c>
      <c r="BH113" s="12" t="str">
        <f ca="1">IF(AND($C113="Milestone",BH$7&gt;=$E114,BH$7&lt;=$E114+$F113-1),2,"")</f>
        <v/>
      </c>
      <c r="BI113" s="12" t="str">
        <f ca="1">IF(AND($C113="Milestone",BI$7&gt;=$E114,BI$7&lt;=$E114+$F113-1),2,"")</f>
        <v/>
      </c>
      <c r="BJ113" s="12" t="str">
        <f ca="1">IF(AND($C113="Milestone",BJ$7&gt;=$E114,BJ$7&lt;=$E114+$F113-1),2,"")</f>
        <v/>
      </c>
      <c r="BK113" s="12" t="str">
        <f ca="1">IF(AND($C113="Milestone",BK$7&gt;=$E114,BK$7&lt;=$E114+$F113-1),2,"")</f>
        <v/>
      </c>
      <c r="BL113" s="12" t="str">
        <f>IF(AND($C113="Milestone",BL$7&gt;=$E114,BL$7&lt;=$E114+$F113-1),2,"")</f>
        <v/>
      </c>
      <c r="BM113" s="12"/>
      <c r="BN113" s="12"/>
    </row>
    <row r="114" spans="1:66" s="1" customFormat="1" ht="40" customHeight="1" x14ac:dyDescent="0.35">
      <c r="A114" s="3"/>
      <c r="B114" s="19" t="s">
        <v>110</v>
      </c>
      <c r="C114" s="15" t="s">
        <v>15</v>
      </c>
      <c r="D114" s="16"/>
      <c r="E114" s="17">
        <v>44634</v>
      </c>
      <c r="F114" s="18">
        <v>1</v>
      </c>
      <c r="G114" s="4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row>
    <row r="115" spans="1:66" s="1" customFormat="1" ht="40" customHeight="1" x14ac:dyDescent="0.35">
      <c r="A115" s="3"/>
      <c r="B115" s="19" t="s">
        <v>111</v>
      </c>
      <c r="C115" s="15" t="s">
        <v>15</v>
      </c>
      <c r="D115" s="16"/>
      <c r="E115" s="17">
        <f>E114+F114</f>
        <v>44635</v>
      </c>
      <c r="F115" s="18">
        <v>3</v>
      </c>
      <c r="G115" s="4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row>
    <row r="116" spans="1:66" s="1" customFormat="1" ht="40" customHeight="1" x14ac:dyDescent="0.35">
      <c r="A116" s="3"/>
      <c r="B116" s="19" t="s">
        <v>60</v>
      </c>
      <c r="C116" s="15" t="s">
        <v>14</v>
      </c>
      <c r="D116" s="16"/>
      <c r="E116" s="17">
        <f>E115+F115</f>
        <v>44638</v>
      </c>
      <c r="F116" s="18">
        <v>1</v>
      </c>
      <c r="G116" s="4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row>
    <row r="117" spans="1:66" s="1" customFormat="1" ht="40" customHeight="1" x14ac:dyDescent="0.35">
      <c r="A117" s="3"/>
      <c r="B117" s="19" t="s">
        <v>112</v>
      </c>
      <c r="C117" s="15" t="s">
        <v>15</v>
      </c>
      <c r="D117" s="16"/>
      <c r="E117" s="17">
        <f>E116+F116-1</f>
        <v>44638</v>
      </c>
      <c r="F117" s="18">
        <v>3</v>
      </c>
      <c r="G117" s="4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row>
    <row r="118" spans="1:66" s="1" customFormat="1" ht="40" customHeight="1" x14ac:dyDescent="0.35">
      <c r="A118" s="3"/>
      <c r="B118" s="58" t="s">
        <v>40</v>
      </c>
      <c r="C118" s="15"/>
      <c r="D118" s="16"/>
      <c r="E118" s="63"/>
      <c r="F118" s="18"/>
      <c r="G118" s="42"/>
      <c r="H118" s="12" t="str">
        <f ca="1">IF(AND($C118="Milestone",H$7&gt;=$E119,H$7&lt;=$E119+$F118-1),2,"")</f>
        <v/>
      </c>
      <c r="I118" s="12" t="str">
        <f ca="1">IF(AND($C118="Milestone",I$7&gt;=$E119,I$7&lt;=$E119+$F118-1),2,"")</f>
        <v/>
      </c>
      <c r="J118" s="12" t="str">
        <f ca="1">IF(AND($C118="Milestone",J$7&gt;=$E119,J$7&lt;=$E119+$F118-1),2,"")</f>
        <v/>
      </c>
      <c r="K118" s="12" t="str">
        <f ca="1">IF(AND($C118="Milestone",K$7&gt;=$E119,K$7&lt;=$E119+$F118-1),2,"")</f>
        <v/>
      </c>
      <c r="L118" s="12" t="str">
        <f ca="1">IF(AND($C118="Milestone",L$7&gt;=$E119,L$7&lt;=$E119+$F118-1),2,"")</f>
        <v/>
      </c>
      <c r="M118" s="12" t="str">
        <f ca="1">IF(AND($C118="Milestone",M$7&gt;=$E119,M$7&lt;=$E119+$F118-1),2,"")</f>
        <v/>
      </c>
      <c r="N118" s="12" t="str">
        <f ca="1">IF(AND($C118="Milestone",N$7&gt;=$E119,N$7&lt;=$E119+$F118-1),2,"")</f>
        <v/>
      </c>
      <c r="O118" s="12" t="str">
        <f ca="1">IF(AND($C118="Milestone",O$7&gt;=$E119,O$7&lt;=$E119+$F118-1),2,"")</f>
        <v/>
      </c>
      <c r="P118" s="12" t="str">
        <f ca="1">IF(AND($C118="Milestone",P$7&gt;=$E119,P$7&lt;=$E119+$F118-1),2,"")</f>
        <v/>
      </c>
      <c r="Q118" s="12" t="str">
        <f ca="1">IF(AND($C118="Milestone",Q$7&gt;=$E119,Q$7&lt;=$E119+$F118-1),2,"")</f>
        <v/>
      </c>
      <c r="R118" s="12" t="str">
        <f ca="1">IF(AND($C118="Milestone",R$7&gt;=$E119,R$7&lt;=$E119+$F118-1),2,"")</f>
        <v/>
      </c>
      <c r="S118" s="12" t="str">
        <f ca="1">IF(AND($C118="Milestone",S$7&gt;=$E119,S$7&lt;=$E119+$F118-1),2,"")</f>
        <v/>
      </c>
      <c r="T118" s="12" t="str">
        <f ca="1">IF(AND($C118="Milestone",T$7&gt;=$E119,T$7&lt;=$E119+$F118-1),2,"")</f>
        <v/>
      </c>
      <c r="U118" s="12" t="str">
        <f ca="1">IF(AND($C118="Milestone",U$7&gt;=$E119,U$7&lt;=$E119+$F118-1),2,"")</f>
        <v/>
      </c>
      <c r="V118" s="12" t="str">
        <f ca="1">IF(AND($C118="Milestone",V$7&gt;=$E119,V$7&lt;=$E119+$F118-1),2,"")</f>
        <v/>
      </c>
      <c r="W118" s="12" t="str">
        <f ca="1">IF(AND($C118="Milestone",W$7&gt;=$E119,W$7&lt;=$E119+$F118-1),2,"")</f>
        <v/>
      </c>
      <c r="X118" s="12" t="str">
        <f ca="1">IF(AND($C118="Milestone",X$7&gt;=$E119,X$7&lt;=$E119+$F118-1),2,"")</f>
        <v/>
      </c>
      <c r="Y118" s="12" t="str">
        <f ca="1">IF(AND($C118="Milestone",Y$7&gt;=$E119,Y$7&lt;=$E119+$F118-1),2,"")</f>
        <v/>
      </c>
      <c r="Z118" s="12" t="str">
        <f ca="1">IF(AND($C118="Milestone",Z$7&gt;=$E119,Z$7&lt;=$E119+$F118-1),2,"")</f>
        <v/>
      </c>
      <c r="AA118" s="12" t="str">
        <f ca="1">IF(AND($C118="Milestone",AA$7&gt;=$E119,AA$7&lt;=$E119+$F118-1),2,"")</f>
        <v/>
      </c>
      <c r="AB118" s="12" t="str">
        <f ca="1">IF(AND($C118="Milestone",AB$7&gt;=$E119,AB$7&lt;=$E119+$F118-1),2,"")</f>
        <v/>
      </c>
      <c r="AC118" s="12" t="str">
        <f ca="1">IF(AND($C118="Milestone",AC$7&gt;=$E119,AC$7&lt;=$E119+$F118-1),2,"")</f>
        <v/>
      </c>
      <c r="AD118" s="12" t="str">
        <f ca="1">IF(AND($C118="Milestone",AD$7&gt;=$E119,AD$7&lt;=$E119+$F118-1),2,"")</f>
        <v/>
      </c>
      <c r="AE118" s="12" t="str">
        <f ca="1">IF(AND($C118="Milestone",AE$7&gt;=$E119,AE$7&lt;=$E119+$F118-1),2,"")</f>
        <v/>
      </c>
      <c r="AF118" s="12" t="str">
        <f ca="1">IF(AND($C118="Milestone",AF$7&gt;=$E119,AF$7&lt;=$E119+$F118-1),2,"")</f>
        <v/>
      </c>
      <c r="AG118" s="12" t="str">
        <f ca="1">IF(AND($C118="Milestone",AG$7&gt;=$E119,AG$7&lt;=$E119+$F118-1),2,"")</f>
        <v/>
      </c>
      <c r="AH118" s="12" t="str">
        <f ca="1">IF(AND($C118="Milestone",AH$7&gt;=$E119,AH$7&lt;=$E119+$F118-1),2,"")</f>
        <v/>
      </c>
      <c r="AI118" s="12" t="str">
        <f ca="1">IF(AND($C118="Milestone",AI$7&gt;=$E119,AI$7&lt;=$E119+$F118-1),2,"")</f>
        <v/>
      </c>
      <c r="AJ118" s="12" t="str">
        <f ca="1">IF(AND($C118="Milestone",AJ$7&gt;=$E119,AJ$7&lt;=$E119+$F118-1),2,"")</f>
        <v/>
      </c>
      <c r="AK118" s="12" t="str">
        <f ca="1">IF(AND($C118="Milestone",AK$7&gt;=$E119,AK$7&lt;=$E119+$F118-1),2,"")</f>
        <v/>
      </c>
      <c r="AL118" s="12" t="str">
        <f ca="1">IF(AND($C118="Milestone",AL$7&gt;=$E119,AL$7&lt;=$E119+$F118-1),2,"")</f>
        <v/>
      </c>
      <c r="AM118" s="12" t="str">
        <f ca="1">IF(AND($C118="Milestone",AM$7&gt;=$E119,AM$7&lt;=$E119+$F118-1),2,"")</f>
        <v/>
      </c>
      <c r="AN118" s="12" t="str">
        <f ca="1">IF(AND($C118="Milestone",AN$7&gt;=$E119,AN$7&lt;=$E119+$F118-1),2,"")</f>
        <v/>
      </c>
      <c r="AO118" s="12" t="str">
        <f ca="1">IF(AND($C118="Milestone",AO$7&gt;=$E119,AO$7&lt;=$E119+$F118-1),2,"")</f>
        <v/>
      </c>
      <c r="AP118" s="12" t="str">
        <f ca="1">IF(AND($C118="Milestone",AP$7&gt;=$E119,AP$7&lt;=$E119+$F118-1),2,"")</f>
        <v/>
      </c>
      <c r="AQ118" s="12" t="str">
        <f ca="1">IF(AND($C118="Milestone",AQ$7&gt;=$E119,AQ$7&lt;=$E119+$F118-1),2,"")</f>
        <v/>
      </c>
      <c r="AR118" s="12" t="str">
        <f ca="1">IF(AND($C118="Milestone",AR$7&gt;=$E119,AR$7&lt;=$E119+$F118-1),2,"")</f>
        <v/>
      </c>
      <c r="AS118" s="12" t="str">
        <f ca="1">IF(AND($C118="Milestone",AS$7&gt;=$E119,AS$7&lt;=$E119+$F118-1),2,"")</f>
        <v/>
      </c>
      <c r="AT118" s="12" t="str">
        <f ca="1">IF(AND($C118="Milestone",AT$7&gt;=$E119,AT$7&lt;=$E119+$F118-1),2,"")</f>
        <v/>
      </c>
      <c r="AU118" s="12" t="str">
        <f ca="1">IF(AND($C118="Milestone",AU$7&gt;=$E119,AU$7&lt;=$E119+$F118-1),2,"")</f>
        <v/>
      </c>
      <c r="AV118" s="12" t="str">
        <f ca="1">IF(AND($C118="Milestone",AV$7&gt;=$E119,AV$7&lt;=$E119+$F118-1),2,"")</f>
        <v/>
      </c>
      <c r="AW118" s="12" t="str">
        <f ca="1">IF(AND($C118="Milestone",AW$7&gt;=$E119,AW$7&lt;=$E119+$F118-1),2,"")</f>
        <v/>
      </c>
      <c r="AX118" s="12" t="str">
        <f ca="1">IF(AND($C118="Milestone",AX$7&gt;=$E119,AX$7&lt;=$E119+$F118-1),2,"")</f>
        <v/>
      </c>
      <c r="AY118" s="12" t="str">
        <f ca="1">IF(AND($C118="Milestone",AY$7&gt;=$E119,AY$7&lt;=$E119+$F118-1),2,"")</f>
        <v/>
      </c>
      <c r="AZ118" s="12" t="str">
        <f ca="1">IF(AND($C118="Milestone",AZ$7&gt;=$E119,AZ$7&lt;=$E119+$F118-1),2,"")</f>
        <v/>
      </c>
      <c r="BA118" s="12" t="str">
        <f ca="1">IF(AND($C118="Milestone",BA$7&gt;=$E119,BA$7&lt;=$E119+$F118-1),2,"")</f>
        <v/>
      </c>
      <c r="BB118" s="12" t="str">
        <f ca="1">IF(AND($C118="Milestone",BB$7&gt;=$E119,BB$7&lt;=$E119+$F118-1),2,"")</f>
        <v/>
      </c>
      <c r="BC118" s="12" t="str">
        <f ca="1">IF(AND($C118="Milestone",BC$7&gt;=$E119,BC$7&lt;=$E119+$F118-1),2,"")</f>
        <v/>
      </c>
      <c r="BD118" s="12" t="str">
        <f ca="1">IF(AND($C118="Milestone",BD$7&gt;=$E119,BD$7&lt;=$E119+$F118-1),2,"")</f>
        <v/>
      </c>
      <c r="BE118" s="12" t="str">
        <f ca="1">IF(AND($C118="Milestone",BE$7&gt;=$E119,BE$7&lt;=$E119+$F118-1),2,"")</f>
        <v/>
      </c>
      <c r="BF118" s="12" t="str">
        <f ca="1">IF(AND($C118="Milestone",BF$7&gt;=$E119,BF$7&lt;=$E119+$F118-1),2,"")</f>
        <v/>
      </c>
      <c r="BG118" s="12" t="str">
        <f ca="1">IF(AND($C118="Milestone",BG$7&gt;=$E119,BG$7&lt;=$E119+$F118-1),2,"")</f>
        <v/>
      </c>
      <c r="BH118" s="12" t="str">
        <f ca="1">IF(AND($C118="Milestone",BH$7&gt;=$E119,BH$7&lt;=$E119+$F118-1),2,"")</f>
        <v/>
      </c>
      <c r="BI118" s="12" t="str">
        <f ca="1">IF(AND($C118="Milestone",BI$7&gt;=$E119,BI$7&lt;=$E119+$F118-1),2,"")</f>
        <v/>
      </c>
      <c r="BJ118" s="12" t="str">
        <f ca="1">IF(AND($C118="Milestone",BJ$7&gt;=$E119,BJ$7&lt;=$E119+$F118-1),2,"")</f>
        <v/>
      </c>
      <c r="BK118" s="12" t="str">
        <f ca="1">IF(AND($C118="Milestone",BK$7&gt;=$E119,BK$7&lt;=$E119+$F118-1),2,"")</f>
        <v/>
      </c>
      <c r="BL118" s="12" t="str">
        <f>IF(AND($C118="Milestone",BL$7&gt;=$E119,BL$7&lt;=$E119+$F118-1),2,"")</f>
        <v/>
      </c>
      <c r="BM118" s="12"/>
      <c r="BN118" s="12"/>
    </row>
    <row r="119" spans="1:66" s="1" customFormat="1" ht="40" customHeight="1" x14ac:dyDescent="0.35">
      <c r="A119" s="3"/>
      <c r="B119" s="19" t="s">
        <v>113</v>
      </c>
      <c r="C119" s="15" t="s">
        <v>15</v>
      </c>
      <c r="D119" s="16"/>
      <c r="E119" s="17">
        <v>44641</v>
      </c>
      <c r="F119" s="18">
        <v>1</v>
      </c>
      <c r="G119" s="4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row>
    <row r="120" spans="1:66" s="1" customFormat="1" ht="40" customHeight="1" x14ac:dyDescent="0.35">
      <c r="A120" s="3"/>
      <c r="B120" s="19" t="s">
        <v>115</v>
      </c>
      <c r="C120" s="15" t="s">
        <v>15</v>
      </c>
      <c r="D120" s="16"/>
      <c r="E120" s="17">
        <f>E119+F119-1</f>
        <v>44641</v>
      </c>
      <c r="F120" s="18">
        <v>1</v>
      </c>
      <c r="G120" s="4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row>
    <row r="121" spans="1:66" s="1" customFormat="1" ht="40" customHeight="1" x14ac:dyDescent="0.35">
      <c r="A121" s="3"/>
      <c r="B121" s="19" t="s">
        <v>114</v>
      </c>
      <c r="C121" s="15" t="s">
        <v>15</v>
      </c>
      <c r="D121" s="16"/>
      <c r="E121" s="17">
        <f>E120+F120</f>
        <v>44642</v>
      </c>
      <c r="F121" s="18">
        <v>3</v>
      </c>
      <c r="G121" s="4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row>
    <row r="122" spans="1:66" s="1" customFormat="1" ht="40" customHeight="1" x14ac:dyDescent="0.35">
      <c r="A122" s="3"/>
      <c r="B122" s="19" t="s">
        <v>118</v>
      </c>
      <c r="C122" s="15" t="s">
        <v>15</v>
      </c>
      <c r="D122" s="16"/>
      <c r="E122" s="17">
        <f>E121+F121</f>
        <v>44645</v>
      </c>
      <c r="F122" s="18">
        <v>1</v>
      </c>
      <c r="G122" s="4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row>
    <row r="123" spans="1:66" s="1" customFormat="1" ht="40" customHeight="1" x14ac:dyDescent="0.35">
      <c r="A123" s="3"/>
      <c r="B123" s="19" t="s">
        <v>119</v>
      </c>
      <c r="C123" s="15" t="s">
        <v>15</v>
      </c>
      <c r="D123" s="16"/>
      <c r="E123" s="17">
        <f>E122+F122</f>
        <v>44646</v>
      </c>
      <c r="F123" s="18">
        <v>2</v>
      </c>
      <c r="G123" s="4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row>
    <row r="124" spans="1:66" s="1" customFormat="1" ht="40" customHeight="1" x14ac:dyDescent="0.35">
      <c r="A124" s="3"/>
      <c r="B124" s="19" t="s">
        <v>116</v>
      </c>
      <c r="C124" s="15" t="s">
        <v>15</v>
      </c>
      <c r="D124" s="16"/>
      <c r="E124" s="17">
        <f>E123+F123-1</f>
        <v>44647</v>
      </c>
      <c r="F124" s="18">
        <v>1</v>
      </c>
      <c r="G124" s="4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row>
    <row r="125" spans="1:66" s="1" customFormat="1" ht="40" customHeight="1" x14ac:dyDescent="0.35">
      <c r="A125" s="3"/>
      <c r="B125" s="58" t="s">
        <v>41</v>
      </c>
      <c r="C125" s="15"/>
      <c r="D125" s="16"/>
      <c r="E125" s="63"/>
      <c r="F125" s="18"/>
      <c r="G125" s="42"/>
      <c r="H125" s="12" t="str">
        <f ca="1">IF(AND($C125="Milestone",H$7&gt;=$E126,H$7&lt;=$E126+$F125-1),2,"")</f>
        <v/>
      </c>
      <c r="I125" s="12" t="str">
        <f ca="1">IF(AND($C125="Milestone",I$7&gt;=$E126,I$7&lt;=$E126+$F125-1),2,"")</f>
        <v/>
      </c>
      <c r="J125" s="12" t="str">
        <f ca="1">IF(AND($C125="Milestone",J$7&gt;=$E126,J$7&lt;=$E126+$F125-1),2,"")</f>
        <v/>
      </c>
      <c r="K125" s="12" t="str">
        <f ca="1">IF(AND($C125="Milestone",K$7&gt;=$E126,K$7&lt;=$E126+$F125-1),2,"")</f>
        <v/>
      </c>
      <c r="L125" s="12" t="str">
        <f ca="1">IF(AND($C125="Milestone",L$7&gt;=$E126,L$7&lt;=$E126+$F125-1),2,"")</f>
        <v/>
      </c>
      <c r="M125" s="12" t="str">
        <f ca="1">IF(AND($C125="Milestone",M$7&gt;=$E126,M$7&lt;=$E126+$F125-1),2,"")</f>
        <v/>
      </c>
      <c r="N125" s="12" t="str">
        <f ca="1">IF(AND($C125="Milestone",N$7&gt;=$E126,N$7&lt;=$E126+$F125-1),2,"")</f>
        <v/>
      </c>
      <c r="O125" s="12" t="str">
        <f ca="1">IF(AND($C125="Milestone",O$7&gt;=$E126,O$7&lt;=$E126+$F125-1),2,"")</f>
        <v/>
      </c>
      <c r="P125" s="12" t="str">
        <f ca="1">IF(AND($C125="Milestone",P$7&gt;=$E126,P$7&lt;=$E126+$F125-1),2,"")</f>
        <v/>
      </c>
      <c r="Q125" s="12" t="str">
        <f ca="1">IF(AND($C125="Milestone",Q$7&gt;=$E126,Q$7&lt;=$E126+$F125-1),2,"")</f>
        <v/>
      </c>
      <c r="R125" s="12" t="str">
        <f ca="1">IF(AND($C125="Milestone",R$7&gt;=$E126,R$7&lt;=$E126+$F125-1),2,"")</f>
        <v/>
      </c>
      <c r="S125" s="12" t="str">
        <f ca="1">IF(AND($C125="Milestone",S$7&gt;=$E126,S$7&lt;=$E126+$F125-1),2,"")</f>
        <v/>
      </c>
      <c r="T125" s="12" t="str">
        <f ca="1">IF(AND($C125="Milestone",T$7&gt;=$E126,T$7&lt;=$E126+$F125-1),2,"")</f>
        <v/>
      </c>
      <c r="U125" s="12" t="str">
        <f ca="1">IF(AND($C125="Milestone",U$7&gt;=$E126,U$7&lt;=$E126+$F125-1),2,"")</f>
        <v/>
      </c>
      <c r="V125" s="12" t="str">
        <f ca="1">IF(AND($C125="Milestone",V$7&gt;=$E126,V$7&lt;=$E126+$F125-1),2,"")</f>
        <v/>
      </c>
      <c r="W125" s="12" t="str">
        <f ca="1">IF(AND($C125="Milestone",W$7&gt;=$E126,W$7&lt;=$E126+$F125-1),2,"")</f>
        <v/>
      </c>
      <c r="X125" s="12" t="str">
        <f ca="1">IF(AND($C125="Milestone",X$7&gt;=$E126,X$7&lt;=$E126+$F125-1),2,"")</f>
        <v/>
      </c>
      <c r="Y125" s="12" t="str">
        <f ca="1">IF(AND($C125="Milestone",Y$7&gt;=$E126,Y$7&lt;=$E126+$F125-1),2,"")</f>
        <v/>
      </c>
      <c r="Z125" s="12" t="str">
        <f ca="1">IF(AND($C125="Milestone",Z$7&gt;=$E126,Z$7&lt;=$E126+$F125-1),2,"")</f>
        <v/>
      </c>
      <c r="AA125" s="12" t="str">
        <f ca="1">IF(AND($C125="Milestone",AA$7&gt;=$E126,AA$7&lt;=$E126+$F125-1),2,"")</f>
        <v/>
      </c>
      <c r="AB125" s="12" t="str">
        <f ca="1">IF(AND($C125="Milestone",AB$7&gt;=$E126,AB$7&lt;=$E126+$F125-1),2,"")</f>
        <v/>
      </c>
      <c r="AC125" s="12" t="str">
        <f ca="1">IF(AND($C125="Milestone",AC$7&gt;=$E126,AC$7&lt;=$E126+$F125-1),2,"")</f>
        <v/>
      </c>
      <c r="AD125" s="12" t="str">
        <f ca="1">IF(AND($C125="Milestone",AD$7&gt;=$E126,AD$7&lt;=$E126+$F125-1),2,"")</f>
        <v/>
      </c>
      <c r="AE125" s="12" t="str">
        <f ca="1">IF(AND($C125="Milestone",AE$7&gt;=$E126,AE$7&lt;=$E126+$F125-1),2,"")</f>
        <v/>
      </c>
      <c r="AF125" s="12" t="str">
        <f ca="1">IF(AND($C125="Milestone",AF$7&gt;=$E126,AF$7&lt;=$E126+$F125-1),2,"")</f>
        <v/>
      </c>
      <c r="AG125" s="12" t="str">
        <f ca="1">IF(AND($C125="Milestone",AG$7&gt;=$E126,AG$7&lt;=$E126+$F125-1),2,"")</f>
        <v/>
      </c>
      <c r="AH125" s="12" t="str">
        <f ca="1">IF(AND($C125="Milestone",AH$7&gt;=$E126,AH$7&lt;=$E126+$F125-1),2,"")</f>
        <v/>
      </c>
      <c r="AI125" s="12" t="str">
        <f ca="1">IF(AND($C125="Milestone",AI$7&gt;=$E126,AI$7&lt;=$E126+$F125-1),2,"")</f>
        <v/>
      </c>
      <c r="AJ125" s="12" t="str">
        <f ca="1">IF(AND($C125="Milestone",AJ$7&gt;=$E126,AJ$7&lt;=$E126+$F125-1),2,"")</f>
        <v/>
      </c>
      <c r="AK125" s="12" t="str">
        <f ca="1">IF(AND($C125="Milestone",AK$7&gt;=$E126,AK$7&lt;=$E126+$F125-1),2,"")</f>
        <v/>
      </c>
      <c r="AL125" s="12" t="str">
        <f ca="1">IF(AND($C125="Milestone",AL$7&gt;=$E126,AL$7&lt;=$E126+$F125-1),2,"")</f>
        <v/>
      </c>
      <c r="AM125" s="12" t="str">
        <f ca="1">IF(AND($C125="Milestone",AM$7&gt;=$E126,AM$7&lt;=$E126+$F125-1),2,"")</f>
        <v/>
      </c>
      <c r="AN125" s="12" t="str">
        <f ca="1">IF(AND($C125="Milestone",AN$7&gt;=$E126,AN$7&lt;=$E126+$F125-1),2,"")</f>
        <v/>
      </c>
      <c r="AO125" s="12" t="str">
        <f ca="1">IF(AND($C125="Milestone",AO$7&gt;=$E126,AO$7&lt;=$E126+$F125-1),2,"")</f>
        <v/>
      </c>
      <c r="AP125" s="12" t="str">
        <f ca="1">IF(AND($C125="Milestone",AP$7&gt;=$E126,AP$7&lt;=$E126+$F125-1),2,"")</f>
        <v/>
      </c>
      <c r="AQ125" s="12" t="str">
        <f ca="1">IF(AND($C125="Milestone",AQ$7&gt;=$E126,AQ$7&lt;=$E126+$F125-1),2,"")</f>
        <v/>
      </c>
      <c r="AR125" s="12" t="str">
        <f ca="1">IF(AND($C125="Milestone",AR$7&gt;=$E126,AR$7&lt;=$E126+$F125-1),2,"")</f>
        <v/>
      </c>
      <c r="AS125" s="12" t="str">
        <f ca="1">IF(AND($C125="Milestone",AS$7&gt;=$E126,AS$7&lt;=$E126+$F125-1),2,"")</f>
        <v/>
      </c>
      <c r="AT125" s="12" t="str">
        <f ca="1">IF(AND($C125="Milestone",AT$7&gt;=$E126,AT$7&lt;=$E126+$F125-1),2,"")</f>
        <v/>
      </c>
      <c r="AU125" s="12" t="str">
        <f ca="1">IF(AND($C125="Milestone",AU$7&gt;=$E126,AU$7&lt;=$E126+$F125-1),2,"")</f>
        <v/>
      </c>
      <c r="AV125" s="12" t="str">
        <f ca="1">IF(AND($C125="Milestone",AV$7&gt;=$E126,AV$7&lt;=$E126+$F125-1),2,"")</f>
        <v/>
      </c>
      <c r="AW125" s="12" t="str">
        <f ca="1">IF(AND($C125="Milestone",AW$7&gt;=$E126,AW$7&lt;=$E126+$F125-1),2,"")</f>
        <v/>
      </c>
      <c r="AX125" s="12" t="str">
        <f ca="1">IF(AND($C125="Milestone",AX$7&gt;=$E126,AX$7&lt;=$E126+$F125-1),2,"")</f>
        <v/>
      </c>
      <c r="AY125" s="12" t="str">
        <f ca="1">IF(AND($C125="Milestone",AY$7&gt;=$E126,AY$7&lt;=$E126+$F125-1),2,"")</f>
        <v/>
      </c>
      <c r="AZ125" s="12" t="str">
        <f ca="1">IF(AND($C125="Milestone",AZ$7&gt;=$E126,AZ$7&lt;=$E126+$F125-1),2,"")</f>
        <v/>
      </c>
      <c r="BA125" s="12" t="str">
        <f ca="1">IF(AND($C125="Milestone",BA$7&gt;=$E126,BA$7&lt;=$E126+$F125-1),2,"")</f>
        <v/>
      </c>
      <c r="BB125" s="12" t="str">
        <f ca="1">IF(AND($C125="Milestone",BB$7&gt;=$E126,BB$7&lt;=$E126+$F125-1),2,"")</f>
        <v/>
      </c>
      <c r="BC125" s="12" t="str">
        <f ca="1">IF(AND($C125="Milestone",BC$7&gt;=$E126,BC$7&lt;=$E126+$F125-1),2,"")</f>
        <v/>
      </c>
      <c r="BD125" s="12" t="str">
        <f ca="1">IF(AND($C125="Milestone",BD$7&gt;=$E126,BD$7&lt;=$E126+$F125-1),2,"")</f>
        <v/>
      </c>
      <c r="BE125" s="12" t="str">
        <f ca="1">IF(AND($C125="Milestone",BE$7&gt;=$E126,BE$7&lt;=$E126+$F125-1),2,"")</f>
        <v/>
      </c>
      <c r="BF125" s="12" t="str">
        <f ca="1">IF(AND($C125="Milestone",BF$7&gt;=$E126,BF$7&lt;=$E126+$F125-1),2,"")</f>
        <v/>
      </c>
      <c r="BG125" s="12" t="str">
        <f ca="1">IF(AND($C125="Milestone",BG$7&gt;=$E126,BG$7&lt;=$E126+$F125-1),2,"")</f>
        <v/>
      </c>
      <c r="BH125" s="12" t="str">
        <f ca="1">IF(AND($C125="Milestone",BH$7&gt;=$E126,BH$7&lt;=$E126+$F125-1),2,"")</f>
        <v/>
      </c>
      <c r="BI125" s="12" t="str">
        <f ca="1">IF(AND($C125="Milestone",BI$7&gt;=$E126,BI$7&lt;=$E126+$F125-1),2,"")</f>
        <v/>
      </c>
      <c r="BJ125" s="12" t="str">
        <f ca="1">IF(AND($C125="Milestone",BJ$7&gt;=$E126,BJ$7&lt;=$E126+$F125-1),2,"")</f>
        <v/>
      </c>
      <c r="BK125" s="12" t="str">
        <f ca="1">IF(AND($C125="Milestone",BK$7&gt;=$E126,BK$7&lt;=$E126+$F125-1),2,"")</f>
        <v/>
      </c>
      <c r="BL125" s="12" t="str">
        <f>IF(AND($C125="Milestone",BL$7&gt;=$E126,BL$7&lt;=$E126+$F125-1),2,"")</f>
        <v/>
      </c>
      <c r="BM125" s="12"/>
      <c r="BN125" s="12"/>
    </row>
    <row r="126" spans="1:66" s="1" customFormat="1" ht="40" customHeight="1" x14ac:dyDescent="0.35">
      <c r="A126" s="3"/>
      <c r="B126" s="19" t="s">
        <v>117</v>
      </c>
      <c r="C126" s="15" t="s">
        <v>15</v>
      </c>
      <c r="D126" s="16"/>
      <c r="E126" s="17">
        <v>44648</v>
      </c>
      <c r="F126" s="18">
        <v>1</v>
      </c>
      <c r="G126" s="4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row>
    <row r="127" spans="1:66" s="1" customFormat="1" ht="40" customHeight="1" x14ac:dyDescent="0.35">
      <c r="A127" s="3"/>
      <c r="B127" s="19" t="s">
        <v>123</v>
      </c>
      <c r="C127" s="15" t="s">
        <v>16</v>
      </c>
      <c r="D127" s="16"/>
      <c r="E127" s="17">
        <f>E126+F126</f>
        <v>44649</v>
      </c>
      <c r="F127" s="18">
        <v>2</v>
      </c>
      <c r="G127" s="4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row>
    <row r="128" spans="1:66" s="1" customFormat="1" ht="40" customHeight="1" x14ac:dyDescent="0.35">
      <c r="A128" s="3"/>
      <c r="B128" s="19" t="s">
        <v>122</v>
      </c>
      <c r="C128" s="15" t="s">
        <v>15</v>
      </c>
      <c r="D128" s="16"/>
      <c r="E128" s="17">
        <f>E127+F127</f>
        <v>44651</v>
      </c>
      <c r="F128" s="18">
        <v>2</v>
      </c>
      <c r="G128" s="4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row>
    <row r="129" spans="1:66" s="1" customFormat="1" ht="40" customHeight="1" x14ac:dyDescent="0.35">
      <c r="A129" s="3"/>
      <c r="B129" s="19" t="s">
        <v>121</v>
      </c>
      <c r="C129" s="15" t="s">
        <v>15</v>
      </c>
      <c r="D129" s="16"/>
      <c r="E129" s="17">
        <f>E128+F128</f>
        <v>44653</v>
      </c>
      <c r="F129" s="18">
        <v>2</v>
      </c>
      <c r="G129" s="4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row>
    <row r="130" spans="1:66" s="1" customFormat="1" ht="40" customHeight="1" x14ac:dyDescent="0.35">
      <c r="A130" s="3"/>
      <c r="B130" s="58" t="s">
        <v>42</v>
      </c>
      <c r="C130" s="15"/>
      <c r="D130" s="16"/>
      <c r="E130" s="63"/>
      <c r="F130" s="18"/>
      <c r="G130" s="42"/>
      <c r="H130" s="12" t="str">
        <f ca="1">IF(AND($C130="Milestone",H$7&gt;=$E131,H$7&lt;=$E131+$F130-1),2,"")</f>
        <v/>
      </c>
      <c r="I130" s="12" t="str">
        <f ca="1">IF(AND($C130="Milestone",I$7&gt;=$E131,I$7&lt;=$E131+$F130-1),2,"")</f>
        <v/>
      </c>
      <c r="J130" s="12" t="str">
        <f ca="1">IF(AND($C130="Milestone",J$7&gt;=$E131,J$7&lt;=$E131+$F130-1),2,"")</f>
        <v/>
      </c>
      <c r="K130" s="12" t="str">
        <f ca="1">IF(AND($C130="Milestone",K$7&gt;=$E131,K$7&lt;=$E131+$F130-1),2,"")</f>
        <v/>
      </c>
      <c r="L130" s="12" t="str">
        <f ca="1">IF(AND($C130="Milestone",L$7&gt;=$E131,L$7&lt;=$E131+$F130-1),2,"")</f>
        <v/>
      </c>
      <c r="M130" s="12" t="str">
        <f ca="1">IF(AND($C130="Milestone",M$7&gt;=$E131,M$7&lt;=$E131+$F130-1),2,"")</f>
        <v/>
      </c>
      <c r="N130" s="12" t="str">
        <f ca="1">IF(AND($C130="Milestone",N$7&gt;=$E131,N$7&lt;=$E131+$F130-1),2,"")</f>
        <v/>
      </c>
      <c r="O130" s="12" t="str">
        <f ca="1">IF(AND($C130="Milestone",O$7&gt;=$E131,O$7&lt;=$E131+$F130-1),2,"")</f>
        <v/>
      </c>
      <c r="P130" s="12" t="str">
        <f ca="1">IF(AND($C130="Milestone",P$7&gt;=$E131,P$7&lt;=$E131+$F130-1),2,"")</f>
        <v/>
      </c>
      <c r="Q130" s="12" t="str">
        <f ca="1">IF(AND($C130="Milestone",Q$7&gt;=$E131,Q$7&lt;=$E131+$F130-1),2,"")</f>
        <v/>
      </c>
      <c r="R130" s="12" t="str">
        <f ca="1">IF(AND($C130="Milestone",R$7&gt;=$E131,R$7&lt;=$E131+$F130-1),2,"")</f>
        <v/>
      </c>
      <c r="S130" s="12" t="str">
        <f ca="1">IF(AND($C130="Milestone",S$7&gt;=$E131,S$7&lt;=$E131+$F130-1),2,"")</f>
        <v/>
      </c>
      <c r="T130" s="12" t="str">
        <f ca="1">IF(AND($C130="Milestone",T$7&gt;=$E131,T$7&lt;=$E131+$F130-1),2,"")</f>
        <v/>
      </c>
      <c r="U130" s="12" t="str">
        <f ca="1">IF(AND($C130="Milestone",U$7&gt;=$E131,U$7&lt;=$E131+$F130-1),2,"")</f>
        <v/>
      </c>
      <c r="V130" s="12" t="str">
        <f ca="1">IF(AND($C130="Milestone",V$7&gt;=$E131,V$7&lt;=$E131+$F130-1),2,"")</f>
        <v/>
      </c>
      <c r="W130" s="12" t="str">
        <f ca="1">IF(AND($C130="Milestone",W$7&gt;=$E131,W$7&lt;=$E131+$F130-1),2,"")</f>
        <v/>
      </c>
      <c r="X130" s="12" t="str">
        <f ca="1">IF(AND($C130="Milestone",X$7&gt;=$E131,X$7&lt;=$E131+$F130-1),2,"")</f>
        <v/>
      </c>
      <c r="Y130" s="12" t="str">
        <f ca="1">IF(AND($C130="Milestone",Y$7&gt;=$E131,Y$7&lt;=$E131+$F130-1),2,"")</f>
        <v/>
      </c>
      <c r="Z130" s="12" t="str">
        <f ca="1">IF(AND($C130="Milestone",Z$7&gt;=$E131,Z$7&lt;=$E131+$F130-1),2,"")</f>
        <v/>
      </c>
      <c r="AA130" s="12" t="str">
        <f ca="1">IF(AND($C130="Milestone",AA$7&gt;=$E131,AA$7&lt;=$E131+$F130-1),2,"")</f>
        <v/>
      </c>
      <c r="AB130" s="12" t="str">
        <f ca="1">IF(AND($C130="Milestone",AB$7&gt;=$E131,AB$7&lt;=$E131+$F130-1),2,"")</f>
        <v/>
      </c>
      <c r="AC130" s="12" t="str">
        <f ca="1">IF(AND($C130="Milestone",AC$7&gt;=$E131,AC$7&lt;=$E131+$F130-1),2,"")</f>
        <v/>
      </c>
      <c r="AD130" s="12" t="str">
        <f ca="1">IF(AND($C130="Milestone",AD$7&gt;=$E131,AD$7&lt;=$E131+$F130-1),2,"")</f>
        <v/>
      </c>
      <c r="AE130" s="12" t="str">
        <f ca="1">IF(AND($C130="Milestone",AE$7&gt;=$E131,AE$7&lt;=$E131+$F130-1),2,"")</f>
        <v/>
      </c>
      <c r="AF130" s="12" t="str">
        <f ca="1">IF(AND($C130="Milestone",AF$7&gt;=$E131,AF$7&lt;=$E131+$F130-1),2,"")</f>
        <v/>
      </c>
      <c r="AG130" s="12" t="str">
        <f ca="1">IF(AND($C130="Milestone",AG$7&gt;=$E131,AG$7&lt;=$E131+$F130-1),2,"")</f>
        <v/>
      </c>
      <c r="AH130" s="12" t="str">
        <f ca="1">IF(AND($C130="Milestone",AH$7&gt;=$E131,AH$7&lt;=$E131+$F130-1),2,"")</f>
        <v/>
      </c>
      <c r="AI130" s="12" t="str">
        <f ca="1">IF(AND($C130="Milestone",AI$7&gt;=$E131,AI$7&lt;=$E131+$F130-1),2,"")</f>
        <v/>
      </c>
      <c r="AJ130" s="12" t="str">
        <f ca="1">IF(AND($C130="Milestone",AJ$7&gt;=$E131,AJ$7&lt;=$E131+$F130-1),2,"")</f>
        <v/>
      </c>
      <c r="AK130" s="12" t="str">
        <f ca="1">IF(AND($C130="Milestone",AK$7&gt;=$E131,AK$7&lt;=$E131+$F130-1),2,"")</f>
        <v/>
      </c>
      <c r="AL130" s="12" t="str">
        <f ca="1">IF(AND($C130="Milestone",AL$7&gt;=$E131,AL$7&lt;=$E131+$F130-1),2,"")</f>
        <v/>
      </c>
      <c r="AM130" s="12" t="str">
        <f ca="1">IF(AND($C130="Milestone",AM$7&gt;=$E131,AM$7&lt;=$E131+$F130-1),2,"")</f>
        <v/>
      </c>
      <c r="AN130" s="12" t="str">
        <f ca="1">IF(AND($C130="Milestone",AN$7&gt;=$E131,AN$7&lt;=$E131+$F130-1),2,"")</f>
        <v/>
      </c>
      <c r="AO130" s="12" t="str">
        <f ca="1">IF(AND($C130="Milestone",AO$7&gt;=$E131,AO$7&lt;=$E131+$F130-1),2,"")</f>
        <v/>
      </c>
      <c r="AP130" s="12" t="str">
        <f ca="1">IF(AND($C130="Milestone",AP$7&gt;=$E131,AP$7&lt;=$E131+$F130-1),2,"")</f>
        <v/>
      </c>
      <c r="AQ130" s="12" t="str">
        <f ca="1">IF(AND($C130="Milestone",AQ$7&gt;=$E131,AQ$7&lt;=$E131+$F130-1),2,"")</f>
        <v/>
      </c>
      <c r="AR130" s="12" t="str">
        <f ca="1">IF(AND($C130="Milestone",AR$7&gt;=$E131,AR$7&lt;=$E131+$F130-1),2,"")</f>
        <v/>
      </c>
      <c r="AS130" s="12" t="str">
        <f ca="1">IF(AND($C130="Milestone",AS$7&gt;=$E131,AS$7&lt;=$E131+$F130-1),2,"")</f>
        <v/>
      </c>
      <c r="AT130" s="12" t="str">
        <f ca="1">IF(AND($C130="Milestone",AT$7&gt;=$E131,AT$7&lt;=$E131+$F130-1),2,"")</f>
        <v/>
      </c>
      <c r="AU130" s="12" t="str">
        <f ca="1">IF(AND($C130="Milestone",AU$7&gt;=$E131,AU$7&lt;=$E131+$F130-1),2,"")</f>
        <v/>
      </c>
      <c r="AV130" s="12" t="str">
        <f ca="1">IF(AND($C130="Milestone",AV$7&gt;=$E131,AV$7&lt;=$E131+$F130-1),2,"")</f>
        <v/>
      </c>
      <c r="AW130" s="12" t="str">
        <f ca="1">IF(AND($C130="Milestone",AW$7&gt;=$E131,AW$7&lt;=$E131+$F130-1),2,"")</f>
        <v/>
      </c>
      <c r="AX130" s="12" t="str">
        <f ca="1">IF(AND($C130="Milestone",AX$7&gt;=$E131,AX$7&lt;=$E131+$F130-1),2,"")</f>
        <v/>
      </c>
      <c r="AY130" s="12" t="str">
        <f ca="1">IF(AND($C130="Milestone",AY$7&gt;=$E131,AY$7&lt;=$E131+$F130-1),2,"")</f>
        <v/>
      </c>
      <c r="AZ130" s="12" t="str">
        <f ca="1">IF(AND($C130="Milestone",AZ$7&gt;=$E131,AZ$7&lt;=$E131+$F130-1),2,"")</f>
        <v/>
      </c>
      <c r="BA130" s="12" t="str">
        <f ca="1">IF(AND($C130="Milestone",BA$7&gt;=$E131,BA$7&lt;=$E131+$F130-1),2,"")</f>
        <v/>
      </c>
      <c r="BB130" s="12" t="str">
        <f ca="1">IF(AND($C130="Milestone",BB$7&gt;=$E131,BB$7&lt;=$E131+$F130-1),2,"")</f>
        <v/>
      </c>
      <c r="BC130" s="12" t="str">
        <f ca="1">IF(AND($C130="Milestone",BC$7&gt;=$E131,BC$7&lt;=$E131+$F130-1),2,"")</f>
        <v/>
      </c>
      <c r="BD130" s="12" t="str">
        <f ca="1">IF(AND($C130="Milestone",BD$7&gt;=$E131,BD$7&lt;=$E131+$F130-1),2,"")</f>
        <v/>
      </c>
      <c r="BE130" s="12" t="str">
        <f ca="1">IF(AND($C130="Milestone",BE$7&gt;=$E131,BE$7&lt;=$E131+$F130-1),2,"")</f>
        <v/>
      </c>
      <c r="BF130" s="12" t="str">
        <f ca="1">IF(AND($C130="Milestone",BF$7&gt;=$E131,BF$7&lt;=$E131+$F130-1),2,"")</f>
        <v/>
      </c>
      <c r="BG130" s="12" t="str">
        <f ca="1">IF(AND($C130="Milestone",BG$7&gt;=$E131,BG$7&lt;=$E131+$F130-1),2,"")</f>
        <v/>
      </c>
      <c r="BH130" s="12" t="str">
        <f ca="1">IF(AND($C130="Milestone",BH$7&gt;=$E131,BH$7&lt;=$E131+$F130-1),2,"")</f>
        <v/>
      </c>
      <c r="BI130" s="12" t="str">
        <f ca="1">IF(AND($C130="Milestone",BI$7&gt;=$E131,BI$7&lt;=$E131+$F130-1),2,"")</f>
        <v/>
      </c>
      <c r="BJ130" s="12" t="str">
        <f ca="1">IF(AND($C130="Milestone",BJ$7&gt;=$E131,BJ$7&lt;=$E131+$F130-1),2,"")</f>
        <v/>
      </c>
      <c r="BK130" s="12" t="str">
        <f ca="1">IF(AND($C130="Milestone",BK$7&gt;=$E131,BK$7&lt;=$E131+$F130-1),2,"")</f>
        <v/>
      </c>
      <c r="BL130" s="12" t="str">
        <f>IF(AND($C130="Milestone",BL$7&gt;=$E131,BL$7&lt;=$E131+$F130-1),2,"")</f>
        <v/>
      </c>
      <c r="BM130" s="12"/>
      <c r="BN130" s="12"/>
    </row>
    <row r="131" spans="1:66" s="1" customFormat="1" ht="40" customHeight="1" x14ac:dyDescent="0.35">
      <c r="A131" s="3"/>
      <c r="B131" s="19" t="s">
        <v>120</v>
      </c>
      <c r="C131" s="15" t="s">
        <v>15</v>
      </c>
      <c r="D131" s="16"/>
      <c r="E131" s="17">
        <v>44655</v>
      </c>
      <c r="F131" s="18">
        <v>1</v>
      </c>
      <c r="G131" s="4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row>
    <row r="132" spans="1:66" s="1" customFormat="1" ht="40" customHeight="1" x14ac:dyDescent="0.35">
      <c r="A132" s="3"/>
      <c r="B132" s="19" t="s">
        <v>75</v>
      </c>
      <c r="C132" s="15" t="s">
        <v>15</v>
      </c>
      <c r="D132" s="16"/>
      <c r="E132" s="17">
        <f>E131+F131</f>
        <v>44656</v>
      </c>
      <c r="F132" s="18">
        <v>1</v>
      </c>
      <c r="G132" s="4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row>
    <row r="133" spans="1:66" s="1" customFormat="1" ht="40" customHeight="1" x14ac:dyDescent="0.35">
      <c r="A133" s="3"/>
      <c r="B133" s="19" t="s">
        <v>125</v>
      </c>
      <c r="C133" s="15" t="s">
        <v>15</v>
      </c>
      <c r="D133" s="16"/>
      <c r="E133" s="17">
        <f>E132+F132</f>
        <v>44657</v>
      </c>
      <c r="F133" s="18">
        <v>1</v>
      </c>
      <c r="G133" s="4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row>
    <row r="134" spans="1:66" s="1" customFormat="1" ht="40" customHeight="1" x14ac:dyDescent="0.35">
      <c r="A134" s="3"/>
      <c r="B134" s="19" t="s">
        <v>124</v>
      </c>
      <c r="C134" s="15" t="s">
        <v>14</v>
      </c>
      <c r="D134" s="16"/>
      <c r="E134" s="17">
        <f>E132+F132</f>
        <v>44657</v>
      </c>
      <c r="F134" s="18">
        <v>1</v>
      </c>
      <c r="G134" s="4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row>
    <row r="135" spans="1:66" s="1" customFormat="1" ht="40" customHeight="1" x14ac:dyDescent="0.35">
      <c r="A135" s="3"/>
      <c r="B135" s="19" t="s">
        <v>126</v>
      </c>
      <c r="C135" s="15" t="s">
        <v>15</v>
      </c>
      <c r="D135" s="16"/>
      <c r="E135" s="17">
        <f>E133+F133</f>
        <v>44658</v>
      </c>
      <c r="F135" s="18">
        <v>2</v>
      </c>
      <c r="G135" s="4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row>
    <row r="136" spans="1:66" s="1" customFormat="1" ht="40" customHeight="1" x14ac:dyDescent="0.35">
      <c r="A136" s="3"/>
      <c r="B136" s="19" t="s">
        <v>78</v>
      </c>
      <c r="C136" s="15" t="s">
        <v>53</v>
      </c>
      <c r="D136" s="16"/>
      <c r="E136" s="17">
        <v>44659</v>
      </c>
      <c r="F136" s="18">
        <v>1</v>
      </c>
      <c r="G136" s="4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row>
    <row r="137" spans="1:66" s="1" customFormat="1" ht="40" customHeight="1" x14ac:dyDescent="0.35">
      <c r="A137" s="3"/>
      <c r="B137" s="62" t="s">
        <v>6</v>
      </c>
      <c r="C137" s="15"/>
      <c r="D137" s="16"/>
      <c r="E137" s="17"/>
      <c r="F137" s="18"/>
      <c r="G137" s="4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row>
    <row r="138" spans="1:66" ht="30" customHeight="1" x14ac:dyDescent="0.35">
      <c r="F138" s="5"/>
    </row>
  </sheetData>
  <mergeCells count="6">
    <mergeCell ref="W4:Z4"/>
    <mergeCell ref="N2:S2"/>
    <mergeCell ref="H4:K4"/>
    <mergeCell ref="M4:P4"/>
    <mergeCell ref="R4:U4"/>
    <mergeCell ref="B2:M2"/>
  </mergeCells>
  <conditionalFormatting sqref="D9:D15 D17:D137">
    <cfRule type="dataBar" priority="113">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H7:BK10 H11:BN15 H17:BN70 H72:BN136">
    <cfRule type="expression" dxfId="41" priority="109">
      <formula>AND(TODAY()&gt;=H$7,TODAY()&lt;I$7)</formula>
    </cfRule>
  </conditionalFormatting>
  <conditionalFormatting sqref="H6:AL6">
    <cfRule type="expression" dxfId="40" priority="112">
      <formula>H$7&lt;=EOMONTH($H$7,0)</formula>
    </cfRule>
  </conditionalFormatting>
  <conditionalFormatting sqref="I6:BK6">
    <cfRule type="expression" dxfId="39" priority="111">
      <formula>AND(I$7&lt;=EOMONTH($H$7,2),I$7&gt;EOMONTH($H$7,0),I$7&gt;EOMONTH($H$7,1))</formula>
    </cfRule>
  </conditionalFormatting>
  <conditionalFormatting sqref="H6:BK6">
    <cfRule type="expression" dxfId="38" priority="110">
      <formula>AND(H$7&lt;=EOMONTH($H$7,1),H$7&gt;EOMONTH($H$7,0))</formula>
    </cfRule>
  </conditionalFormatting>
  <conditionalFormatting sqref="H10:BK10 H11:BN15 H17:BN70 H74:BN78 H80:BN84 H86:BN88 H91:BN95 H98:BN102 H110:BN112 H104:BN108 H115:BN117 H120:BN124 H126:BN129 H131:BN137">
    <cfRule type="expression" dxfId="37" priority="84" stopIfTrue="1">
      <formula>AND($C10="Milestone",H$7&gt;=$E10,H$7&lt;=$E10+$F10-1)</formula>
    </cfRule>
    <cfRule type="expression" dxfId="36" priority="141" stopIfTrue="1">
      <formula>AND($C10="Meeting",H$7&gt;=$E10,H$7&lt;=$E10+$F10-1)</formula>
    </cfRule>
    <cfRule type="expression" dxfId="35" priority="142" stopIfTrue="1">
      <formula>AND($C10="Deliverable",H$7&gt;=$E10,H$7&lt;=$E10+$F10-1)</formula>
    </cfRule>
    <cfRule type="expression" dxfId="34" priority="143" stopIfTrue="1">
      <formula>AND($C10="Task",H$7&gt;=$E10,H$7&lt;=$E10+$F10-1)</formula>
    </cfRule>
  </conditionalFormatting>
  <conditionalFormatting sqref="H137:BN137">
    <cfRule type="expression" dxfId="33" priority="90">
      <formula>AND(TODAY()&gt;=H$7,TODAY()&lt;I$7)</formula>
    </cfRule>
  </conditionalFormatting>
  <conditionalFormatting sqref="H72:BN72 H79:BN79 H89:BN89 H96:BN96 H103:BN103 H109:BN109 H113:BN113 H118:BN118 H125:BN125 H130:BN130">
    <cfRule type="expression" dxfId="32" priority="360" stopIfTrue="1">
      <formula>AND($C72="Milestone",H$7&gt;=$E73,H$7&lt;=$E73+$F72-1)</formula>
    </cfRule>
    <cfRule type="expression" dxfId="31" priority="361" stopIfTrue="1">
      <formula>AND($C72="Meeting",H$7&gt;=$E73,H$7&lt;=$E73+$F72-1)</formula>
    </cfRule>
    <cfRule type="expression" dxfId="30" priority="362" stopIfTrue="1">
      <formula>AND($C72="Deliverable",H$7&gt;=$E73,H$7&lt;=$E73+$F72-1)</formula>
    </cfRule>
    <cfRule type="expression" dxfId="29" priority="363" stopIfTrue="1">
      <formula>AND($C72="Task",H$7&gt;=$E73,H$7&lt;=$E73+$F72-1)</formula>
    </cfRule>
  </conditionalFormatting>
  <conditionalFormatting sqref="H71:BN71">
    <cfRule type="expression" dxfId="28" priority="78">
      <formula>AND(TODAY()&gt;=H$7,TODAY()&lt;I$7)</formula>
    </cfRule>
  </conditionalFormatting>
  <conditionalFormatting sqref="H71:BN71">
    <cfRule type="expression" dxfId="27" priority="77" stopIfTrue="1">
      <formula>AND($C71="Milestone",H$7&gt;=$E71,H$7&lt;=$E71+$F71-1)</formula>
    </cfRule>
    <cfRule type="expression" dxfId="26" priority="79" stopIfTrue="1">
      <formula>AND($C71="Meeting",H$7&gt;=$E71,H$7&lt;=$E71+$F71-1)</formula>
    </cfRule>
    <cfRule type="expression" dxfId="25" priority="80" stopIfTrue="1">
      <formula>AND($C71="Deliverable",H$7&gt;=$E71,H$7&lt;=$E71+$F71-1)</formula>
    </cfRule>
    <cfRule type="expression" dxfId="24" priority="81" stopIfTrue="1">
      <formula>AND($C71="Task",H$7&gt;=$E71,H$7&lt;=$E71+$F71-1)</formula>
    </cfRule>
  </conditionalFormatting>
  <conditionalFormatting sqref="H73:BN73">
    <cfRule type="expression" dxfId="23" priority="73" stopIfTrue="1">
      <formula>AND($C73="Milestone",H$7&gt;=$E73,H$7&lt;=$E73+$F73-1)</formula>
    </cfRule>
    <cfRule type="expression" dxfId="22" priority="74" stopIfTrue="1">
      <formula>AND($C73="Meeting",H$7&gt;=$E73,H$7&lt;=$E73+$F73-1)</formula>
    </cfRule>
    <cfRule type="expression" dxfId="21" priority="75" stopIfTrue="1">
      <formula>AND($C73="Deliverable",H$7&gt;=$E73,H$7&lt;=$E73+$F73-1)</formula>
    </cfRule>
    <cfRule type="expression" dxfId="20" priority="76" stopIfTrue="1">
      <formula>AND($C73="Task",H$7&gt;=$E73,H$7&lt;=$E73+$F73-1)</formula>
    </cfRule>
  </conditionalFormatting>
  <conditionalFormatting sqref="H85:BN85">
    <cfRule type="expression" dxfId="19" priority="65" stopIfTrue="1">
      <formula>AND($C85="Milestone",H$7&gt;=$E85,H$7&lt;=$E85+$F85-1)</formula>
    </cfRule>
    <cfRule type="expression" dxfId="18" priority="66" stopIfTrue="1">
      <formula>AND($C85="Meeting",H$7&gt;=$E85,H$7&lt;=$E85+$F85-1)</formula>
    </cfRule>
    <cfRule type="expression" dxfId="17" priority="67" stopIfTrue="1">
      <formula>AND($C85="Deliverable",H$7&gt;=$E85,H$7&lt;=$E85+$F85-1)</formula>
    </cfRule>
    <cfRule type="expression" dxfId="16" priority="68" stopIfTrue="1">
      <formula>AND($C85="Task",H$7&gt;=$E85,H$7&lt;=$E85+$F85-1)</formula>
    </cfRule>
  </conditionalFormatting>
  <conditionalFormatting sqref="H90:BN90">
    <cfRule type="expression" dxfId="15" priority="53" stopIfTrue="1">
      <formula>AND($C90="Milestone",H$7&gt;=$E90,H$7&lt;=$E90+$F90-1)</formula>
    </cfRule>
    <cfRule type="expression" dxfId="14" priority="54" stopIfTrue="1">
      <formula>AND($C90="Meeting",H$7&gt;=$E90,H$7&lt;=$E90+$F90-1)</formula>
    </cfRule>
    <cfRule type="expression" dxfId="13" priority="55" stopIfTrue="1">
      <formula>AND($C90="Deliverable",H$7&gt;=$E90,H$7&lt;=$E90+$F90-1)</formula>
    </cfRule>
    <cfRule type="expression" dxfId="12" priority="56" stopIfTrue="1">
      <formula>AND($C90="Task",H$7&gt;=$E90,H$7&lt;=$E90+$F90-1)</formula>
    </cfRule>
  </conditionalFormatting>
  <conditionalFormatting sqref="H97:BN97">
    <cfRule type="expression" dxfId="11" priority="49" stopIfTrue="1">
      <formula>AND($C97="Milestone",H$7&gt;=$E97,H$7&lt;=$E97+$F97-1)</formula>
    </cfRule>
    <cfRule type="expression" dxfId="10" priority="50" stopIfTrue="1">
      <formula>AND($C97="Meeting",H$7&gt;=$E97,H$7&lt;=$E97+$F97-1)</formula>
    </cfRule>
    <cfRule type="expression" dxfId="9" priority="51" stopIfTrue="1">
      <formula>AND($C97="Deliverable",H$7&gt;=$E97,H$7&lt;=$E97+$F97-1)</formula>
    </cfRule>
    <cfRule type="expression" dxfId="8" priority="52" stopIfTrue="1">
      <formula>AND($C97="Task",H$7&gt;=$E97,H$7&lt;=$E97+$F97-1)</formula>
    </cfRule>
  </conditionalFormatting>
  <conditionalFormatting sqref="H114:BN114">
    <cfRule type="expression" dxfId="7" priority="21" stopIfTrue="1">
      <formula>AND($C114="Milestone",H$7&gt;=$E114,H$7&lt;=$E114+$F114-1)</formula>
    </cfRule>
    <cfRule type="expression" dxfId="6" priority="22" stopIfTrue="1">
      <formula>AND($C114="Meeting",H$7&gt;=$E114,H$7&lt;=$E114+$F114-1)</formula>
    </cfRule>
    <cfRule type="expression" dxfId="5" priority="23" stopIfTrue="1">
      <formula>AND($C114="Deliverable",H$7&gt;=$E114,H$7&lt;=$E114+$F114-1)</formula>
    </cfRule>
    <cfRule type="expression" dxfId="4" priority="24" stopIfTrue="1">
      <formula>AND($C114="Task",H$7&gt;=$E114,H$7&lt;=$E114+$F114-1)</formula>
    </cfRule>
  </conditionalFormatting>
  <conditionalFormatting sqref="H119:BN119">
    <cfRule type="expression" dxfId="3" priority="17" stopIfTrue="1">
      <formula>AND($C119="Milestone",H$7&gt;=$E119,H$7&lt;=$E119+$F119-1)</formula>
    </cfRule>
    <cfRule type="expression" dxfId="2" priority="18" stopIfTrue="1">
      <formula>AND($C119="Meeting",H$7&gt;=$E119,H$7&lt;=$E119+$F119-1)</formula>
    </cfRule>
    <cfRule type="expression" dxfId="1" priority="19" stopIfTrue="1">
      <formula>AND($C119="Deliverable",H$7&gt;=$E119,H$7&lt;=$E119+$F119-1)</formula>
    </cfRule>
    <cfRule type="expression" dxfId="0" priority="20" stopIfTrue="1">
      <formula>AND($C119="Task",H$7&gt;=$E119,H$7&lt;=$E119+$F119-1)</formula>
    </cfRule>
  </conditionalFormatting>
  <dataValidations count="12">
    <dataValidation type="list" allowBlank="1" showInputMessage="1" sqref="C11" xr:uid="{2A71DF35-3E17-4EA3-9F65-3869ED6D651B}">
      <formula1>"Goal,Milestone,On Track, Low Risk, Med Risk, High Risk"</formula1>
    </dataValidation>
    <dataValidation type="list" allowBlank="1" showInputMessage="1" showErrorMessage="1" sqref="C10 C12:C15 C17:C137" xr:uid="{A8CFFA66-BA13-4963-ABE3-DD76F5716C76}">
      <formula1>"Task, Meeting, Deliverable, Milestone"</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27" xr:uid="{008E5CA1-A949-4186-A5FB-74F6E947817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7</xdr:col>
                    <xdr:colOff>31750</xdr:colOff>
                    <xdr:row>7</xdr:row>
                    <xdr:rowOff>63500</xdr:rowOff>
                  </from>
                  <to>
                    <xdr:col>62</xdr:col>
                    <xdr:colOff>228600</xdr:colOff>
                    <xdr:row>7</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D9:D15 D17:D137</xm:sqref>
        </x14:conditionalFormatting>
        <x14:conditionalFormatting xmlns:xm="http://schemas.microsoft.com/office/excel/2006/main">
          <x14:cfRule type="iconSet" priority="108" id="{0B5C3B56-06CB-4265-B67D-9EE936E87EF2}">
            <x14:iconSet iconSet="3Stars" showValue="0" custom="1">
              <x14:cfvo type="percent">
                <xm:f>0</xm:f>
              </x14:cfvo>
              <x14:cfvo type="num">
                <xm:f>0</xm:f>
              </x14:cfvo>
              <x14:cfvo type="num" gte="0">
                <xm:f>1</xm:f>
              </x14:cfvo>
              <x14:cfIcon iconSet="NoIcons" iconId="0"/>
              <x14:cfIcon iconSet="NoIcons" iconId="0"/>
              <x14:cfIcon iconSet="3Signs" iconId="0"/>
            </x14:iconSet>
          </x14:cfRule>
          <xm:sqref>H28:BN28</xm:sqref>
        </x14:conditionalFormatting>
        <x14:conditionalFormatting xmlns:xm="http://schemas.microsoft.com/office/excel/2006/main">
          <x14:cfRule type="iconSet" priority="94" id="{F417187D-6AB1-4137-A101-AE1E95D86655}">
            <x14:iconSet iconSet="3Stars" showValue="0" custom="1">
              <x14:cfvo type="percent">
                <xm:f>0</xm:f>
              </x14:cfvo>
              <x14:cfvo type="num">
                <xm:f>0</xm:f>
              </x14:cfvo>
              <x14:cfvo type="num" gte="0">
                <xm:f>1</xm:f>
              </x14:cfvo>
              <x14:cfIcon iconSet="NoIcons" iconId="0"/>
              <x14:cfIcon iconSet="NoIcons" iconId="0"/>
              <x14:cfIcon iconSet="3Signs" iconId="0"/>
            </x14:iconSet>
          </x14:cfRule>
          <xm:sqref>H137:BN137</xm:sqref>
        </x14:conditionalFormatting>
        <x14:conditionalFormatting xmlns:xm="http://schemas.microsoft.com/office/excel/2006/main">
          <x14:cfRule type="iconSet" priority="318" id="{67763332-2AE9-4F93-8BB7-5ECDB6B99BA2}">
            <x14:iconSet iconSet="3Stars" showValue="0" custom="1">
              <x14:cfvo type="percent">
                <xm:f>0</xm:f>
              </x14:cfvo>
              <x14:cfvo type="num">
                <xm:f>0</xm:f>
              </x14:cfvo>
              <x14:cfvo type="num" gte="0">
                <xm:f>1</xm:f>
              </x14:cfvo>
              <x14:cfIcon iconSet="NoIcons" iconId="0"/>
              <x14:cfIcon iconSet="NoIcons" iconId="0"/>
              <x14:cfIcon iconSet="3Signs" iconId="0"/>
            </x14:iconSet>
          </x14:cfRule>
          <xm:sqref>H10:BK10 H11:BN15 H17:BN27</xm:sqref>
        </x14:conditionalFormatting>
        <x14:conditionalFormatting xmlns:xm="http://schemas.microsoft.com/office/excel/2006/main">
          <x14:cfRule type="iconSet" priority="329" id="{DA725C63-4752-43E1-B1F3-52BD2C691298}">
            <x14:iconSet iconSet="3Stars" showValue="0" custom="1">
              <x14:cfvo type="percent">
                <xm:f>0</xm:f>
              </x14:cfvo>
              <x14:cfvo type="num">
                <xm:f>0</xm:f>
              </x14:cfvo>
              <x14:cfvo type="num" gte="0">
                <xm:f>1</xm:f>
              </x14:cfvo>
              <x14:cfIcon iconSet="NoIcons" iconId="0"/>
              <x14:cfIcon iconSet="NoIcons" iconId="0"/>
              <x14:cfIcon iconSet="3Signs" iconId="0"/>
            </x14:iconSet>
          </x14:cfRule>
          <xm:sqref>H29:BN33</xm:sqref>
        </x14:conditionalFormatting>
        <x14:conditionalFormatting xmlns:xm="http://schemas.microsoft.com/office/excel/2006/main">
          <x14:cfRule type="iconSet" priority="83" id="{456C5DDD-4634-44BA-BCB5-FC9B5A49181C}">
            <x14:iconSet iconSet="3Stars" showValue="0" custom="1">
              <x14:cfvo type="percent">
                <xm:f>0</xm:f>
              </x14:cfvo>
              <x14:cfvo type="num">
                <xm:f>0</xm:f>
              </x14:cfvo>
              <x14:cfvo type="num" gte="0">
                <xm:f>1</xm:f>
              </x14:cfvo>
              <x14:cfIcon iconSet="NoIcons" iconId="0"/>
              <x14:cfIcon iconSet="NoIcons" iconId="0"/>
              <x14:cfIcon iconSet="3Signs" iconId="0"/>
            </x14:iconSet>
          </x14:cfRule>
          <xm:sqref>H44:BN44</xm:sqref>
        </x14:conditionalFormatting>
        <x14:conditionalFormatting xmlns:xm="http://schemas.microsoft.com/office/excel/2006/main">
          <x14:cfRule type="iconSet" priority="82" id="{08E639DA-EE80-4660-8646-857A9574DBCC}">
            <x14:iconSet iconSet="3Stars" showValue="0" custom="1">
              <x14:cfvo type="percent">
                <xm:f>0</xm:f>
              </x14:cfvo>
              <x14:cfvo type="num">
                <xm:f>0</xm:f>
              </x14:cfvo>
              <x14:cfvo type="num" gte="0">
                <xm:f>1</xm:f>
              </x14:cfvo>
              <x14:cfIcon iconSet="NoIcons" iconId="0"/>
              <x14:cfIcon iconSet="NoIcons" iconId="0"/>
              <x14:cfIcon iconSet="3Signs" iconId="0"/>
            </x14:iconSet>
          </x14:cfRule>
          <xm:sqref>H71:BN71</xm:sqref>
        </x14:conditionalFormatting>
        <x14:conditionalFormatting xmlns:xm="http://schemas.microsoft.com/office/excel/2006/main">
          <x14:cfRule type="iconSet" priority="569" id="{57966128-82CF-440F-96D2-F2638A37F260}">
            <x14:iconSet iconSet="3Stars" showValue="0" custom="1">
              <x14:cfvo type="percent">
                <xm:f>0</xm:f>
              </x14:cfvo>
              <x14:cfvo type="num">
                <xm:f>0</xm:f>
              </x14:cfvo>
              <x14:cfvo type="num" gte="0">
                <xm:f>1</xm:f>
              </x14:cfvo>
              <x14:cfIcon iconSet="NoIcons" iconId="0"/>
              <x14:cfIcon iconSet="NoIcons" iconId="0"/>
              <x14:cfIcon iconSet="3Signs" iconId="0"/>
            </x14:iconSet>
          </x14:cfRule>
          <xm:sqref>H34:BN43 H45:BN70 H72:BN136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AA4BA2A8-DB97-40F9-8DB6-154C09C7467C}">
  <ds:schemaRefs>
    <ds:schemaRef ds:uri="http://purl.org/dc/dcmitype/"/>
    <ds:schemaRef ds:uri="http://schemas.microsoft.com/office/2006/metadata/properties"/>
    <ds:schemaRef ds:uri="http://purl.org/dc/elements/1.1/"/>
    <ds:schemaRef ds:uri="http://schemas.microsoft.com/office/infopath/2007/PartnerControls"/>
    <ds:schemaRef ds:uri="71af3243-3dd4-4a8d-8c0d-dd76da1f02a5"/>
    <ds:schemaRef ds:uri="http://purl.org/dc/terms/"/>
    <ds:schemaRef ds:uri="http://schemas.microsoft.com/office/2006/documentManagement/types"/>
    <ds:schemaRef ds:uri="http://www.w3.org/XML/1998/namespace"/>
    <ds:schemaRef ds:uri="http://schemas.openxmlformats.org/package/2006/metadata/core-properties"/>
    <ds:schemaRef ds:uri="230e9df3-be65-4c73-a93b-d1236ebd677e"/>
    <ds:schemaRef ds:uri="16c05727-aa75-4e4a-9b5f-8a80a1165891"/>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Color</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2022-04-25T12:35:13Z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