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mark.de-melo\OneDrive - Arup\work\timesheets\"/>
    </mc:Choice>
  </mc:AlternateContent>
  <xr:revisionPtr revIDLastSave="0" documentId="13_ncr:1_{AA4706BA-0513-4A20-AB5B-4B5F3A208C88}" xr6:coauthVersionLast="47" xr6:coauthVersionMax="47" xr10:uidLastSave="{00000000-0000-0000-0000-000000000000}"/>
  <bookViews>
    <workbookView xWindow="1170" yWindow="1170" windowWidth="28800" windowHeight="15435" xr2:uid="{86178569-FBBC-4FFC-B591-55EC816F18F4}"/>
  </bookViews>
  <sheets>
    <sheet name="projects" sheetId="1" r:id="rId1"/>
    <sheet name="timesheet" sheetId="3" r:id="rId2"/>
    <sheet name="Sheet2" sheetId="8" r:id="rId3"/>
    <sheet name="weekly" sheetId="4" r:id="rId4"/>
    <sheet name="weekly_jobs" sheetId="5" r:id="rId5"/>
    <sheet name="total_jobs" sheetId="6" r:id="rId6"/>
  </sheet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3" l="1"/>
  <c r="E3" i="3"/>
  <c r="E4" i="3"/>
  <c r="E5" i="3"/>
  <c r="E6" i="3"/>
  <c r="E8" i="3"/>
  <c r="E11" i="3"/>
  <c r="E7" i="3"/>
  <c r="E9" i="3"/>
  <c r="E10" i="3"/>
  <c r="E12" i="3"/>
  <c r="E13" i="3"/>
  <c r="E20" i="3"/>
  <c r="E14" i="3"/>
  <c r="E15" i="3"/>
  <c r="E16" i="3"/>
  <c r="E17" i="3"/>
  <c r="E18" i="3"/>
  <c r="E19" i="3"/>
  <c r="E21" i="3"/>
  <c r="E22" i="3"/>
  <c r="E23" i="3"/>
  <c r="E24" i="3"/>
  <c r="E25" i="3"/>
  <c r="E29" i="3"/>
  <c r="E31" i="3"/>
  <c r="E26" i="3"/>
  <c r="E27" i="3"/>
  <c r="E28" i="3"/>
  <c r="E30" i="3"/>
  <c r="E32" i="3"/>
  <c r="E33" i="3"/>
  <c r="E34" i="3"/>
  <c r="E35" i="3"/>
  <c r="E36" i="3"/>
  <c r="E37" i="3"/>
  <c r="E46" i="3"/>
  <c r="E38" i="3"/>
  <c r="E39" i="3"/>
  <c r="E40" i="3"/>
  <c r="E41" i="3"/>
  <c r="E42" i="3"/>
  <c r="E43" i="3"/>
  <c r="E44" i="3"/>
  <c r="E45" i="3"/>
  <c r="E47" i="3"/>
  <c r="E48" i="3"/>
  <c r="E49" i="3"/>
  <c r="E50" i="3"/>
  <c r="E51" i="3"/>
  <c r="E52" i="3"/>
  <c r="E53" i="3"/>
  <c r="E54" i="3"/>
  <c r="E56" i="3"/>
  <c r="E55" i="3"/>
  <c r="E57" i="3"/>
  <c r="E58" i="3"/>
  <c r="E59" i="3"/>
  <c r="E60" i="3"/>
  <c r="E61" i="3"/>
  <c r="E65" i="3"/>
  <c r="E63" i="3"/>
  <c r="E66" i="3"/>
  <c r="E64" i="3"/>
  <c r="E62" i="3"/>
  <c r="E72" i="3"/>
  <c r="E67" i="3"/>
  <c r="E68" i="3"/>
  <c r="E69" i="3"/>
  <c r="E70" i="3"/>
  <c r="E71" i="3"/>
  <c r="E73" i="3"/>
  <c r="E74" i="3"/>
  <c r="E75" i="3"/>
  <c r="E76" i="3"/>
  <c r="E77" i="3"/>
  <c r="E78" i="3"/>
  <c r="F78" i="3"/>
  <c r="H78" i="3"/>
  <c r="E80" i="3"/>
  <c r="E79" i="3"/>
  <c r="E81" i="3"/>
  <c r="E82" i="3"/>
  <c r="E83" i="3"/>
  <c r="E84" i="3"/>
  <c r="E85" i="3"/>
  <c r="E86" i="3"/>
  <c r="E87" i="3"/>
  <c r="E88" i="3"/>
  <c r="E89" i="3"/>
  <c r="E90" i="3"/>
  <c r="E91" i="3"/>
  <c r="E92" i="3"/>
  <c r="E93" i="3"/>
  <c r="E94" i="3"/>
  <c r="E105" i="3"/>
  <c r="E106" i="3"/>
  <c r="F105" i="3"/>
  <c r="F106" i="3"/>
  <c r="H105" i="3"/>
  <c r="H106" i="3"/>
  <c r="E99" i="3"/>
  <c r="E98" i="3"/>
  <c r="E97" i="3"/>
  <c r="E100" i="3"/>
  <c r="H97" i="3"/>
  <c r="H98" i="3"/>
  <c r="H99" i="3"/>
  <c r="H100" i="3"/>
  <c r="E95" i="3"/>
  <c r="E96" i="3"/>
  <c r="E101" i="3"/>
  <c r="E102" i="3"/>
  <c r="E103" i="3"/>
  <c r="E104" i="3"/>
  <c r="E107" i="3"/>
  <c r="E108" i="3"/>
  <c r="E109" i="3"/>
  <c r="E110" i="3"/>
  <c r="E111" i="3"/>
  <c r="E112" i="3"/>
  <c r="E113" i="3"/>
  <c r="E114" i="3"/>
  <c r="E115" i="3"/>
  <c r="E116" i="3"/>
  <c r="E117" i="3"/>
  <c r="E118" i="3"/>
  <c r="E119" i="3"/>
  <c r="E133" i="3"/>
  <c r="E120" i="3"/>
  <c r="E121" i="3"/>
  <c r="E122" i="3"/>
  <c r="E123" i="3"/>
  <c r="E124" i="3"/>
  <c r="E125" i="3"/>
  <c r="E126" i="3"/>
  <c r="E127" i="3"/>
  <c r="E128" i="3"/>
  <c r="E129" i="3"/>
  <c r="E130" i="3"/>
  <c r="E131" i="3"/>
  <c r="E132" i="3"/>
  <c r="E138" i="3"/>
  <c r="F138" i="3"/>
  <c r="H138" i="3"/>
  <c r="E140" i="3"/>
  <c r="E143" i="3"/>
  <c r="E142" i="3"/>
  <c r="E141" i="3"/>
  <c r="E139" i="3"/>
  <c r="E134" i="3"/>
  <c r="E135" i="3"/>
  <c r="E136" i="3"/>
  <c r="E137" i="3"/>
  <c r="E144" i="3"/>
  <c r="E145" i="3"/>
  <c r="E146" i="3"/>
  <c r="E147" i="3"/>
  <c r="E148" i="3"/>
  <c r="E149" i="3"/>
  <c r="E150" i="3"/>
  <c r="E151" i="3"/>
  <c r="E152" i="3"/>
  <c r="E153" i="3"/>
  <c r="E154" i="3"/>
  <c r="E155" i="3"/>
  <c r="E156" i="3"/>
  <c r="E157" i="3"/>
  <c r="E158" i="3"/>
  <c r="E159" i="3"/>
  <c r="E160" i="3"/>
  <c r="E161" i="3"/>
  <c r="E162" i="3"/>
  <c r="E163" i="3"/>
  <c r="E164" i="3"/>
  <c r="E165" i="3"/>
  <c r="E175" i="3"/>
  <c r="E166" i="3"/>
  <c r="E167" i="3"/>
  <c r="E168" i="3"/>
  <c r="E169" i="3"/>
  <c r="E170" i="3"/>
  <c r="E171" i="3"/>
  <c r="E172" i="3"/>
  <c r="E173" i="3"/>
  <c r="E174" i="3"/>
  <c r="E176" i="3"/>
  <c r="H178" i="3"/>
  <c r="E178" i="3"/>
  <c r="H177" i="3"/>
  <c r="E177" i="3"/>
  <c r="E179" i="3"/>
  <c r="H179" i="3"/>
  <c r="E180" i="3"/>
  <c r="H180" i="3"/>
  <c r="E181" i="3"/>
  <c r="H181" i="3"/>
  <c r="E182" i="3"/>
  <c r="H182" i="3"/>
  <c r="E183" i="3"/>
  <c r="H183" i="3"/>
  <c r="E184" i="3"/>
  <c r="H184" i="3"/>
  <c r="E185" i="3"/>
  <c r="H185" i="3"/>
  <c r="E186" i="3"/>
  <c r="H186" i="3"/>
  <c r="E187" i="3"/>
  <c r="H187" i="3"/>
  <c r="E188" i="3"/>
  <c r="H188" i="3"/>
  <c r="E189" i="3"/>
  <c r="H189" i="3"/>
  <c r="E190" i="3"/>
  <c r="H190" i="3"/>
  <c r="E191" i="3"/>
  <c r="H191" i="3"/>
  <c r="E192" i="3"/>
  <c r="H192" i="3"/>
  <c r="E193" i="3"/>
  <c r="H193" i="3"/>
  <c r="E194" i="3"/>
  <c r="H194" i="3"/>
  <c r="E195" i="3"/>
  <c r="H195" i="3"/>
  <c r="E196" i="3"/>
  <c r="H196" i="3"/>
  <c r="E197" i="3"/>
  <c r="H197" i="3"/>
  <c r="E198" i="3"/>
  <c r="H198" i="3"/>
  <c r="E199" i="3"/>
  <c r="H199" i="3"/>
  <c r="E200" i="3"/>
  <c r="H200" i="3"/>
  <c r="E201" i="3"/>
  <c r="H201" i="3"/>
  <c r="E202" i="3"/>
  <c r="H202" i="3"/>
  <c r="E203" i="3"/>
  <c r="H203" i="3"/>
  <c r="E226" i="3"/>
  <c r="E204" i="3"/>
  <c r="H204" i="3"/>
  <c r="E205" i="3"/>
  <c r="H205" i="3"/>
  <c r="E206" i="3"/>
  <c r="H206" i="3"/>
  <c r="E207" i="3"/>
  <c r="H207" i="3"/>
  <c r="E208" i="3"/>
  <c r="H208" i="3"/>
  <c r="E209" i="3"/>
  <c r="H209" i="3"/>
  <c r="E210" i="3"/>
  <c r="H210" i="3"/>
  <c r="E211" i="3"/>
  <c r="H211" i="3"/>
  <c r="E212" i="3"/>
  <c r="H212" i="3"/>
  <c r="E213" i="3"/>
  <c r="H213" i="3"/>
  <c r="E214" i="3"/>
  <c r="H214" i="3"/>
  <c r="E215" i="3"/>
  <c r="H215" i="3"/>
  <c r="E216" i="3"/>
  <c r="H216" i="3"/>
  <c r="E217" i="3"/>
  <c r="H217" i="3"/>
  <c r="E218" i="3"/>
  <c r="H218" i="3"/>
  <c r="E219" i="3"/>
  <c r="H219" i="3"/>
  <c r="E220" i="3"/>
  <c r="H220" i="3"/>
  <c r="E1659" i="3"/>
  <c r="E1658" i="3"/>
  <c r="E1657" i="3"/>
  <c r="E1656" i="3"/>
  <c r="E1655" i="3"/>
  <c r="E1654" i="3"/>
  <c r="E1653" i="3"/>
  <c r="E1652" i="3"/>
  <c r="E1651" i="3"/>
  <c r="E1650" i="3"/>
  <c r="E1649" i="3"/>
  <c r="E1648" i="3"/>
  <c r="E1647" i="3"/>
  <c r="E1646" i="3"/>
  <c r="E1645" i="3"/>
  <c r="E1644" i="3"/>
  <c r="E1643" i="3"/>
  <c r="E1642" i="3"/>
  <c r="E1641" i="3"/>
  <c r="E1640" i="3"/>
  <c r="E1639" i="3"/>
  <c r="E1638" i="3"/>
  <c r="E1637" i="3"/>
  <c r="E1636" i="3"/>
  <c r="E1635" i="3"/>
  <c r="E1634" i="3"/>
  <c r="E1633" i="3"/>
  <c r="E1632" i="3"/>
  <c r="E1631" i="3"/>
  <c r="E1630" i="3"/>
  <c r="E1629" i="3"/>
  <c r="E1628" i="3"/>
  <c r="E1627" i="3"/>
  <c r="E1626" i="3"/>
  <c r="E1625" i="3"/>
  <c r="E1624" i="3"/>
  <c r="E1623" i="3"/>
  <c r="E1622" i="3"/>
  <c r="E1621" i="3"/>
  <c r="E1620" i="3"/>
  <c r="E1619" i="3"/>
  <c r="E1618" i="3"/>
  <c r="E1617" i="3"/>
  <c r="E1616" i="3"/>
  <c r="E1615" i="3"/>
  <c r="E1614" i="3"/>
  <c r="E1613" i="3"/>
  <c r="E1612" i="3"/>
  <c r="E1611" i="3"/>
  <c r="E1610" i="3"/>
  <c r="E1609" i="3"/>
  <c r="E1608" i="3"/>
  <c r="E1607" i="3"/>
  <c r="E1606" i="3"/>
  <c r="E1605" i="3"/>
  <c r="E1604" i="3"/>
  <c r="E1603" i="3"/>
  <c r="E1602" i="3"/>
  <c r="E1601" i="3"/>
  <c r="E1600" i="3"/>
  <c r="E1599" i="3"/>
  <c r="E1598" i="3"/>
  <c r="E1597" i="3"/>
  <c r="E1596" i="3"/>
  <c r="E1595" i="3"/>
  <c r="E1594" i="3"/>
  <c r="E1593" i="3"/>
  <c r="E1592" i="3"/>
  <c r="E1591" i="3"/>
  <c r="E1590" i="3"/>
  <c r="E1589" i="3"/>
  <c r="E1588" i="3"/>
  <c r="E1587" i="3"/>
  <c r="E1586" i="3"/>
  <c r="E1585" i="3"/>
  <c r="E1584" i="3"/>
  <c r="E1583" i="3"/>
  <c r="E1582" i="3"/>
  <c r="E1581" i="3"/>
  <c r="E1580" i="3"/>
  <c r="E1579" i="3"/>
  <c r="E1578" i="3"/>
  <c r="E1577" i="3"/>
  <c r="E1576" i="3"/>
  <c r="E1575" i="3"/>
  <c r="E1574" i="3"/>
  <c r="E1573" i="3"/>
  <c r="E1572" i="3"/>
  <c r="E1571" i="3"/>
  <c r="E1570" i="3"/>
  <c r="E1569" i="3"/>
  <c r="E1568" i="3"/>
  <c r="E1567" i="3"/>
  <c r="E1566" i="3"/>
  <c r="E1565" i="3"/>
  <c r="E1564" i="3"/>
  <c r="E1563" i="3"/>
  <c r="E1562" i="3"/>
  <c r="E1561" i="3"/>
  <c r="E1560" i="3"/>
  <c r="E1559" i="3"/>
  <c r="E1558" i="3"/>
  <c r="E1557" i="3"/>
  <c r="E1556" i="3"/>
  <c r="E1555" i="3"/>
  <c r="E1554" i="3"/>
  <c r="E1553" i="3"/>
  <c r="E1552" i="3"/>
  <c r="E1551" i="3"/>
  <c r="E1550" i="3"/>
  <c r="E1549" i="3"/>
  <c r="E1548" i="3"/>
  <c r="E1547" i="3"/>
  <c r="E1546" i="3"/>
  <c r="E1545" i="3"/>
  <c r="E1544" i="3"/>
  <c r="E1543" i="3"/>
  <c r="E1542" i="3"/>
  <c r="E1541" i="3"/>
  <c r="E1540" i="3"/>
  <c r="E1539" i="3"/>
  <c r="E1538" i="3"/>
  <c r="E1537" i="3"/>
  <c r="E1536" i="3"/>
  <c r="E1535" i="3"/>
  <c r="E1534" i="3"/>
  <c r="E1533" i="3"/>
  <c r="E1532" i="3"/>
  <c r="E1531" i="3"/>
  <c r="E1530" i="3"/>
  <c r="E1529" i="3"/>
  <c r="E1528" i="3"/>
  <c r="E1527" i="3"/>
  <c r="E1526" i="3"/>
  <c r="E1525" i="3"/>
  <c r="E1524" i="3"/>
  <c r="E1523" i="3"/>
  <c r="E1522" i="3"/>
  <c r="E1521" i="3"/>
  <c r="E1520" i="3"/>
  <c r="E1519" i="3"/>
  <c r="E1518" i="3"/>
  <c r="E1517" i="3"/>
  <c r="E1516" i="3"/>
  <c r="E1515" i="3"/>
  <c r="E1514" i="3"/>
  <c r="E1513" i="3"/>
  <c r="E1512" i="3"/>
  <c r="E1511" i="3"/>
  <c r="E1510" i="3"/>
  <c r="E1509" i="3"/>
  <c r="E1508" i="3"/>
  <c r="E1507" i="3"/>
  <c r="E1506" i="3"/>
  <c r="E1505" i="3"/>
  <c r="E1504" i="3"/>
  <c r="E1503" i="3"/>
  <c r="E1502" i="3"/>
  <c r="E1501" i="3"/>
  <c r="E1500" i="3"/>
  <c r="E1499" i="3"/>
  <c r="E1498" i="3"/>
  <c r="E1497" i="3"/>
  <c r="E1496" i="3"/>
  <c r="E1495" i="3"/>
  <c r="E1494" i="3"/>
  <c r="E1493" i="3"/>
  <c r="E1492" i="3"/>
  <c r="E1491" i="3"/>
  <c r="E1490" i="3"/>
  <c r="E1489" i="3"/>
  <c r="E1488" i="3"/>
  <c r="E1487" i="3"/>
  <c r="E1486" i="3"/>
  <c r="E1485" i="3"/>
  <c r="E1484" i="3"/>
  <c r="E1483" i="3"/>
  <c r="E1482" i="3"/>
  <c r="E1481" i="3"/>
  <c r="E1480" i="3"/>
  <c r="E1479" i="3"/>
  <c r="E1478" i="3"/>
  <c r="E1477" i="3"/>
  <c r="E1476" i="3"/>
  <c r="E1475" i="3"/>
  <c r="E1474" i="3"/>
  <c r="E1473" i="3"/>
  <c r="E1472" i="3"/>
  <c r="E1471" i="3"/>
  <c r="E1470" i="3"/>
  <c r="E1469" i="3"/>
  <c r="E1468" i="3"/>
  <c r="E1467" i="3"/>
  <c r="E1466" i="3"/>
  <c r="E1465" i="3"/>
  <c r="E1464" i="3"/>
  <c r="E1463" i="3"/>
  <c r="E1462" i="3"/>
  <c r="E1461" i="3"/>
  <c r="E1460" i="3"/>
  <c r="E1459" i="3"/>
  <c r="E1458" i="3"/>
  <c r="E1457" i="3"/>
  <c r="E1456" i="3"/>
  <c r="E1455" i="3"/>
  <c r="E1454" i="3"/>
  <c r="E1453" i="3"/>
  <c r="E1452" i="3"/>
  <c r="E1451" i="3"/>
  <c r="E1450" i="3"/>
  <c r="E1449" i="3"/>
  <c r="E1448" i="3"/>
  <c r="E1447" i="3"/>
  <c r="E1446" i="3"/>
  <c r="E1445" i="3"/>
  <c r="E1444" i="3"/>
  <c r="E1443" i="3"/>
  <c r="E1442" i="3"/>
  <c r="E1441" i="3"/>
  <c r="E1440" i="3"/>
  <c r="E1439" i="3"/>
  <c r="E1438" i="3"/>
  <c r="E1437" i="3"/>
  <c r="E1436" i="3"/>
  <c r="E1435" i="3"/>
  <c r="E1434" i="3"/>
  <c r="E1433" i="3"/>
  <c r="E1432" i="3"/>
  <c r="E1431" i="3"/>
  <c r="E1430" i="3"/>
  <c r="E1429" i="3"/>
  <c r="E1428" i="3"/>
  <c r="E1427" i="3"/>
  <c r="E1426" i="3"/>
  <c r="E1425" i="3"/>
  <c r="E1424" i="3"/>
  <c r="E1423" i="3"/>
  <c r="E1422" i="3"/>
  <c r="E1421" i="3"/>
  <c r="E1420" i="3"/>
  <c r="E1419" i="3"/>
  <c r="E1418" i="3"/>
  <c r="E1417" i="3"/>
  <c r="E1416" i="3"/>
  <c r="E1415" i="3"/>
  <c r="E1414" i="3"/>
  <c r="E1413" i="3"/>
  <c r="E1412" i="3"/>
  <c r="E1411" i="3"/>
  <c r="E1410" i="3"/>
  <c r="E1409" i="3"/>
  <c r="E1408" i="3"/>
  <c r="E1407" i="3"/>
  <c r="E1406" i="3"/>
  <c r="E1405" i="3"/>
  <c r="E1404" i="3"/>
  <c r="E1403" i="3"/>
  <c r="E1402" i="3"/>
  <c r="E1401" i="3"/>
  <c r="E1400" i="3"/>
  <c r="E1399" i="3"/>
  <c r="E1398" i="3"/>
  <c r="E1397" i="3"/>
  <c r="E1396" i="3"/>
  <c r="E1395" i="3"/>
  <c r="E1394" i="3"/>
  <c r="E1393" i="3"/>
  <c r="E1392" i="3"/>
  <c r="E1391" i="3"/>
  <c r="E1390" i="3"/>
  <c r="E1389" i="3"/>
  <c r="E1388" i="3"/>
  <c r="E1387" i="3"/>
  <c r="E1386" i="3"/>
  <c r="E1385" i="3"/>
  <c r="E1384" i="3"/>
  <c r="E1383" i="3"/>
  <c r="E1382" i="3"/>
  <c r="E1381" i="3"/>
  <c r="E1380" i="3"/>
  <c r="E1379" i="3"/>
  <c r="E1378" i="3"/>
  <c r="E1377" i="3"/>
  <c r="E1376" i="3"/>
  <c r="E1375" i="3"/>
  <c r="E1374" i="3"/>
  <c r="E1373" i="3"/>
  <c r="E1372" i="3"/>
  <c r="E1371" i="3"/>
  <c r="E1370" i="3"/>
  <c r="E1369" i="3"/>
  <c r="E1368" i="3"/>
  <c r="E1367" i="3"/>
  <c r="E1366" i="3"/>
  <c r="E1365" i="3"/>
  <c r="E1364" i="3"/>
  <c r="E1363" i="3"/>
  <c r="E1362" i="3"/>
  <c r="E1361" i="3"/>
  <c r="E1360" i="3"/>
  <c r="E1359" i="3"/>
  <c r="E1358" i="3"/>
  <c r="E1357" i="3"/>
  <c r="E1356" i="3"/>
  <c r="E1355" i="3"/>
  <c r="E1354" i="3"/>
  <c r="E1353" i="3"/>
  <c r="E1352" i="3"/>
  <c r="E1351" i="3"/>
  <c r="E1350" i="3"/>
  <c r="E1349" i="3"/>
  <c r="E1348" i="3"/>
  <c r="E1347" i="3"/>
  <c r="E1346" i="3"/>
  <c r="E1345" i="3"/>
  <c r="E1344" i="3"/>
  <c r="E1343" i="3"/>
  <c r="E1342" i="3"/>
  <c r="E1341" i="3"/>
  <c r="E1340" i="3"/>
  <c r="E1339" i="3"/>
  <c r="E1338" i="3"/>
  <c r="E1337" i="3"/>
  <c r="E1336" i="3"/>
  <c r="E1335" i="3"/>
  <c r="E1334" i="3"/>
  <c r="E1333" i="3"/>
  <c r="E1332" i="3"/>
  <c r="E1331" i="3"/>
  <c r="E1330" i="3"/>
  <c r="E1329" i="3"/>
  <c r="E1328" i="3"/>
  <c r="E1327" i="3"/>
  <c r="E1326" i="3"/>
  <c r="E1325" i="3"/>
  <c r="E1324" i="3"/>
  <c r="E1323" i="3"/>
  <c r="E1322" i="3"/>
  <c r="E1321" i="3"/>
  <c r="E1320" i="3"/>
  <c r="E1319" i="3"/>
  <c r="E1318" i="3"/>
  <c r="E1317" i="3"/>
  <c r="E1316" i="3"/>
  <c r="E1315" i="3"/>
  <c r="E1314" i="3"/>
  <c r="E1313" i="3"/>
  <c r="E1312" i="3"/>
  <c r="E1311" i="3"/>
  <c r="E1310" i="3"/>
  <c r="E1309" i="3"/>
  <c r="E1308" i="3"/>
  <c r="E1307" i="3"/>
  <c r="E1306" i="3"/>
  <c r="E1305" i="3"/>
  <c r="E1304" i="3"/>
  <c r="E1303" i="3"/>
  <c r="E1302" i="3"/>
  <c r="E1301" i="3"/>
  <c r="E1300" i="3"/>
  <c r="E1299" i="3"/>
  <c r="E1298" i="3"/>
  <c r="E1297" i="3"/>
  <c r="E1296" i="3"/>
  <c r="E1295" i="3"/>
  <c r="E1294" i="3"/>
  <c r="E1293" i="3"/>
  <c r="E1292" i="3"/>
  <c r="E1291" i="3"/>
  <c r="E1290" i="3"/>
  <c r="E1289" i="3"/>
  <c r="E1288" i="3"/>
  <c r="E1287" i="3"/>
  <c r="E1286" i="3"/>
  <c r="E1285" i="3"/>
  <c r="E1284" i="3"/>
  <c r="E1283" i="3"/>
  <c r="E1282" i="3"/>
  <c r="E1281" i="3"/>
  <c r="E1280" i="3"/>
  <c r="E1279" i="3"/>
  <c r="E1278" i="3"/>
  <c r="E1277" i="3"/>
  <c r="E1276" i="3"/>
  <c r="E1275" i="3"/>
  <c r="E1274" i="3"/>
  <c r="E1273" i="3"/>
  <c r="E1272" i="3"/>
  <c r="E1271" i="3"/>
  <c r="E1270" i="3"/>
  <c r="E1269" i="3"/>
  <c r="E1268" i="3"/>
  <c r="E1267" i="3"/>
  <c r="E1266" i="3"/>
  <c r="E1265" i="3"/>
  <c r="E1264" i="3"/>
  <c r="E1263" i="3"/>
  <c r="E1262" i="3"/>
  <c r="E1261" i="3"/>
  <c r="E1260" i="3"/>
  <c r="E1259" i="3"/>
  <c r="E1258" i="3"/>
  <c r="E1257" i="3"/>
  <c r="E1256" i="3"/>
  <c r="E1255" i="3"/>
  <c r="E1254" i="3"/>
  <c r="E1253" i="3"/>
  <c r="E1252" i="3"/>
  <c r="E1251" i="3"/>
  <c r="E1250" i="3"/>
  <c r="E1249" i="3"/>
  <c r="E1248" i="3"/>
  <c r="E1247" i="3"/>
  <c r="E1246" i="3"/>
  <c r="E1245" i="3"/>
  <c r="E1244" i="3"/>
  <c r="E1243" i="3"/>
  <c r="E1242" i="3"/>
  <c r="E1241" i="3"/>
  <c r="E1240" i="3"/>
  <c r="E1239" i="3"/>
  <c r="E1238" i="3"/>
  <c r="E1237" i="3"/>
  <c r="E1236" i="3"/>
  <c r="E1235" i="3"/>
  <c r="E1234" i="3"/>
  <c r="E1233" i="3"/>
  <c r="E1232" i="3"/>
  <c r="E1231" i="3"/>
  <c r="E1230" i="3"/>
  <c r="E1229" i="3"/>
  <c r="E1228" i="3"/>
  <c r="E1227" i="3"/>
  <c r="E1226" i="3"/>
  <c r="E1225" i="3"/>
  <c r="E1224" i="3"/>
  <c r="E1223" i="3"/>
  <c r="E1222" i="3"/>
  <c r="E1221" i="3"/>
  <c r="E1220" i="3"/>
  <c r="E1219" i="3"/>
  <c r="E1218" i="3"/>
  <c r="E1217" i="3"/>
  <c r="E1216" i="3"/>
  <c r="E1215" i="3"/>
  <c r="E1214" i="3"/>
  <c r="E1213" i="3"/>
  <c r="E1212" i="3"/>
  <c r="E1211" i="3"/>
  <c r="E1210" i="3"/>
  <c r="E1209" i="3"/>
  <c r="E1208" i="3"/>
  <c r="E1207" i="3"/>
  <c r="E1206" i="3"/>
  <c r="E1205" i="3"/>
  <c r="E1204" i="3"/>
  <c r="E1203" i="3"/>
  <c r="E1202" i="3"/>
  <c r="E1201" i="3"/>
  <c r="E1200" i="3"/>
  <c r="E1199" i="3"/>
  <c r="E1198" i="3"/>
  <c r="E1197" i="3"/>
  <c r="E1196" i="3"/>
  <c r="E1195" i="3"/>
  <c r="E1194" i="3"/>
  <c r="E1193" i="3"/>
  <c r="E1192" i="3"/>
  <c r="E1191" i="3"/>
  <c r="E1190" i="3"/>
  <c r="E1189" i="3"/>
  <c r="E1188" i="3"/>
  <c r="E1187" i="3"/>
  <c r="E1186" i="3"/>
  <c r="E1185" i="3"/>
  <c r="E1184" i="3"/>
  <c r="E1183" i="3"/>
  <c r="E1182" i="3"/>
  <c r="E1181" i="3"/>
  <c r="E1180" i="3"/>
  <c r="E1179" i="3"/>
  <c r="E1178" i="3"/>
  <c r="E1177" i="3"/>
  <c r="E1176" i="3"/>
  <c r="E1175" i="3"/>
  <c r="E1174" i="3"/>
  <c r="E1173" i="3"/>
  <c r="E1172" i="3"/>
  <c r="E1171" i="3"/>
  <c r="E1170" i="3"/>
  <c r="E1169" i="3"/>
  <c r="E1168" i="3"/>
  <c r="E1167" i="3"/>
  <c r="E1166" i="3"/>
  <c r="E1165" i="3"/>
  <c r="E1164" i="3"/>
  <c r="E1163" i="3"/>
  <c r="E1162" i="3"/>
  <c r="E1161" i="3"/>
  <c r="E1160" i="3"/>
  <c r="E1159" i="3"/>
  <c r="E1158" i="3"/>
  <c r="E1157" i="3"/>
  <c r="E1156" i="3"/>
  <c r="E1155" i="3"/>
  <c r="E1154" i="3"/>
  <c r="E1153" i="3"/>
  <c r="E1152" i="3"/>
  <c r="E1151" i="3"/>
  <c r="E1150" i="3"/>
  <c r="E1149" i="3"/>
  <c r="E1148" i="3"/>
  <c r="E1147" i="3"/>
  <c r="E1146" i="3"/>
  <c r="E1145" i="3"/>
  <c r="E1144" i="3"/>
  <c r="E1143" i="3"/>
  <c r="E1142" i="3"/>
  <c r="E1141" i="3"/>
  <c r="E1140" i="3"/>
  <c r="E1139" i="3"/>
  <c r="E1138" i="3"/>
  <c r="E1137" i="3"/>
  <c r="E1136" i="3"/>
  <c r="E1135" i="3"/>
  <c r="E1134" i="3"/>
  <c r="E1133" i="3"/>
  <c r="E1132" i="3"/>
  <c r="E1131" i="3"/>
  <c r="E1130" i="3"/>
  <c r="E1129" i="3"/>
  <c r="E1128" i="3"/>
  <c r="E1127" i="3"/>
  <c r="E1126" i="3"/>
  <c r="E1125" i="3"/>
  <c r="E1124" i="3"/>
  <c r="E1123" i="3"/>
  <c r="E1122" i="3"/>
  <c r="E1121" i="3"/>
  <c r="E1120" i="3"/>
  <c r="E1119" i="3"/>
  <c r="E1118" i="3"/>
  <c r="E1117" i="3"/>
  <c r="E1116" i="3"/>
  <c r="E1115" i="3"/>
  <c r="E1114" i="3"/>
  <c r="E1113" i="3"/>
  <c r="E1112" i="3"/>
  <c r="E1111" i="3"/>
  <c r="E1110" i="3"/>
  <c r="E1109" i="3"/>
  <c r="E1108" i="3"/>
  <c r="E1107" i="3"/>
  <c r="E1106" i="3"/>
  <c r="E1105" i="3"/>
  <c r="E1104" i="3"/>
  <c r="E1103" i="3"/>
  <c r="E1102" i="3"/>
  <c r="E1101" i="3"/>
  <c r="E1100" i="3"/>
  <c r="E1099" i="3"/>
  <c r="E1098" i="3"/>
  <c r="E1097" i="3"/>
  <c r="E1096" i="3"/>
  <c r="E1095" i="3"/>
  <c r="E1094" i="3"/>
  <c r="E1093" i="3"/>
  <c r="E1092" i="3"/>
  <c r="E1091" i="3"/>
  <c r="E1090" i="3"/>
  <c r="E1089" i="3"/>
  <c r="E1088" i="3"/>
  <c r="E1087" i="3"/>
  <c r="E1086" i="3"/>
  <c r="E1085" i="3"/>
  <c r="E1084" i="3"/>
  <c r="E1083" i="3"/>
  <c r="E1082" i="3"/>
  <c r="E1081" i="3"/>
  <c r="E1080" i="3"/>
  <c r="E1079" i="3"/>
  <c r="E1078" i="3"/>
  <c r="E1077" i="3"/>
  <c r="E1076" i="3"/>
  <c r="E1075" i="3"/>
  <c r="E1074" i="3"/>
  <c r="E1073" i="3"/>
  <c r="E1072" i="3"/>
  <c r="E1071" i="3"/>
  <c r="E1070" i="3"/>
  <c r="E1069" i="3"/>
  <c r="E1068" i="3"/>
  <c r="E1067" i="3"/>
  <c r="E1066" i="3"/>
  <c r="E1065" i="3"/>
  <c r="E1064" i="3"/>
  <c r="E1063" i="3"/>
  <c r="E1062" i="3"/>
  <c r="E1061" i="3"/>
  <c r="E1060" i="3"/>
  <c r="E1059" i="3"/>
  <c r="E1058" i="3"/>
  <c r="E1057" i="3"/>
  <c r="E1056" i="3"/>
  <c r="E1055" i="3"/>
  <c r="E1054" i="3"/>
  <c r="E1053" i="3"/>
  <c r="E1052" i="3"/>
  <c r="E1051" i="3"/>
  <c r="E1050" i="3"/>
  <c r="E1049" i="3"/>
  <c r="E1048" i="3"/>
  <c r="E1047" i="3"/>
  <c r="E1046" i="3"/>
  <c r="E1045" i="3"/>
  <c r="E1044" i="3"/>
  <c r="E1043" i="3"/>
  <c r="E1042" i="3"/>
  <c r="E1041" i="3"/>
  <c r="E1040" i="3"/>
  <c r="E1039" i="3"/>
  <c r="E1038" i="3"/>
  <c r="E1037" i="3"/>
  <c r="E1036" i="3"/>
  <c r="E1035" i="3"/>
  <c r="E1034" i="3"/>
  <c r="E1033" i="3"/>
  <c r="E1032" i="3"/>
  <c r="E1031" i="3"/>
  <c r="E1030" i="3"/>
  <c r="E1029" i="3"/>
  <c r="E1028" i="3"/>
  <c r="E1027" i="3"/>
  <c r="E1026" i="3"/>
  <c r="E1025" i="3"/>
  <c r="E1024" i="3"/>
  <c r="E1023" i="3"/>
  <c r="E1022" i="3"/>
  <c r="E1021" i="3"/>
  <c r="E1020" i="3"/>
  <c r="E1019" i="3"/>
  <c r="E1018" i="3"/>
  <c r="E1017" i="3"/>
  <c r="E1016" i="3"/>
  <c r="E1015" i="3"/>
  <c r="E1014" i="3"/>
  <c r="E1013" i="3"/>
  <c r="E1012" i="3"/>
  <c r="E1011" i="3"/>
  <c r="E1010" i="3"/>
  <c r="E1009" i="3"/>
  <c r="E1008" i="3"/>
  <c r="E1007" i="3"/>
  <c r="E1006" i="3"/>
  <c r="E1005" i="3"/>
  <c r="E1004" i="3"/>
  <c r="E1003" i="3"/>
  <c r="E1002" i="3"/>
  <c r="E1001" i="3"/>
  <c r="E1000" i="3"/>
  <c r="E999" i="3"/>
  <c r="E998" i="3"/>
  <c r="E997" i="3"/>
  <c r="E996" i="3"/>
  <c r="E995" i="3"/>
  <c r="E994" i="3"/>
  <c r="E993" i="3"/>
  <c r="E992" i="3"/>
  <c r="E991" i="3"/>
  <c r="E990" i="3"/>
  <c r="E989" i="3"/>
  <c r="E988" i="3"/>
  <c r="E987" i="3"/>
  <c r="E986" i="3"/>
  <c r="E985" i="3"/>
  <c r="E984" i="3"/>
  <c r="E983" i="3"/>
  <c r="E982" i="3"/>
  <c r="E981" i="3"/>
  <c r="E980" i="3"/>
  <c r="E979" i="3"/>
  <c r="E978" i="3"/>
  <c r="E977" i="3"/>
  <c r="E976" i="3"/>
  <c r="E975" i="3"/>
  <c r="E974" i="3"/>
  <c r="E973" i="3"/>
  <c r="E972" i="3"/>
  <c r="E971" i="3"/>
  <c r="E970" i="3"/>
  <c r="E969" i="3"/>
  <c r="E968" i="3"/>
  <c r="E967" i="3"/>
  <c r="E966" i="3"/>
  <c r="E965" i="3"/>
  <c r="E964" i="3"/>
  <c r="E963" i="3"/>
  <c r="E962" i="3"/>
  <c r="E961" i="3"/>
  <c r="E960" i="3"/>
  <c r="E959" i="3"/>
  <c r="E958" i="3"/>
  <c r="E957" i="3"/>
  <c r="E956" i="3"/>
  <c r="E955" i="3"/>
  <c r="E954" i="3"/>
  <c r="E953" i="3"/>
  <c r="E952" i="3"/>
  <c r="E951" i="3"/>
  <c r="E950" i="3"/>
  <c r="E949" i="3"/>
  <c r="E948" i="3"/>
  <c r="E947" i="3"/>
  <c r="E946" i="3"/>
  <c r="E945" i="3"/>
  <c r="E944" i="3"/>
  <c r="E943" i="3"/>
  <c r="E942" i="3"/>
  <c r="E941" i="3"/>
  <c r="E940" i="3"/>
  <c r="E939" i="3"/>
  <c r="E938" i="3"/>
  <c r="E937" i="3"/>
  <c r="E936" i="3"/>
  <c r="E935" i="3"/>
  <c r="E934" i="3"/>
  <c r="E933" i="3"/>
  <c r="E932" i="3"/>
  <c r="E931" i="3"/>
  <c r="E930" i="3"/>
  <c r="E929" i="3"/>
  <c r="E928" i="3"/>
  <c r="E927" i="3"/>
  <c r="E926" i="3"/>
  <c r="E925" i="3"/>
  <c r="E924" i="3"/>
  <c r="E923" i="3"/>
  <c r="E922" i="3"/>
  <c r="E921" i="3"/>
  <c r="E920" i="3"/>
  <c r="E919" i="3"/>
  <c r="E918" i="3"/>
  <c r="E917" i="3"/>
  <c r="E916" i="3"/>
  <c r="E915" i="3"/>
  <c r="E914" i="3"/>
  <c r="E913" i="3"/>
  <c r="E912" i="3"/>
  <c r="E911" i="3"/>
  <c r="E910" i="3"/>
  <c r="E909" i="3"/>
  <c r="E908" i="3"/>
  <c r="E907" i="3"/>
  <c r="E906" i="3"/>
  <c r="E905" i="3"/>
  <c r="E904" i="3"/>
  <c r="E903" i="3"/>
  <c r="E902" i="3"/>
  <c r="E901" i="3"/>
  <c r="E900" i="3"/>
  <c r="E899" i="3"/>
  <c r="E898" i="3"/>
  <c r="E897" i="3"/>
  <c r="E896" i="3"/>
  <c r="E895" i="3"/>
  <c r="E894" i="3"/>
  <c r="E893" i="3"/>
  <c r="E892" i="3"/>
  <c r="E891" i="3"/>
  <c r="E890" i="3"/>
  <c r="E889" i="3"/>
  <c r="E888" i="3"/>
  <c r="E887" i="3"/>
  <c r="E886" i="3"/>
  <c r="E885" i="3"/>
  <c r="E884" i="3"/>
  <c r="E883" i="3"/>
  <c r="E882" i="3"/>
  <c r="E881" i="3"/>
  <c r="E880" i="3"/>
  <c r="E879" i="3"/>
  <c r="E878" i="3"/>
  <c r="E877" i="3"/>
  <c r="E876" i="3"/>
  <c r="E875" i="3"/>
  <c r="E874" i="3"/>
  <c r="E873" i="3"/>
  <c r="E872" i="3"/>
  <c r="E871" i="3"/>
  <c r="E870" i="3"/>
  <c r="E869" i="3"/>
  <c r="E868" i="3"/>
  <c r="E867" i="3"/>
  <c r="E866" i="3"/>
  <c r="E865" i="3"/>
  <c r="E864" i="3"/>
  <c r="E863" i="3"/>
  <c r="E862" i="3"/>
  <c r="E861" i="3"/>
  <c r="E860" i="3"/>
  <c r="E859" i="3"/>
  <c r="E858" i="3"/>
  <c r="E857" i="3"/>
  <c r="E856" i="3"/>
  <c r="E855" i="3"/>
  <c r="E854" i="3"/>
  <c r="E853" i="3"/>
  <c r="E852" i="3"/>
  <c r="E851" i="3"/>
  <c r="E850" i="3"/>
  <c r="E849" i="3"/>
  <c r="E848" i="3"/>
  <c r="E847" i="3"/>
  <c r="E846" i="3"/>
  <c r="E845" i="3"/>
  <c r="E844" i="3"/>
  <c r="E843" i="3"/>
  <c r="E842" i="3"/>
  <c r="E841" i="3"/>
  <c r="E840" i="3"/>
  <c r="E839" i="3"/>
  <c r="E838" i="3"/>
  <c r="E837" i="3"/>
  <c r="E836" i="3"/>
  <c r="E835" i="3"/>
  <c r="E834" i="3"/>
  <c r="E833" i="3"/>
  <c r="E832" i="3"/>
  <c r="E831" i="3"/>
  <c r="E830" i="3"/>
  <c r="E829" i="3"/>
  <c r="E828" i="3"/>
  <c r="E827" i="3"/>
  <c r="E826" i="3"/>
  <c r="E825" i="3"/>
  <c r="E824" i="3"/>
  <c r="E823" i="3"/>
  <c r="E822" i="3"/>
  <c r="E821" i="3"/>
  <c r="E820" i="3"/>
  <c r="E819" i="3"/>
  <c r="E818" i="3"/>
  <c r="E817" i="3"/>
  <c r="E816" i="3"/>
  <c r="E815" i="3"/>
  <c r="E814" i="3"/>
  <c r="E813" i="3"/>
  <c r="E812" i="3"/>
  <c r="E811" i="3"/>
  <c r="E810" i="3"/>
  <c r="E809" i="3"/>
  <c r="E808" i="3"/>
  <c r="E807" i="3"/>
  <c r="E806" i="3"/>
  <c r="E805" i="3"/>
  <c r="E804" i="3"/>
  <c r="E803" i="3"/>
  <c r="E802" i="3"/>
  <c r="E801" i="3"/>
  <c r="E800" i="3"/>
  <c r="E799" i="3"/>
  <c r="E798" i="3"/>
  <c r="E797" i="3"/>
  <c r="E796" i="3"/>
  <c r="E795" i="3"/>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5" i="3"/>
  <c r="E223" i="3"/>
  <c r="E222" i="3"/>
  <c r="E221" i="3"/>
  <c r="H221" i="3"/>
  <c r="H222" i="3"/>
  <c r="E224" i="3"/>
  <c r="H223" i="3"/>
  <c r="H224" i="3"/>
  <c r="H225" i="3"/>
  <c r="H233" i="3"/>
  <c r="H232" i="3"/>
  <c r="H231" i="3"/>
  <c r="H230" i="3"/>
  <c r="H229" i="3"/>
  <c r="H228" i="3"/>
  <c r="H227" i="3"/>
  <c r="H226" i="3"/>
  <c r="H1659" i="3"/>
  <c r="F1659" i="3"/>
  <c r="H1658" i="3"/>
  <c r="F1658" i="3"/>
  <c r="H1657" i="3"/>
  <c r="F1657" i="3"/>
  <c r="H1656" i="3"/>
  <c r="F1656" i="3"/>
  <c r="D1656" i="3" s="1"/>
  <c r="H1655" i="3"/>
  <c r="F1655" i="3"/>
  <c r="H1654" i="3"/>
  <c r="F1654" i="3"/>
  <c r="D1654" i="3" s="1"/>
  <c r="H1653" i="3"/>
  <c r="F1653" i="3"/>
  <c r="H1652" i="3"/>
  <c r="F1652" i="3"/>
  <c r="H1651" i="3"/>
  <c r="F1651" i="3"/>
  <c r="H1650" i="3"/>
  <c r="F1650" i="3"/>
  <c r="D1650" i="3" s="1"/>
  <c r="H1649" i="3"/>
  <c r="F1649" i="3"/>
  <c r="H1648" i="3"/>
  <c r="F1648" i="3"/>
  <c r="H1647" i="3"/>
  <c r="F1647" i="3"/>
  <c r="D1647" i="3" s="1"/>
  <c r="H1646" i="3"/>
  <c r="F1646" i="3"/>
  <c r="D1646" i="3" s="1"/>
  <c r="H1645" i="3"/>
  <c r="F1645" i="3"/>
  <c r="H1644" i="3"/>
  <c r="F1644" i="3"/>
  <c r="H1643" i="3"/>
  <c r="F1643" i="3"/>
  <c r="H1642" i="3"/>
  <c r="F1642" i="3"/>
  <c r="H1641" i="3"/>
  <c r="F1641" i="3"/>
  <c r="H1640" i="3"/>
  <c r="F1640" i="3"/>
  <c r="D1640" i="3" s="1"/>
  <c r="H1639" i="3"/>
  <c r="F1639" i="3"/>
  <c r="H1638" i="3"/>
  <c r="F1638" i="3"/>
  <c r="D1638" i="3" s="1"/>
  <c r="H1637" i="3"/>
  <c r="F1637" i="3"/>
  <c r="D1637" i="3" s="1"/>
  <c r="H1636" i="3"/>
  <c r="F1636" i="3"/>
  <c r="D1636" i="3" s="1"/>
  <c r="H1635" i="3"/>
  <c r="F1635" i="3"/>
  <c r="H1634" i="3"/>
  <c r="F1634" i="3"/>
  <c r="D1634" i="3" s="1"/>
  <c r="H1633" i="3"/>
  <c r="F1633" i="3"/>
  <c r="D1633" i="3" s="1"/>
  <c r="H1632" i="3"/>
  <c r="F1632" i="3"/>
  <c r="D1632" i="3" s="1"/>
  <c r="H1631" i="3"/>
  <c r="F1631" i="3"/>
  <c r="H1630" i="3"/>
  <c r="F1630" i="3"/>
  <c r="H1629" i="3"/>
  <c r="F1629" i="3"/>
  <c r="H1628" i="3"/>
  <c r="F1628" i="3"/>
  <c r="D1628" i="3" s="1"/>
  <c r="H1627" i="3"/>
  <c r="F1627" i="3"/>
  <c r="H1626" i="3"/>
  <c r="F1626" i="3"/>
  <c r="D1626" i="3" s="1"/>
  <c r="H1625" i="3"/>
  <c r="F1625" i="3"/>
  <c r="D1625" i="3" s="1"/>
  <c r="H1624" i="3"/>
  <c r="F1624" i="3"/>
  <c r="D1624" i="3" s="1"/>
  <c r="H1623" i="3"/>
  <c r="F1623" i="3"/>
  <c r="H1622" i="3"/>
  <c r="F1622" i="3"/>
  <c r="D1622" i="3" s="1"/>
  <c r="H1621" i="3"/>
  <c r="F1621" i="3"/>
  <c r="H1620" i="3"/>
  <c r="F1620" i="3"/>
  <c r="H1619" i="3"/>
  <c r="F1619" i="3"/>
  <c r="H1618" i="3"/>
  <c r="F1618" i="3"/>
  <c r="D1618" i="3" s="1"/>
  <c r="H1617" i="3"/>
  <c r="F1617" i="3"/>
  <c r="H1616" i="3"/>
  <c r="F1616" i="3"/>
  <c r="H1615" i="3"/>
  <c r="F1615" i="3"/>
  <c r="D1615" i="3" s="1"/>
  <c r="H1614" i="3"/>
  <c r="F1614" i="3"/>
  <c r="H1613" i="3"/>
  <c r="F1613" i="3"/>
  <c r="H1612" i="3"/>
  <c r="F1612" i="3"/>
  <c r="H1611" i="3"/>
  <c r="F1611" i="3"/>
  <c r="H1610" i="3"/>
  <c r="F1610" i="3"/>
  <c r="D1610" i="3" s="1"/>
  <c r="H1609" i="3"/>
  <c r="F1609" i="3"/>
  <c r="D1609" i="3" s="1"/>
  <c r="H1608" i="3"/>
  <c r="F1608" i="3"/>
  <c r="D1608" i="3" s="1"/>
  <c r="H1607" i="3"/>
  <c r="F1607" i="3"/>
  <c r="H1606" i="3"/>
  <c r="F1606" i="3"/>
  <c r="D1606" i="3" s="1"/>
  <c r="H1605" i="3"/>
  <c r="F1605" i="3"/>
  <c r="H1604" i="3"/>
  <c r="F1604" i="3"/>
  <c r="D1604" i="3" s="1"/>
  <c r="H1603" i="3"/>
  <c r="F1603" i="3"/>
  <c r="H1602" i="3"/>
  <c r="F1602" i="3"/>
  <c r="D1602" i="3" s="1"/>
  <c r="H1601" i="3"/>
  <c r="F1601" i="3"/>
  <c r="H1600" i="3"/>
  <c r="F1600" i="3"/>
  <c r="D1600" i="3" s="1"/>
  <c r="H1599" i="3"/>
  <c r="F1599" i="3"/>
  <c r="H1598" i="3"/>
  <c r="F1598" i="3"/>
  <c r="D1598" i="3" s="1"/>
  <c r="H1597" i="3"/>
  <c r="F1597" i="3"/>
  <c r="H1596" i="3"/>
  <c r="F1596" i="3"/>
  <c r="H1595" i="3"/>
  <c r="F1595" i="3"/>
  <c r="D1595" i="3" s="1"/>
  <c r="H1594" i="3"/>
  <c r="F1594" i="3"/>
  <c r="D1594" i="3" s="1"/>
  <c r="H1593" i="3"/>
  <c r="F1593" i="3"/>
  <c r="H1592" i="3"/>
  <c r="F1592" i="3"/>
  <c r="D1592" i="3" s="1"/>
  <c r="H1591" i="3"/>
  <c r="F1591" i="3"/>
  <c r="H1590" i="3"/>
  <c r="F1590" i="3"/>
  <c r="H1589" i="3"/>
  <c r="F1589" i="3"/>
  <c r="H1588" i="3"/>
  <c r="F1588" i="3"/>
  <c r="H1587" i="3"/>
  <c r="F1587" i="3"/>
  <c r="H1586" i="3"/>
  <c r="F1586" i="3"/>
  <c r="H1585" i="3"/>
  <c r="F1585" i="3"/>
  <c r="D1585" i="3" s="1"/>
  <c r="H1584" i="3"/>
  <c r="F1584" i="3"/>
  <c r="H1583" i="3"/>
  <c r="F1583" i="3"/>
  <c r="D1583" i="3" s="1"/>
  <c r="H1582" i="3"/>
  <c r="F1582" i="3"/>
  <c r="D1582" i="3" s="1"/>
  <c r="H1581" i="3"/>
  <c r="F1581" i="3"/>
  <c r="H1580" i="3"/>
  <c r="F1580" i="3"/>
  <c r="D1580" i="3" s="1"/>
  <c r="H1579" i="3"/>
  <c r="F1579" i="3"/>
  <c r="H1578" i="3"/>
  <c r="F1578" i="3"/>
  <c r="H1577" i="3"/>
  <c r="F1577" i="3"/>
  <c r="H1576" i="3"/>
  <c r="F1576" i="3"/>
  <c r="H1575" i="3"/>
  <c r="F1575" i="3"/>
  <c r="H1574" i="3"/>
  <c r="F1574" i="3"/>
  <c r="H1573" i="3"/>
  <c r="F1573" i="3"/>
  <c r="D1573" i="3" s="1"/>
  <c r="H1572" i="3"/>
  <c r="F1572" i="3"/>
  <c r="H1571" i="3"/>
  <c r="F1571" i="3"/>
  <c r="D1571" i="3" s="1"/>
  <c r="H1570" i="3"/>
  <c r="F1570" i="3"/>
  <c r="D1570" i="3" s="1"/>
  <c r="H1569" i="3"/>
  <c r="F1569" i="3"/>
  <c r="H1568" i="3"/>
  <c r="F1568" i="3"/>
  <c r="D1568" i="3" s="1"/>
  <c r="H1567" i="3"/>
  <c r="F1567" i="3"/>
  <c r="D1567" i="3" s="1"/>
  <c r="H1566" i="3"/>
  <c r="F1566" i="3"/>
  <c r="D1566" i="3" s="1"/>
  <c r="H1565" i="3"/>
  <c r="F1565" i="3"/>
  <c r="H1564" i="3"/>
  <c r="F1564" i="3"/>
  <c r="D1564" i="3" s="1"/>
  <c r="H1563" i="3"/>
  <c r="F1563" i="3"/>
  <c r="D1563" i="3" s="1"/>
  <c r="H1562" i="3"/>
  <c r="F1562" i="3"/>
  <c r="D1562" i="3" s="1"/>
  <c r="H1561" i="3"/>
  <c r="F1561" i="3"/>
  <c r="H1560" i="3"/>
  <c r="F1560" i="3"/>
  <c r="D1560" i="3" s="1"/>
  <c r="H1559" i="3"/>
  <c r="F1559" i="3"/>
  <c r="H1558" i="3"/>
  <c r="F1558" i="3"/>
  <c r="H1557" i="3"/>
  <c r="F1557" i="3"/>
  <c r="H1556" i="3"/>
  <c r="F1556" i="3"/>
  <c r="D1556" i="3" s="1"/>
  <c r="H1555" i="3"/>
  <c r="F1555" i="3"/>
  <c r="H1554" i="3"/>
  <c r="F1554" i="3"/>
  <c r="D1554" i="3" s="1"/>
  <c r="H1553" i="3"/>
  <c r="F1553" i="3"/>
  <c r="H1552" i="3"/>
  <c r="F1552" i="3"/>
  <c r="D1552" i="3" s="1"/>
  <c r="H1551" i="3"/>
  <c r="F1551" i="3"/>
  <c r="D1551" i="3" s="1"/>
  <c r="H1550" i="3"/>
  <c r="F1550" i="3"/>
  <c r="D1550" i="3" s="1"/>
  <c r="H1549" i="3"/>
  <c r="F1549" i="3"/>
  <c r="D1549" i="3" s="1"/>
  <c r="H1548" i="3"/>
  <c r="F1548" i="3"/>
  <c r="H1547" i="3"/>
  <c r="F1547" i="3"/>
  <c r="D1547" i="3" s="1"/>
  <c r="H1546" i="3"/>
  <c r="F1546" i="3"/>
  <c r="H1545" i="3"/>
  <c r="F1545" i="3"/>
  <c r="H1544" i="3"/>
  <c r="F1544" i="3"/>
  <c r="H1543" i="3"/>
  <c r="F1543" i="3"/>
  <c r="D1543" i="3" s="1"/>
  <c r="H1542" i="3"/>
  <c r="F1542" i="3"/>
  <c r="D1542" i="3" s="1"/>
  <c r="H1541" i="3"/>
  <c r="F1541" i="3"/>
  <c r="H1540" i="3"/>
  <c r="F1540" i="3"/>
  <c r="D1540" i="3" s="1"/>
  <c r="H1539" i="3"/>
  <c r="F1539" i="3"/>
  <c r="H1538" i="3"/>
  <c r="F1538" i="3"/>
  <c r="D1538" i="3" s="1"/>
  <c r="H1537" i="3"/>
  <c r="F1537" i="3"/>
  <c r="D1537" i="3" s="1"/>
  <c r="H1536" i="3"/>
  <c r="F1536" i="3"/>
  <c r="H1535" i="3"/>
  <c r="F1535" i="3"/>
  <c r="H1534" i="3"/>
  <c r="F1534" i="3"/>
  <c r="H1533" i="3"/>
  <c r="F1533" i="3"/>
  <c r="H1532" i="3"/>
  <c r="F1532" i="3"/>
  <c r="D1532" i="3" s="1"/>
  <c r="H1531" i="3"/>
  <c r="F1531" i="3"/>
  <c r="H1530" i="3"/>
  <c r="F1530" i="3"/>
  <c r="H1529" i="3"/>
  <c r="F1529" i="3"/>
  <c r="D1529" i="3" s="1"/>
  <c r="H1528" i="3"/>
  <c r="F1528" i="3"/>
  <c r="D1528" i="3" s="1"/>
  <c r="H1527" i="3"/>
  <c r="F1527" i="3"/>
  <c r="H1526" i="3"/>
  <c r="F1526" i="3"/>
  <c r="H1525" i="3"/>
  <c r="F1525" i="3"/>
  <c r="D1525" i="3" s="1"/>
  <c r="H1524" i="3"/>
  <c r="F1524" i="3"/>
  <c r="H1523" i="3"/>
  <c r="F1523" i="3"/>
  <c r="H1522" i="3"/>
  <c r="F1522" i="3"/>
  <c r="D1522" i="3" s="1"/>
  <c r="H1521" i="3"/>
  <c r="F1521" i="3"/>
  <c r="H1520" i="3"/>
  <c r="F1520" i="3"/>
  <c r="H1519" i="3"/>
  <c r="F1519" i="3"/>
  <c r="D1519" i="3" s="1"/>
  <c r="H1518" i="3"/>
  <c r="F1518" i="3"/>
  <c r="H1517" i="3"/>
  <c r="F1517" i="3"/>
  <c r="D1517" i="3" s="1"/>
  <c r="H1516" i="3"/>
  <c r="F1516" i="3"/>
  <c r="D1516" i="3" s="1"/>
  <c r="H1515" i="3"/>
  <c r="F1515" i="3"/>
  <c r="H1514" i="3"/>
  <c r="F1514" i="3"/>
  <c r="H1513" i="3"/>
  <c r="F1513" i="3"/>
  <c r="H1512" i="3"/>
  <c r="F1512" i="3"/>
  <c r="D1512" i="3" s="1"/>
  <c r="H1511" i="3"/>
  <c r="F1511" i="3"/>
  <c r="H1510" i="3"/>
  <c r="F1510" i="3"/>
  <c r="D1510" i="3" s="1"/>
  <c r="H1509" i="3"/>
  <c r="F1509" i="3"/>
  <c r="H1508" i="3"/>
  <c r="F1508" i="3"/>
  <c r="H1507" i="3"/>
  <c r="F1507" i="3"/>
  <c r="D1507" i="3" s="1"/>
  <c r="H1506" i="3"/>
  <c r="F1506" i="3"/>
  <c r="H1505" i="3"/>
  <c r="F1505" i="3"/>
  <c r="H1504" i="3"/>
  <c r="F1504" i="3"/>
  <c r="H1503" i="3"/>
  <c r="F1503" i="3"/>
  <c r="H1502" i="3"/>
  <c r="F1502" i="3"/>
  <c r="H1501" i="3"/>
  <c r="F1501" i="3"/>
  <c r="H1500" i="3"/>
  <c r="F1500" i="3"/>
  <c r="H1499" i="3"/>
  <c r="F1499" i="3"/>
  <c r="H1498" i="3"/>
  <c r="F1498" i="3"/>
  <c r="H1497" i="3"/>
  <c r="F1497" i="3"/>
  <c r="H1496" i="3"/>
  <c r="F1496" i="3"/>
  <c r="H1495" i="3"/>
  <c r="F1495" i="3"/>
  <c r="H1494" i="3"/>
  <c r="F1494" i="3"/>
  <c r="D1494" i="3" s="1"/>
  <c r="H1493" i="3"/>
  <c r="F1493" i="3"/>
  <c r="H1492" i="3"/>
  <c r="F1492" i="3"/>
  <c r="D1492" i="3" s="1"/>
  <c r="H1491" i="3"/>
  <c r="F1491" i="3"/>
  <c r="H1490" i="3"/>
  <c r="F1490" i="3"/>
  <c r="H1489" i="3"/>
  <c r="F1489" i="3"/>
  <c r="H1488" i="3"/>
  <c r="F1488" i="3"/>
  <c r="H1487" i="3"/>
  <c r="F1487" i="3"/>
  <c r="H1486" i="3"/>
  <c r="F1486" i="3"/>
  <c r="H1485" i="3"/>
  <c r="F1485" i="3"/>
  <c r="H1484" i="3"/>
  <c r="F1484" i="3"/>
  <c r="H1483" i="3"/>
  <c r="F1483" i="3"/>
  <c r="H1482" i="3"/>
  <c r="F1482" i="3"/>
  <c r="H1481" i="3"/>
  <c r="F1481" i="3"/>
  <c r="H1480" i="3"/>
  <c r="F1480" i="3"/>
  <c r="H1479" i="3"/>
  <c r="F1479" i="3"/>
  <c r="H1478" i="3"/>
  <c r="F1478" i="3"/>
  <c r="H1477" i="3"/>
  <c r="F1477" i="3"/>
  <c r="H1476" i="3"/>
  <c r="F1476" i="3"/>
  <c r="H1475" i="3"/>
  <c r="F1475" i="3"/>
  <c r="H1474" i="3"/>
  <c r="F1474" i="3"/>
  <c r="H1473" i="3"/>
  <c r="F1473" i="3"/>
  <c r="H1472" i="3"/>
  <c r="F1472" i="3"/>
  <c r="H1471" i="3"/>
  <c r="F1471" i="3"/>
  <c r="H1470" i="3"/>
  <c r="F1470" i="3"/>
  <c r="H1469" i="3"/>
  <c r="F1469" i="3"/>
  <c r="H1468" i="3"/>
  <c r="F1468" i="3"/>
  <c r="H1467" i="3"/>
  <c r="F1467" i="3"/>
  <c r="H1466" i="3"/>
  <c r="F1466" i="3"/>
  <c r="H1465" i="3"/>
  <c r="F1465" i="3"/>
  <c r="H1464" i="3"/>
  <c r="F1464" i="3"/>
  <c r="H1463" i="3"/>
  <c r="F1463" i="3"/>
  <c r="H1462" i="3"/>
  <c r="F1462" i="3"/>
  <c r="H1461" i="3"/>
  <c r="F1461" i="3"/>
  <c r="H1460" i="3"/>
  <c r="F1460" i="3"/>
  <c r="H1459" i="3"/>
  <c r="F1459" i="3"/>
  <c r="H1458" i="3"/>
  <c r="F1458" i="3"/>
  <c r="H1457" i="3"/>
  <c r="F1457" i="3"/>
  <c r="H1456" i="3"/>
  <c r="F1456" i="3"/>
  <c r="H1455" i="3"/>
  <c r="F1455" i="3"/>
  <c r="H1454" i="3"/>
  <c r="F1454" i="3"/>
  <c r="H1453" i="3"/>
  <c r="F1453" i="3"/>
  <c r="H1452" i="3"/>
  <c r="F1452" i="3"/>
  <c r="H1451" i="3"/>
  <c r="F1451" i="3"/>
  <c r="H1450" i="3"/>
  <c r="F1450" i="3"/>
  <c r="H1449" i="3"/>
  <c r="F1449" i="3"/>
  <c r="H1448" i="3"/>
  <c r="F1448" i="3"/>
  <c r="H1447" i="3"/>
  <c r="F1447" i="3"/>
  <c r="H1446" i="3"/>
  <c r="F1446" i="3"/>
  <c r="H1445" i="3"/>
  <c r="F1445" i="3"/>
  <c r="H1444" i="3"/>
  <c r="F1444" i="3"/>
  <c r="H1443" i="3"/>
  <c r="F1443" i="3"/>
  <c r="H1442" i="3"/>
  <c r="F1442" i="3"/>
  <c r="H1441" i="3"/>
  <c r="F1441" i="3"/>
  <c r="H1440" i="3"/>
  <c r="F1440" i="3"/>
  <c r="H1439" i="3"/>
  <c r="F1439" i="3"/>
  <c r="H1438" i="3"/>
  <c r="F1438" i="3"/>
  <c r="H1437" i="3"/>
  <c r="F1437" i="3"/>
  <c r="H1436" i="3"/>
  <c r="F1436" i="3"/>
  <c r="H1435" i="3"/>
  <c r="F1435" i="3"/>
  <c r="H1434" i="3"/>
  <c r="F1434" i="3"/>
  <c r="D1434" i="3" s="1"/>
  <c r="H1433" i="3"/>
  <c r="F1433" i="3"/>
  <c r="H1432" i="3"/>
  <c r="F1432" i="3"/>
  <c r="H1431" i="3"/>
  <c r="F1431" i="3"/>
  <c r="H1430" i="3"/>
  <c r="F1430" i="3"/>
  <c r="H1429" i="3"/>
  <c r="F1429" i="3"/>
  <c r="H1428" i="3"/>
  <c r="F1428" i="3"/>
  <c r="H1427" i="3"/>
  <c r="F1427" i="3"/>
  <c r="H1426" i="3"/>
  <c r="F1426" i="3"/>
  <c r="H1425" i="3"/>
  <c r="F1425" i="3"/>
  <c r="H1424" i="3"/>
  <c r="F1424" i="3"/>
  <c r="H1423" i="3"/>
  <c r="F1423" i="3"/>
  <c r="H1422" i="3"/>
  <c r="F1422" i="3"/>
  <c r="D1422" i="3" s="1"/>
  <c r="H1421" i="3"/>
  <c r="F1421" i="3"/>
  <c r="H1420" i="3"/>
  <c r="F1420" i="3"/>
  <c r="H1419" i="3"/>
  <c r="F1419" i="3"/>
  <c r="H1418" i="3"/>
  <c r="F1418" i="3"/>
  <c r="H1417" i="3"/>
  <c r="F1417" i="3"/>
  <c r="H1416" i="3"/>
  <c r="F1416" i="3"/>
  <c r="H1415" i="3"/>
  <c r="F1415" i="3"/>
  <c r="H1414" i="3"/>
  <c r="F1414" i="3"/>
  <c r="H1413" i="3"/>
  <c r="F1413" i="3"/>
  <c r="H1412" i="3"/>
  <c r="F1412" i="3"/>
  <c r="H1411" i="3"/>
  <c r="F1411" i="3"/>
  <c r="H1410" i="3"/>
  <c r="F1410" i="3"/>
  <c r="D1410" i="3" s="1"/>
  <c r="H1409" i="3"/>
  <c r="F1409" i="3"/>
  <c r="H1408" i="3"/>
  <c r="F1408" i="3"/>
  <c r="H1407" i="3"/>
  <c r="F1407" i="3"/>
  <c r="H1406" i="3"/>
  <c r="F1406" i="3"/>
  <c r="H1405" i="3"/>
  <c r="F1405" i="3"/>
  <c r="H1404" i="3"/>
  <c r="F1404" i="3"/>
  <c r="H1403" i="3"/>
  <c r="F1403" i="3"/>
  <c r="H1402" i="3"/>
  <c r="F1402" i="3"/>
  <c r="H1401" i="3"/>
  <c r="F1401" i="3"/>
  <c r="H1400" i="3"/>
  <c r="F1400" i="3"/>
  <c r="H1399" i="3"/>
  <c r="F1399" i="3"/>
  <c r="H1398" i="3"/>
  <c r="F1398" i="3"/>
  <c r="H1397" i="3"/>
  <c r="F1397" i="3"/>
  <c r="H1396" i="3"/>
  <c r="F1396" i="3"/>
  <c r="D1396" i="3" s="1"/>
  <c r="H1395" i="3"/>
  <c r="F1395" i="3"/>
  <c r="H1394" i="3"/>
  <c r="F1394" i="3"/>
  <c r="H1393" i="3"/>
  <c r="F1393" i="3"/>
  <c r="H1392" i="3"/>
  <c r="F1392" i="3"/>
  <c r="H1391" i="3"/>
  <c r="F1391" i="3"/>
  <c r="H1390" i="3"/>
  <c r="F1390" i="3"/>
  <c r="H1389" i="3"/>
  <c r="F1389" i="3"/>
  <c r="H1388" i="3"/>
  <c r="F1388" i="3"/>
  <c r="H1387" i="3"/>
  <c r="F1387" i="3"/>
  <c r="H1386" i="3"/>
  <c r="F1386" i="3"/>
  <c r="D1386" i="3" s="1"/>
  <c r="H1385" i="3"/>
  <c r="F1385" i="3"/>
  <c r="H1384" i="3"/>
  <c r="F1384" i="3"/>
  <c r="D1384" i="3" s="1"/>
  <c r="H1383" i="3"/>
  <c r="F1383" i="3"/>
  <c r="H1382" i="3"/>
  <c r="F1382" i="3"/>
  <c r="H1381" i="3"/>
  <c r="F1381" i="3"/>
  <c r="H1380" i="3"/>
  <c r="F1380" i="3"/>
  <c r="H1379" i="3"/>
  <c r="F1379" i="3"/>
  <c r="H1378" i="3"/>
  <c r="F1378" i="3"/>
  <c r="H1377" i="3"/>
  <c r="F1377" i="3"/>
  <c r="H1376" i="3"/>
  <c r="F1376" i="3"/>
  <c r="H1375" i="3"/>
  <c r="F1375" i="3"/>
  <c r="H1374" i="3"/>
  <c r="F1374" i="3"/>
  <c r="H1373" i="3"/>
  <c r="F1373" i="3"/>
  <c r="H1372" i="3"/>
  <c r="F1372" i="3"/>
  <c r="D1372" i="3" s="1"/>
  <c r="H1371" i="3"/>
  <c r="F1371" i="3"/>
  <c r="H1370" i="3"/>
  <c r="F1370" i="3"/>
  <c r="H1369" i="3"/>
  <c r="F1369" i="3"/>
  <c r="H1368" i="3"/>
  <c r="F1368" i="3"/>
  <c r="H1367" i="3"/>
  <c r="F1367" i="3"/>
  <c r="H1366" i="3"/>
  <c r="F1366" i="3"/>
  <c r="H1365" i="3"/>
  <c r="F1365" i="3"/>
  <c r="H1364" i="3"/>
  <c r="F1364" i="3"/>
  <c r="H1363" i="3"/>
  <c r="F1363" i="3"/>
  <c r="H1362" i="3"/>
  <c r="F1362" i="3"/>
  <c r="D1362" i="3" s="1"/>
  <c r="H1361" i="3"/>
  <c r="F1361" i="3"/>
  <c r="H1360" i="3"/>
  <c r="F1360" i="3"/>
  <c r="H1359" i="3"/>
  <c r="F1359" i="3"/>
  <c r="H1358" i="3"/>
  <c r="F1358" i="3"/>
  <c r="H1357" i="3"/>
  <c r="F1357" i="3"/>
  <c r="H1356" i="3"/>
  <c r="F1356" i="3"/>
  <c r="H1355" i="3"/>
  <c r="F1355" i="3"/>
  <c r="H1354" i="3"/>
  <c r="F1354" i="3"/>
  <c r="H1353" i="3"/>
  <c r="F1353" i="3"/>
  <c r="H1352" i="3"/>
  <c r="F1352" i="3"/>
  <c r="H1351" i="3"/>
  <c r="F1351" i="3"/>
  <c r="H1350" i="3"/>
  <c r="F1350" i="3"/>
  <c r="D1350" i="3" s="1"/>
  <c r="H1349" i="3"/>
  <c r="F1349" i="3"/>
  <c r="H1348" i="3"/>
  <c r="F1348" i="3"/>
  <c r="H1347" i="3"/>
  <c r="F1347" i="3"/>
  <c r="H1346" i="3"/>
  <c r="F1346" i="3"/>
  <c r="H1345" i="3"/>
  <c r="F1345" i="3"/>
  <c r="H1344" i="3"/>
  <c r="F1344" i="3"/>
  <c r="H1343" i="3"/>
  <c r="F1343" i="3"/>
  <c r="H1342" i="3"/>
  <c r="F1342" i="3"/>
  <c r="H1341" i="3"/>
  <c r="F1341" i="3"/>
  <c r="H1340" i="3"/>
  <c r="F1340" i="3"/>
  <c r="H1339" i="3"/>
  <c r="F1339" i="3"/>
  <c r="H1338" i="3"/>
  <c r="F1338" i="3"/>
  <c r="H1337" i="3"/>
  <c r="F1337" i="3"/>
  <c r="H1336" i="3"/>
  <c r="F1336" i="3"/>
  <c r="H1335" i="3"/>
  <c r="F1335" i="3"/>
  <c r="H1334" i="3"/>
  <c r="F1334" i="3"/>
  <c r="H1333" i="3"/>
  <c r="F1333" i="3"/>
  <c r="H1332" i="3"/>
  <c r="F1332" i="3"/>
  <c r="H1331" i="3"/>
  <c r="F1331" i="3"/>
  <c r="H1330" i="3"/>
  <c r="F1330" i="3"/>
  <c r="H1329" i="3"/>
  <c r="F1329" i="3"/>
  <c r="H1328" i="3"/>
  <c r="F1328" i="3"/>
  <c r="H1327" i="3"/>
  <c r="F1327" i="3"/>
  <c r="H1326" i="3"/>
  <c r="F1326" i="3"/>
  <c r="H1325" i="3"/>
  <c r="F1325" i="3"/>
  <c r="H1324" i="3"/>
  <c r="F1324" i="3"/>
  <c r="H1323" i="3"/>
  <c r="F1323" i="3"/>
  <c r="H1322" i="3"/>
  <c r="F1322" i="3"/>
  <c r="H1321" i="3"/>
  <c r="F1321" i="3"/>
  <c r="H1320" i="3"/>
  <c r="F1320" i="3"/>
  <c r="H1319" i="3"/>
  <c r="F1319" i="3"/>
  <c r="H1318" i="3"/>
  <c r="F1318" i="3"/>
  <c r="H1317" i="3"/>
  <c r="F1317" i="3"/>
  <c r="H1316" i="3"/>
  <c r="F1316" i="3"/>
  <c r="H1315" i="3"/>
  <c r="F1315" i="3"/>
  <c r="H1314" i="3"/>
  <c r="F1314" i="3"/>
  <c r="H1313" i="3"/>
  <c r="F1313" i="3"/>
  <c r="H1312" i="3"/>
  <c r="F1312" i="3"/>
  <c r="H1311" i="3"/>
  <c r="F1311" i="3"/>
  <c r="H1310" i="3"/>
  <c r="F1310" i="3"/>
  <c r="H1309" i="3"/>
  <c r="F1309" i="3"/>
  <c r="H1308" i="3"/>
  <c r="F1308" i="3"/>
  <c r="H1307" i="3"/>
  <c r="F1307" i="3"/>
  <c r="H1306" i="3"/>
  <c r="F1306" i="3"/>
  <c r="H1305" i="3"/>
  <c r="F1305" i="3"/>
  <c r="H1304" i="3"/>
  <c r="F1304" i="3"/>
  <c r="H1303" i="3"/>
  <c r="F1303" i="3"/>
  <c r="H1302" i="3"/>
  <c r="F1302" i="3"/>
  <c r="H1301" i="3"/>
  <c r="F1301" i="3"/>
  <c r="H1300" i="3"/>
  <c r="F1300" i="3"/>
  <c r="H1299" i="3"/>
  <c r="F1299" i="3"/>
  <c r="H1298" i="3"/>
  <c r="F1298" i="3"/>
  <c r="H1297" i="3"/>
  <c r="F1297" i="3"/>
  <c r="H1296" i="3"/>
  <c r="F1296" i="3"/>
  <c r="H1295" i="3"/>
  <c r="F1295" i="3"/>
  <c r="H1294" i="3"/>
  <c r="F1294" i="3"/>
  <c r="H1293" i="3"/>
  <c r="F1293" i="3"/>
  <c r="H1292" i="3"/>
  <c r="F1292" i="3"/>
  <c r="H1291" i="3"/>
  <c r="F1291" i="3"/>
  <c r="H1290" i="3"/>
  <c r="F1290" i="3"/>
  <c r="H1289" i="3"/>
  <c r="F1289" i="3"/>
  <c r="H1288" i="3"/>
  <c r="F1288" i="3"/>
  <c r="H1287" i="3"/>
  <c r="F1287" i="3"/>
  <c r="H1286" i="3"/>
  <c r="F1286" i="3"/>
  <c r="H1285" i="3"/>
  <c r="F1285" i="3"/>
  <c r="H1284" i="3"/>
  <c r="F1284" i="3"/>
  <c r="H1283" i="3"/>
  <c r="F1283" i="3"/>
  <c r="H1282" i="3"/>
  <c r="F1282" i="3"/>
  <c r="H1281" i="3"/>
  <c r="F1281" i="3"/>
  <c r="H1280" i="3"/>
  <c r="F1280" i="3"/>
  <c r="H1279" i="3"/>
  <c r="F1279" i="3"/>
  <c r="H1278" i="3"/>
  <c r="F1278" i="3"/>
  <c r="H1277" i="3"/>
  <c r="F1277" i="3"/>
  <c r="H1276" i="3"/>
  <c r="F1276" i="3"/>
  <c r="H1275" i="3"/>
  <c r="F1275" i="3"/>
  <c r="H1274" i="3"/>
  <c r="F1274" i="3"/>
  <c r="H1273" i="3"/>
  <c r="F1273" i="3"/>
  <c r="H1272" i="3"/>
  <c r="F1272" i="3"/>
  <c r="H1271" i="3"/>
  <c r="F1271" i="3"/>
  <c r="H1270" i="3"/>
  <c r="F1270" i="3"/>
  <c r="H1269" i="3"/>
  <c r="F1269" i="3"/>
  <c r="H1268" i="3"/>
  <c r="F1268" i="3"/>
  <c r="H1267" i="3"/>
  <c r="F1267" i="3"/>
  <c r="H1266" i="3"/>
  <c r="F1266" i="3"/>
  <c r="H1265" i="3"/>
  <c r="F1265" i="3"/>
  <c r="H1264" i="3"/>
  <c r="F1264" i="3"/>
  <c r="H1263" i="3"/>
  <c r="F1263" i="3"/>
  <c r="H1262" i="3"/>
  <c r="F1262" i="3"/>
  <c r="H1261" i="3"/>
  <c r="F1261" i="3"/>
  <c r="H1260" i="3"/>
  <c r="F1260" i="3"/>
  <c r="H1259" i="3"/>
  <c r="F1259" i="3"/>
  <c r="H1258" i="3"/>
  <c r="F1258" i="3"/>
  <c r="H1257" i="3"/>
  <c r="F1257" i="3"/>
  <c r="H1256" i="3"/>
  <c r="F1256" i="3"/>
  <c r="H1255" i="3"/>
  <c r="F1255" i="3"/>
  <c r="H1254" i="3"/>
  <c r="F1254" i="3"/>
  <c r="H1253" i="3"/>
  <c r="F1253" i="3"/>
  <c r="H1252" i="3"/>
  <c r="F1252" i="3"/>
  <c r="H1251" i="3"/>
  <c r="F1251" i="3"/>
  <c r="H1250" i="3"/>
  <c r="F1250" i="3"/>
  <c r="H1249" i="3"/>
  <c r="F1249" i="3"/>
  <c r="H1248" i="3"/>
  <c r="F1248" i="3"/>
  <c r="H1247" i="3"/>
  <c r="F1247" i="3"/>
  <c r="H1246" i="3"/>
  <c r="F1246" i="3"/>
  <c r="H1245" i="3"/>
  <c r="F1245" i="3"/>
  <c r="H1244" i="3"/>
  <c r="F1244" i="3"/>
  <c r="H1243" i="3"/>
  <c r="F1243" i="3"/>
  <c r="H1242" i="3"/>
  <c r="F1242" i="3"/>
  <c r="H1241" i="3"/>
  <c r="F1241" i="3"/>
  <c r="H1240" i="3"/>
  <c r="F1240" i="3"/>
  <c r="H1239" i="3"/>
  <c r="F1239" i="3"/>
  <c r="H1238" i="3"/>
  <c r="F1238" i="3"/>
  <c r="H1237" i="3"/>
  <c r="F1237" i="3"/>
  <c r="H1236" i="3"/>
  <c r="F1236" i="3"/>
  <c r="D1236" i="3" s="1"/>
  <c r="H1235" i="3"/>
  <c r="F1235" i="3"/>
  <c r="H1234" i="3"/>
  <c r="F1234" i="3"/>
  <c r="H1233" i="3"/>
  <c r="F1233" i="3"/>
  <c r="H1232" i="3"/>
  <c r="F1232" i="3"/>
  <c r="H1231" i="3"/>
  <c r="F1231" i="3"/>
  <c r="H1230" i="3"/>
  <c r="F1230" i="3"/>
  <c r="H1229" i="3"/>
  <c r="F1229" i="3"/>
  <c r="H1228" i="3"/>
  <c r="F1228" i="3"/>
  <c r="H1227" i="3"/>
  <c r="F1227" i="3"/>
  <c r="H1226" i="3"/>
  <c r="F1226" i="3"/>
  <c r="H1225" i="3"/>
  <c r="F1225" i="3"/>
  <c r="H1224" i="3"/>
  <c r="F1224" i="3"/>
  <c r="H1223" i="3"/>
  <c r="F1223" i="3"/>
  <c r="H1222" i="3"/>
  <c r="F1222" i="3"/>
  <c r="H1221" i="3"/>
  <c r="F1221" i="3"/>
  <c r="H1220" i="3"/>
  <c r="F1220" i="3"/>
  <c r="H1219" i="3"/>
  <c r="F1219" i="3"/>
  <c r="H1218" i="3"/>
  <c r="F1218" i="3"/>
  <c r="H1217" i="3"/>
  <c r="F1217" i="3"/>
  <c r="H1216" i="3"/>
  <c r="F1216" i="3"/>
  <c r="H1215" i="3"/>
  <c r="F1215" i="3"/>
  <c r="H1214" i="3"/>
  <c r="F1214" i="3"/>
  <c r="H1213" i="3"/>
  <c r="F1213" i="3"/>
  <c r="H1212" i="3"/>
  <c r="F1212" i="3"/>
  <c r="H1211" i="3"/>
  <c r="F1211" i="3"/>
  <c r="H1210" i="3"/>
  <c r="F1210" i="3"/>
  <c r="H1209" i="3"/>
  <c r="F1209" i="3"/>
  <c r="H1208" i="3"/>
  <c r="F1208" i="3"/>
  <c r="H1207" i="3"/>
  <c r="F1207" i="3"/>
  <c r="H1206" i="3"/>
  <c r="F1206" i="3"/>
  <c r="H1205" i="3"/>
  <c r="F1205" i="3"/>
  <c r="H1204" i="3"/>
  <c r="F1204" i="3"/>
  <c r="H1203" i="3"/>
  <c r="F1203" i="3"/>
  <c r="H1202" i="3"/>
  <c r="F1202" i="3"/>
  <c r="H1201" i="3"/>
  <c r="F1201" i="3"/>
  <c r="H1200" i="3"/>
  <c r="F1200" i="3"/>
  <c r="H1199" i="3"/>
  <c r="F1199" i="3"/>
  <c r="H1198" i="3"/>
  <c r="F1198" i="3"/>
  <c r="H1197" i="3"/>
  <c r="F1197" i="3"/>
  <c r="H1196" i="3"/>
  <c r="F1196" i="3"/>
  <c r="H1195" i="3"/>
  <c r="F1195" i="3"/>
  <c r="H1194" i="3"/>
  <c r="F1194" i="3"/>
  <c r="H1193" i="3"/>
  <c r="F1193" i="3"/>
  <c r="H1192" i="3"/>
  <c r="F1192" i="3"/>
  <c r="H1191" i="3"/>
  <c r="F1191" i="3"/>
  <c r="H1190" i="3"/>
  <c r="F1190" i="3"/>
  <c r="H1189" i="3"/>
  <c r="F1189" i="3"/>
  <c r="H1188" i="3"/>
  <c r="F1188" i="3"/>
  <c r="H1187" i="3"/>
  <c r="F1187" i="3"/>
  <c r="H1186" i="3"/>
  <c r="F1186" i="3"/>
  <c r="H1185" i="3"/>
  <c r="F1185" i="3"/>
  <c r="H1184" i="3"/>
  <c r="F1184" i="3"/>
  <c r="H1183" i="3"/>
  <c r="F1183" i="3"/>
  <c r="H1182" i="3"/>
  <c r="F1182" i="3"/>
  <c r="H1181" i="3"/>
  <c r="F1181" i="3"/>
  <c r="H1180" i="3"/>
  <c r="F1180" i="3"/>
  <c r="H1179" i="3"/>
  <c r="F1179" i="3"/>
  <c r="H1178" i="3"/>
  <c r="F1178" i="3"/>
  <c r="H1177" i="3"/>
  <c r="F1177" i="3"/>
  <c r="H1176" i="3"/>
  <c r="F1176" i="3"/>
  <c r="H1175" i="3"/>
  <c r="F1175" i="3"/>
  <c r="H1174" i="3"/>
  <c r="F1174" i="3"/>
  <c r="H1173" i="3"/>
  <c r="F1173" i="3"/>
  <c r="H1172" i="3"/>
  <c r="F1172" i="3"/>
  <c r="H1171" i="3"/>
  <c r="F1171" i="3"/>
  <c r="H1170" i="3"/>
  <c r="F1170" i="3"/>
  <c r="H1169" i="3"/>
  <c r="F1169" i="3"/>
  <c r="H1168" i="3"/>
  <c r="F1168" i="3"/>
  <c r="H1167" i="3"/>
  <c r="F1167" i="3"/>
  <c r="H1166" i="3"/>
  <c r="F1166" i="3"/>
  <c r="H1165" i="3"/>
  <c r="F1165" i="3"/>
  <c r="H1164" i="3"/>
  <c r="F1164" i="3"/>
  <c r="H1163" i="3"/>
  <c r="F1163" i="3"/>
  <c r="H1162" i="3"/>
  <c r="F1162" i="3"/>
  <c r="H1161" i="3"/>
  <c r="F1161" i="3"/>
  <c r="H1160" i="3"/>
  <c r="F1160" i="3"/>
  <c r="H1159" i="3"/>
  <c r="F1159" i="3"/>
  <c r="H1158" i="3"/>
  <c r="F1158" i="3"/>
  <c r="H1157" i="3"/>
  <c r="F1157" i="3"/>
  <c r="H1156" i="3"/>
  <c r="F1156" i="3"/>
  <c r="H1155" i="3"/>
  <c r="F1155" i="3"/>
  <c r="H1154" i="3"/>
  <c r="F1154" i="3"/>
  <c r="H1153" i="3"/>
  <c r="F1153" i="3"/>
  <c r="H1152" i="3"/>
  <c r="F1152" i="3"/>
  <c r="H1151" i="3"/>
  <c r="F1151" i="3"/>
  <c r="H1150" i="3"/>
  <c r="F1150" i="3"/>
  <c r="H1149" i="3"/>
  <c r="F1149" i="3"/>
  <c r="H1148" i="3"/>
  <c r="F1148" i="3"/>
  <c r="H1147" i="3"/>
  <c r="F1147" i="3"/>
  <c r="H1146" i="3"/>
  <c r="F1146" i="3"/>
  <c r="H1145" i="3"/>
  <c r="F1145" i="3"/>
  <c r="H1144" i="3"/>
  <c r="F1144" i="3"/>
  <c r="H1143" i="3"/>
  <c r="F1143" i="3"/>
  <c r="H1142" i="3"/>
  <c r="F1142" i="3"/>
  <c r="H1141" i="3"/>
  <c r="F1141" i="3"/>
  <c r="H1140" i="3"/>
  <c r="F1140" i="3"/>
  <c r="H1139" i="3"/>
  <c r="F1139" i="3"/>
  <c r="H1138" i="3"/>
  <c r="F1138" i="3"/>
  <c r="H1137" i="3"/>
  <c r="F1137" i="3"/>
  <c r="H1136" i="3"/>
  <c r="F1136" i="3"/>
  <c r="H1135" i="3"/>
  <c r="F1135" i="3"/>
  <c r="H1134" i="3"/>
  <c r="F1134" i="3"/>
  <c r="H1133" i="3"/>
  <c r="F1133" i="3"/>
  <c r="H1132" i="3"/>
  <c r="F1132" i="3"/>
  <c r="H1131" i="3"/>
  <c r="F1131" i="3"/>
  <c r="H1130" i="3"/>
  <c r="F1130" i="3"/>
  <c r="H1129" i="3"/>
  <c r="F1129" i="3"/>
  <c r="H1128" i="3"/>
  <c r="F1128" i="3"/>
  <c r="H1127" i="3"/>
  <c r="F1127" i="3"/>
  <c r="H1126" i="3"/>
  <c r="F1126" i="3"/>
  <c r="H1125" i="3"/>
  <c r="F1125" i="3"/>
  <c r="H1124" i="3"/>
  <c r="F1124" i="3"/>
  <c r="H1123" i="3"/>
  <c r="F1123" i="3"/>
  <c r="H1122" i="3"/>
  <c r="F1122" i="3"/>
  <c r="H1121" i="3"/>
  <c r="F1121" i="3"/>
  <c r="H1120" i="3"/>
  <c r="F1120" i="3"/>
  <c r="H1119" i="3"/>
  <c r="F1119" i="3"/>
  <c r="H1118" i="3"/>
  <c r="F1118" i="3"/>
  <c r="H1117" i="3"/>
  <c r="F1117" i="3"/>
  <c r="H1116" i="3"/>
  <c r="F1116" i="3"/>
  <c r="H1115" i="3"/>
  <c r="F1115" i="3"/>
  <c r="H1114" i="3"/>
  <c r="F1114" i="3"/>
  <c r="H1113" i="3"/>
  <c r="F1113" i="3"/>
  <c r="H1112" i="3"/>
  <c r="F1112" i="3"/>
  <c r="H1111" i="3"/>
  <c r="F1111" i="3"/>
  <c r="H1110" i="3"/>
  <c r="F1110" i="3"/>
  <c r="H1109" i="3"/>
  <c r="F1109" i="3"/>
  <c r="H1108" i="3"/>
  <c r="F1108" i="3"/>
  <c r="H1107" i="3"/>
  <c r="F1107" i="3"/>
  <c r="H1106" i="3"/>
  <c r="F1106" i="3"/>
  <c r="H1105" i="3"/>
  <c r="F1105" i="3"/>
  <c r="H1104" i="3"/>
  <c r="F1104" i="3"/>
  <c r="H1103" i="3"/>
  <c r="F1103" i="3"/>
  <c r="H1102" i="3"/>
  <c r="F1102" i="3"/>
  <c r="H1101" i="3"/>
  <c r="F1101" i="3"/>
  <c r="H1100" i="3"/>
  <c r="F1100" i="3"/>
  <c r="H1099" i="3"/>
  <c r="F1099" i="3"/>
  <c r="H1098" i="3"/>
  <c r="F1098" i="3"/>
  <c r="H1097" i="3"/>
  <c r="F1097" i="3"/>
  <c r="H1096" i="3"/>
  <c r="F1096" i="3"/>
  <c r="H1095" i="3"/>
  <c r="F1095" i="3"/>
  <c r="H1094" i="3"/>
  <c r="F1094" i="3"/>
  <c r="H1093" i="3"/>
  <c r="F1093" i="3"/>
  <c r="H1092" i="3"/>
  <c r="F1092" i="3"/>
  <c r="H1091" i="3"/>
  <c r="F1091" i="3"/>
  <c r="H1090" i="3"/>
  <c r="F1090" i="3"/>
  <c r="H1089" i="3"/>
  <c r="F1089" i="3"/>
  <c r="H1088" i="3"/>
  <c r="F1088" i="3"/>
  <c r="H1087" i="3"/>
  <c r="F1087" i="3"/>
  <c r="H1086" i="3"/>
  <c r="F1086" i="3"/>
  <c r="H1085" i="3"/>
  <c r="F1085" i="3"/>
  <c r="H1084" i="3"/>
  <c r="F1084" i="3"/>
  <c r="H1083" i="3"/>
  <c r="F1083" i="3"/>
  <c r="H1082" i="3"/>
  <c r="F1082" i="3"/>
  <c r="H1081" i="3"/>
  <c r="F1081" i="3"/>
  <c r="H1080" i="3"/>
  <c r="F1080" i="3"/>
  <c r="H1079" i="3"/>
  <c r="F1079" i="3"/>
  <c r="H1078" i="3"/>
  <c r="F1078" i="3"/>
  <c r="H1077" i="3"/>
  <c r="F1077" i="3"/>
  <c r="H1076" i="3"/>
  <c r="F1076" i="3"/>
  <c r="H1075" i="3"/>
  <c r="F1075" i="3"/>
  <c r="H1074" i="3"/>
  <c r="F1074" i="3"/>
  <c r="H1073" i="3"/>
  <c r="F1073" i="3"/>
  <c r="H1072" i="3"/>
  <c r="F1072" i="3"/>
  <c r="H1071" i="3"/>
  <c r="F1071" i="3"/>
  <c r="H1070" i="3"/>
  <c r="F1070" i="3"/>
  <c r="H1069" i="3"/>
  <c r="F1069" i="3"/>
  <c r="H1068" i="3"/>
  <c r="F1068" i="3"/>
  <c r="H1067" i="3"/>
  <c r="F1067" i="3"/>
  <c r="H1066" i="3"/>
  <c r="F1066" i="3"/>
  <c r="H1065" i="3"/>
  <c r="F1065" i="3"/>
  <c r="H1064" i="3"/>
  <c r="F1064" i="3"/>
  <c r="H1063" i="3"/>
  <c r="F1063" i="3"/>
  <c r="H1062" i="3"/>
  <c r="F1062" i="3"/>
  <c r="H1061" i="3"/>
  <c r="F1061" i="3"/>
  <c r="H1060" i="3"/>
  <c r="F1060" i="3"/>
  <c r="H1059" i="3"/>
  <c r="F1059" i="3"/>
  <c r="H1058" i="3"/>
  <c r="F1058" i="3"/>
  <c r="H1057" i="3"/>
  <c r="F1057" i="3"/>
  <c r="H1056" i="3"/>
  <c r="F1056" i="3"/>
  <c r="H1055" i="3"/>
  <c r="F1055" i="3"/>
  <c r="H1054" i="3"/>
  <c r="F1054" i="3"/>
  <c r="H1053" i="3"/>
  <c r="F1053" i="3"/>
  <c r="H1052" i="3"/>
  <c r="F1052" i="3"/>
  <c r="H1051" i="3"/>
  <c r="F1051" i="3"/>
  <c r="H1050" i="3"/>
  <c r="F1050" i="3"/>
  <c r="H1049" i="3"/>
  <c r="F1049" i="3"/>
  <c r="H1048" i="3"/>
  <c r="F1048" i="3"/>
  <c r="H1047" i="3"/>
  <c r="F1047" i="3"/>
  <c r="H1046" i="3"/>
  <c r="F1046" i="3"/>
  <c r="H1045" i="3"/>
  <c r="F1045" i="3"/>
  <c r="H1044" i="3"/>
  <c r="F1044" i="3"/>
  <c r="H1043" i="3"/>
  <c r="F1043" i="3"/>
  <c r="H1042" i="3"/>
  <c r="F1042" i="3"/>
  <c r="H1041" i="3"/>
  <c r="F1041" i="3"/>
  <c r="H1040" i="3"/>
  <c r="F1040" i="3"/>
  <c r="H1039" i="3"/>
  <c r="F1039" i="3"/>
  <c r="H1038" i="3"/>
  <c r="F1038" i="3"/>
  <c r="H1037" i="3"/>
  <c r="F1037" i="3"/>
  <c r="H1036" i="3"/>
  <c r="F1036" i="3"/>
  <c r="H1035" i="3"/>
  <c r="F1035" i="3"/>
  <c r="H1034" i="3"/>
  <c r="F1034" i="3"/>
  <c r="H1033" i="3"/>
  <c r="F1033" i="3"/>
  <c r="H1032" i="3"/>
  <c r="F1032" i="3"/>
  <c r="H1031" i="3"/>
  <c r="F1031" i="3"/>
  <c r="H1030" i="3"/>
  <c r="F1030" i="3"/>
  <c r="B1030" i="3"/>
  <c r="H1029" i="3"/>
  <c r="F1029" i="3"/>
  <c r="B1029" i="3"/>
  <c r="H1028" i="3"/>
  <c r="F1028" i="3"/>
  <c r="B1028" i="3"/>
  <c r="H1027" i="3"/>
  <c r="F1027" i="3"/>
  <c r="B1027" i="3"/>
  <c r="H1026" i="3"/>
  <c r="F1026" i="3"/>
  <c r="B1026" i="3"/>
  <c r="H1025" i="3"/>
  <c r="F1025" i="3"/>
  <c r="B1025" i="3"/>
  <c r="H1024" i="3"/>
  <c r="F1024" i="3"/>
  <c r="B1024" i="3"/>
  <c r="H1023" i="3"/>
  <c r="F1023" i="3"/>
  <c r="B1023" i="3"/>
  <c r="H1022" i="3"/>
  <c r="F1022" i="3"/>
  <c r="B1022" i="3"/>
  <c r="H1021" i="3"/>
  <c r="F1021" i="3"/>
  <c r="B1021" i="3"/>
  <c r="H1020" i="3"/>
  <c r="F1020" i="3"/>
  <c r="B1020" i="3"/>
  <c r="H1019" i="3"/>
  <c r="F1019" i="3"/>
  <c r="B1019" i="3"/>
  <c r="H1018" i="3"/>
  <c r="F1018" i="3"/>
  <c r="B1018" i="3"/>
  <c r="H1017" i="3"/>
  <c r="F1017" i="3"/>
  <c r="B1017" i="3"/>
  <c r="H1016" i="3"/>
  <c r="F1016" i="3"/>
  <c r="B1016" i="3"/>
  <c r="H1015" i="3"/>
  <c r="F1015" i="3"/>
  <c r="B1015" i="3"/>
  <c r="H1014" i="3"/>
  <c r="F1014" i="3"/>
  <c r="B1014" i="3"/>
  <c r="H1013" i="3"/>
  <c r="F1013" i="3"/>
  <c r="B1013" i="3"/>
  <c r="H1012" i="3"/>
  <c r="F1012" i="3"/>
  <c r="B1012" i="3"/>
  <c r="H1011" i="3"/>
  <c r="F1011" i="3"/>
  <c r="B1011" i="3"/>
  <c r="H1010" i="3"/>
  <c r="F1010" i="3"/>
  <c r="B1010" i="3"/>
  <c r="H1009" i="3"/>
  <c r="F1009" i="3"/>
  <c r="B1009" i="3"/>
  <c r="H1008" i="3"/>
  <c r="F1008" i="3"/>
  <c r="B1008" i="3"/>
  <c r="H1007" i="3"/>
  <c r="F1007" i="3"/>
  <c r="B1007" i="3"/>
  <c r="H1006" i="3"/>
  <c r="F1006" i="3"/>
  <c r="B1006" i="3"/>
  <c r="H1005" i="3"/>
  <c r="F1005" i="3"/>
  <c r="B1005" i="3"/>
  <c r="H1004" i="3"/>
  <c r="F1004" i="3"/>
  <c r="B1004" i="3"/>
  <c r="H1003" i="3"/>
  <c r="F1003" i="3"/>
  <c r="B1003" i="3"/>
  <c r="H1002" i="3"/>
  <c r="F1002" i="3"/>
  <c r="B1002" i="3"/>
  <c r="H1001" i="3"/>
  <c r="F1001" i="3"/>
  <c r="B1001" i="3"/>
  <c r="H1000" i="3"/>
  <c r="F1000" i="3"/>
  <c r="B1000" i="3"/>
  <c r="H999" i="3"/>
  <c r="F999" i="3"/>
  <c r="B999" i="3"/>
  <c r="H998" i="3"/>
  <c r="F998" i="3"/>
  <c r="B998" i="3"/>
  <c r="H997" i="3"/>
  <c r="F997" i="3"/>
  <c r="B997" i="3"/>
  <c r="H996" i="3"/>
  <c r="F996" i="3"/>
  <c r="B996" i="3"/>
  <c r="H995" i="3"/>
  <c r="F995" i="3"/>
  <c r="B995" i="3"/>
  <c r="H994" i="3"/>
  <c r="F994" i="3"/>
  <c r="B994" i="3"/>
  <c r="H993" i="3"/>
  <c r="F993" i="3"/>
  <c r="B993" i="3"/>
  <c r="H992" i="3"/>
  <c r="F992" i="3"/>
  <c r="B992" i="3"/>
  <c r="H991" i="3"/>
  <c r="F991" i="3"/>
  <c r="B991" i="3"/>
  <c r="H990" i="3"/>
  <c r="F990" i="3"/>
  <c r="B990" i="3"/>
  <c r="H989" i="3"/>
  <c r="F989" i="3"/>
  <c r="B989" i="3"/>
  <c r="H988" i="3"/>
  <c r="F988" i="3"/>
  <c r="B988" i="3"/>
  <c r="H987" i="3"/>
  <c r="F987" i="3"/>
  <c r="B987" i="3"/>
  <c r="H986" i="3"/>
  <c r="F986" i="3"/>
  <c r="B986" i="3"/>
  <c r="H985" i="3"/>
  <c r="F985" i="3"/>
  <c r="B985" i="3"/>
  <c r="H984" i="3"/>
  <c r="F984" i="3"/>
  <c r="B984" i="3"/>
  <c r="H983" i="3"/>
  <c r="F983" i="3"/>
  <c r="B983" i="3"/>
  <c r="H982" i="3"/>
  <c r="F982" i="3"/>
  <c r="B982" i="3"/>
  <c r="H981" i="3"/>
  <c r="F981" i="3"/>
  <c r="B981" i="3"/>
  <c r="H980" i="3"/>
  <c r="F980" i="3"/>
  <c r="B980" i="3"/>
  <c r="H979" i="3"/>
  <c r="F979" i="3"/>
  <c r="B979" i="3"/>
  <c r="H978" i="3"/>
  <c r="F978" i="3"/>
  <c r="B978" i="3"/>
  <c r="H977" i="3"/>
  <c r="F977" i="3"/>
  <c r="B977" i="3"/>
  <c r="H976" i="3"/>
  <c r="F976" i="3"/>
  <c r="B976" i="3"/>
  <c r="H975" i="3"/>
  <c r="F975" i="3"/>
  <c r="B975" i="3"/>
  <c r="H974" i="3"/>
  <c r="F974" i="3"/>
  <c r="B974" i="3"/>
  <c r="H973" i="3"/>
  <c r="F973" i="3"/>
  <c r="B973" i="3"/>
  <c r="H972" i="3"/>
  <c r="F972" i="3"/>
  <c r="B972" i="3"/>
  <c r="H971" i="3"/>
  <c r="F971" i="3"/>
  <c r="B971" i="3"/>
  <c r="H970" i="3"/>
  <c r="F970" i="3"/>
  <c r="B970" i="3"/>
  <c r="H969" i="3"/>
  <c r="F969" i="3"/>
  <c r="B969" i="3"/>
  <c r="H968" i="3"/>
  <c r="F968" i="3"/>
  <c r="B968" i="3"/>
  <c r="H967" i="3"/>
  <c r="F967" i="3"/>
  <c r="B967" i="3"/>
  <c r="H966" i="3"/>
  <c r="F966" i="3"/>
  <c r="B966" i="3"/>
  <c r="H965" i="3"/>
  <c r="F965" i="3"/>
  <c r="B965" i="3"/>
  <c r="H964" i="3"/>
  <c r="F964" i="3"/>
  <c r="B964" i="3"/>
  <c r="H963" i="3"/>
  <c r="F963" i="3"/>
  <c r="B963" i="3"/>
  <c r="H962" i="3"/>
  <c r="F962" i="3"/>
  <c r="B962" i="3"/>
  <c r="H961" i="3"/>
  <c r="F961" i="3"/>
  <c r="B961" i="3"/>
  <c r="H960" i="3"/>
  <c r="F960" i="3"/>
  <c r="B960" i="3"/>
  <c r="H959" i="3"/>
  <c r="F959" i="3"/>
  <c r="B959" i="3"/>
  <c r="H958" i="3"/>
  <c r="F958" i="3"/>
  <c r="B958" i="3"/>
  <c r="H957" i="3"/>
  <c r="F957" i="3"/>
  <c r="B957" i="3"/>
  <c r="H956" i="3"/>
  <c r="F956" i="3"/>
  <c r="B956" i="3"/>
  <c r="H955" i="3"/>
  <c r="F955" i="3"/>
  <c r="B955" i="3"/>
  <c r="H954" i="3"/>
  <c r="F954" i="3"/>
  <c r="B954" i="3"/>
  <c r="H953" i="3"/>
  <c r="F953" i="3"/>
  <c r="B953" i="3"/>
  <c r="H952" i="3"/>
  <c r="F952" i="3"/>
  <c r="B952" i="3"/>
  <c r="H951" i="3"/>
  <c r="F951" i="3"/>
  <c r="B951" i="3"/>
  <c r="H950" i="3"/>
  <c r="F950" i="3"/>
  <c r="B950" i="3"/>
  <c r="H949" i="3"/>
  <c r="F949" i="3"/>
  <c r="B949" i="3"/>
  <c r="H948" i="3"/>
  <c r="F948" i="3"/>
  <c r="B948" i="3"/>
  <c r="H947" i="3"/>
  <c r="F947" i="3"/>
  <c r="B947" i="3"/>
  <c r="H946" i="3"/>
  <c r="F946" i="3"/>
  <c r="B946" i="3"/>
  <c r="H945" i="3"/>
  <c r="F945" i="3"/>
  <c r="B945" i="3"/>
  <c r="H944" i="3"/>
  <c r="F944" i="3"/>
  <c r="B944" i="3"/>
  <c r="H943" i="3"/>
  <c r="F943" i="3"/>
  <c r="B943" i="3"/>
  <c r="H942" i="3"/>
  <c r="F942" i="3"/>
  <c r="B942" i="3"/>
  <c r="H941" i="3"/>
  <c r="F941" i="3"/>
  <c r="B941" i="3"/>
  <c r="H940" i="3"/>
  <c r="F940" i="3"/>
  <c r="B940" i="3"/>
  <c r="H939" i="3"/>
  <c r="F939" i="3"/>
  <c r="B939" i="3"/>
  <c r="H938" i="3"/>
  <c r="F938" i="3"/>
  <c r="B938" i="3"/>
  <c r="H937" i="3"/>
  <c r="F937" i="3"/>
  <c r="B937" i="3"/>
  <c r="H936" i="3"/>
  <c r="F936" i="3"/>
  <c r="B936" i="3"/>
  <c r="H935" i="3"/>
  <c r="F935" i="3"/>
  <c r="B935" i="3"/>
  <c r="H934" i="3"/>
  <c r="F934" i="3"/>
  <c r="B934" i="3"/>
  <c r="H933" i="3"/>
  <c r="F933" i="3"/>
  <c r="B933" i="3"/>
  <c r="H932" i="3"/>
  <c r="F932" i="3"/>
  <c r="B932" i="3"/>
  <c r="H931" i="3"/>
  <c r="F931" i="3"/>
  <c r="B931" i="3"/>
  <c r="H930" i="3"/>
  <c r="F930" i="3"/>
  <c r="B930" i="3"/>
  <c r="H929" i="3"/>
  <c r="F929" i="3"/>
  <c r="B929" i="3"/>
  <c r="H928" i="3"/>
  <c r="F928" i="3"/>
  <c r="B928" i="3"/>
  <c r="H927" i="3"/>
  <c r="F927" i="3"/>
  <c r="B927" i="3"/>
  <c r="H926" i="3"/>
  <c r="F926" i="3"/>
  <c r="B926" i="3"/>
  <c r="H925" i="3"/>
  <c r="F925" i="3"/>
  <c r="B925" i="3"/>
  <c r="H924" i="3"/>
  <c r="F924" i="3"/>
  <c r="B924" i="3"/>
  <c r="H923" i="3"/>
  <c r="F923" i="3"/>
  <c r="B923" i="3"/>
  <c r="H922" i="3"/>
  <c r="F922" i="3"/>
  <c r="B922" i="3"/>
  <c r="H921" i="3"/>
  <c r="F921" i="3"/>
  <c r="B921" i="3"/>
  <c r="H920" i="3"/>
  <c r="F920" i="3"/>
  <c r="B920" i="3"/>
  <c r="H919" i="3"/>
  <c r="F919" i="3"/>
  <c r="B919" i="3"/>
  <c r="H918" i="3"/>
  <c r="F918" i="3"/>
  <c r="B918" i="3"/>
  <c r="H917" i="3"/>
  <c r="F917" i="3"/>
  <c r="B917" i="3"/>
  <c r="H916" i="3"/>
  <c r="F916" i="3"/>
  <c r="B916" i="3"/>
  <c r="H915" i="3"/>
  <c r="F915" i="3"/>
  <c r="B915" i="3"/>
  <c r="H914" i="3"/>
  <c r="F914" i="3"/>
  <c r="B914" i="3"/>
  <c r="H913" i="3"/>
  <c r="F913" i="3"/>
  <c r="B913" i="3"/>
  <c r="H912" i="3"/>
  <c r="F912" i="3"/>
  <c r="B912" i="3"/>
  <c r="H911" i="3"/>
  <c r="F911" i="3"/>
  <c r="B911" i="3"/>
  <c r="H910" i="3"/>
  <c r="F910" i="3"/>
  <c r="B910" i="3"/>
  <c r="H909" i="3"/>
  <c r="F909" i="3"/>
  <c r="B909" i="3"/>
  <c r="H908" i="3"/>
  <c r="F908" i="3"/>
  <c r="B908" i="3"/>
  <c r="H907" i="3"/>
  <c r="F907" i="3"/>
  <c r="B907" i="3"/>
  <c r="H906" i="3"/>
  <c r="F906" i="3"/>
  <c r="B906" i="3"/>
  <c r="H905" i="3"/>
  <c r="F905" i="3"/>
  <c r="B905" i="3"/>
  <c r="H904" i="3"/>
  <c r="F904" i="3"/>
  <c r="B904" i="3"/>
  <c r="H903" i="3"/>
  <c r="F903" i="3"/>
  <c r="B903" i="3"/>
  <c r="H902" i="3"/>
  <c r="F902" i="3"/>
  <c r="B902" i="3"/>
  <c r="H901" i="3"/>
  <c r="F901" i="3"/>
  <c r="B901" i="3"/>
  <c r="H900" i="3"/>
  <c r="F900" i="3"/>
  <c r="B900" i="3"/>
  <c r="H899" i="3"/>
  <c r="F899" i="3"/>
  <c r="B899" i="3"/>
  <c r="H898" i="3"/>
  <c r="F898" i="3"/>
  <c r="B898" i="3"/>
  <c r="H897" i="3"/>
  <c r="F897" i="3"/>
  <c r="B897" i="3"/>
  <c r="H896" i="3"/>
  <c r="F896" i="3"/>
  <c r="B896" i="3"/>
  <c r="H895" i="3"/>
  <c r="F895" i="3"/>
  <c r="B895" i="3"/>
  <c r="H894" i="3"/>
  <c r="F894" i="3"/>
  <c r="B894" i="3"/>
  <c r="H893" i="3"/>
  <c r="F893" i="3"/>
  <c r="B893" i="3"/>
  <c r="H892" i="3"/>
  <c r="F892" i="3"/>
  <c r="B892" i="3"/>
  <c r="H891" i="3"/>
  <c r="F891" i="3"/>
  <c r="B891" i="3"/>
  <c r="H890" i="3"/>
  <c r="F890" i="3"/>
  <c r="B890" i="3"/>
  <c r="H889" i="3"/>
  <c r="F889" i="3"/>
  <c r="B889" i="3"/>
  <c r="H888" i="3"/>
  <c r="F888" i="3"/>
  <c r="B888" i="3"/>
  <c r="H887" i="3"/>
  <c r="F887" i="3"/>
  <c r="B887" i="3"/>
  <c r="H886" i="3"/>
  <c r="F886" i="3"/>
  <c r="B886" i="3"/>
  <c r="H885" i="3"/>
  <c r="F885" i="3"/>
  <c r="B885" i="3"/>
  <c r="H884" i="3"/>
  <c r="F884" i="3"/>
  <c r="B884" i="3"/>
  <c r="H883" i="3"/>
  <c r="F883" i="3"/>
  <c r="B883" i="3"/>
  <c r="H882" i="3"/>
  <c r="F882" i="3"/>
  <c r="B882" i="3"/>
  <c r="H881" i="3"/>
  <c r="F881" i="3"/>
  <c r="B881" i="3"/>
  <c r="H880" i="3"/>
  <c r="F880" i="3"/>
  <c r="B880" i="3"/>
  <c r="H879" i="3"/>
  <c r="F879" i="3"/>
  <c r="B879" i="3"/>
  <c r="H878" i="3"/>
  <c r="F878" i="3"/>
  <c r="B878" i="3"/>
  <c r="H877" i="3"/>
  <c r="F877" i="3"/>
  <c r="B877" i="3"/>
  <c r="H876" i="3"/>
  <c r="F876" i="3"/>
  <c r="B876" i="3"/>
  <c r="H875" i="3"/>
  <c r="F875" i="3"/>
  <c r="B875" i="3"/>
  <c r="H874" i="3"/>
  <c r="F874" i="3"/>
  <c r="B874" i="3"/>
  <c r="H873" i="3"/>
  <c r="F873" i="3"/>
  <c r="B873" i="3"/>
  <c r="H872" i="3"/>
  <c r="F872" i="3"/>
  <c r="B872" i="3"/>
  <c r="H871" i="3"/>
  <c r="F871" i="3"/>
  <c r="B871" i="3"/>
  <c r="H870" i="3"/>
  <c r="F870" i="3"/>
  <c r="B870" i="3"/>
  <c r="H869" i="3"/>
  <c r="F869" i="3"/>
  <c r="B869" i="3"/>
  <c r="H868" i="3"/>
  <c r="F868" i="3"/>
  <c r="B868" i="3"/>
  <c r="H867" i="3"/>
  <c r="F867" i="3"/>
  <c r="B867" i="3"/>
  <c r="H866" i="3"/>
  <c r="F866" i="3"/>
  <c r="B866" i="3"/>
  <c r="H865" i="3"/>
  <c r="F865" i="3"/>
  <c r="B865" i="3"/>
  <c r="H864" i="3"/>
  <c r="F864" i="3"/>
  <c r="B864" i="3"/>
  <c r="H863" i="3"/>
  <c r="F863" i="3"/>
  <c r="B863" i="3"/>
  <c r="H862" i="3"/>
  <c r="F862" i="3"/>
  <c r="B862" i="3"/>
  <c r="H861" i="3"/>
  <c r="F861" i="3"/>
  <c r="B861" i="3"/>
  <c r="H860" i="3"/>
  <c r="F860" i="3"/>
  <c r="B860" i="3"/>
  <c r="H859" i="3"/>
  <c r="F859" i="3"/>
  <c r="B859" i="3"/>
  <c r="H858" i="3"/>
  <c r="F858" i="3"/>
  <c r="B858" i="3"/>
  <c r="H857" i="3"/>
  <c r="F857" i="3"/>
  <c r="B857" i="3"/>
  <c r="H856" i="3"/>
  <c r="F856" i="3"/>
  <c r="B856" i="3"/>
  <c r="H855" i="3"/>
  <c r="F855" i="3"/>
  <c r="B855" i="3"/>
  <c r="H854" i="3"/>
  <c r="F854" i="3"/>
  <c r="B854" i="3"/>
  <c r="H853" i="3"/>
  <c r="F853" i="3"/>
  <c r="B853" i="3"/>
  <c r="H852" i="3"/>
  <c r="F852" i="3"/>
  <c r="B852" i="3"/>
  <c r="H851" i="3"/>
  <c r="F851" i="3"/>
  <c r="B851" i="3"/>
  <c r="H850" i="3"/>
  <c r="F850" i="3"/>
  <c r="B850" i="3"/>
  <c r="H849" i="3"/>
  <c r="F849" i="3"/>
  <c r="B849" i="3"/>
  <c r="H848" i="3"/>
  <c r="F848" i="3"/>
  <c r="B848" i="3"/>
  <c r="H847" i="3"/>
  <c r="F847" i="3"/>
  <c r="B847" i="3"/>
  <c r="H846" i="3"/>
  <c r="F846" i="3"/>
  <c r="B846" i="3"/>
  <c r="H845" i="3"/>
  <c r="F845" i="3"/>
  <c r="B845" i="3"/>
  <c r="H844" i="3"/>
  <c r="F844" i="3"/>
  <c r="B844" i="3"/>
  <c r="H843" i="3"/>
  <c r="F843" i="3"/>
  <c r="B843" i="3"/>
  <c r="H842" i="3"/>
  <c r="F842" i="3"/>
  <c r="B842" i="3"/>
  <c r="H841" i="3"/>
  <c r="F841" i="3"/>
  <c r="B841" i="3"/>
  <c r="H840" i="3"/>
  <c r="F840" i="3"/>
  <c r="B840" i="3"/>
  <c r="H839" i="3"/>
  <c r="F839" i="3"/>
  <c r="B839" i="3"/>
  <c r="H838" i="3"/>
  <c r="F838" i="3"/>
  <c r="B838" i="3"/>
  <c r="H837" i="3"/>
  <c r="F837" i="3"/>
  <c r="B837" i="3"/>
  <c r="H836" i="3"/>
  <c r="F836" i="3"/>
  <c r="B836" i="3"/>
  <c r="H835" i="3"/>
  <c r="F835" i="3"/>
  <c r="B835" i="3"/>
  <c r="H834" i="3"/>
  <c r="F834" i="3"/>
  <c r="B834" i="3"/>
  <c r="H833" i="3"/>
  <c r="F833" i="3"/>
  <c r="B833" i="3"/>
  <c r="H832" i="3"/>
  <c r="F832" i="3"/>
  <c r="B832" i="3"/>
  <c r="H831" i="3"/>
  <c r="F831" i="3"/>
  <c r="B831" i="3"/>
  <c r="H830" i="3"/>
  <c r="F830" i="3"/>
  <c r="B830" i="3"/>
  <c r="H829" i="3"/>
  <c r="F829" i="3"/>
  <c r="B829" i="3"/>
  <c r="H828" i="3"/>
  <c r="F828" i="3"/>
  <c r="B828" i="3"/>
  <c r="H827" i="3"/>
  <c r="F827" i="3"/>
  <c r="B827" i="3"/>
  <c r="H826" i="3"/>
  <c r="F826" i="3"/>
  <c r="B826" i="3"/>
  <c r="H825" i="3"/>
  <c r="F825" i="3"/>
  <c r="B825" i="3"/>
  <c r="H824" i="3"/>
  <c r="F824" i="3"/>
  <c r="B824" i="3"/>
  <c r="H823" i="3"/>
  <c r="F823" i="3"/>
  <c r="B823" i="3"/>
  <c r="H822" i="3"/>
  <c r="F822" i="3"/>
  <c r="B822" i="3"/>
  <c r="H821" i="3"/>
  <c r="F821" i="3"/>
  <c r="B821" i="3"/>
  <c r="H820" i="3"/>
  <c r="F820" i="3"/>
  <c r="B820" i="3"/>
  <c r="H819" i="3"/>
  <c r="F819" i="3"/>
  <c r="B819" i="3"/>
  <c r="H818" i="3"/>
  <c r="F818" i="3"/>
  <c r="B818" i="3"/>
  <c r="H817" i="3"/>
  <c r="F817" i="3"/>
  <c r="B817" i="3"/>
  <c r="H816" i="3"/>
  <c r="F816" i="3"/>
  <c r="B816" i="3"/>
  <c r="H815" i="3"/>
  <c r="F815" i="3"/>
  <c r="B815" i="3"/>
  <c r="H814" i="3"/>
  <c r="F814" i="3"/>
  <c r="B814" i="3"/>
  <c r="H813" i="3"/>
  <c r="F813" i="3"/>
  <c r="B813" i="3"/>
  <c r="H812" i="3"/>
  <c r="F812" i="3"/>
  <c r="B812" i="3"/>
  <c r="H811" i="3"/>
  <c r="F811" i="3"/>
  <c r="B811" i="3"/>
  <c r="H810" i="3"/>
  <c r="F810" i="3"/>
  <c r="B810" i="3"/>
  <c r="H809" i="3"/>
  <c r="F809" i="3"/>
  <c r="B809" i="3"/>
  <c r="H808" i="3"/>
  <c r="F808" i="3"/>
  <c r="B808" i="3"/>
  <c r="H807" i="3"/>
  <c r="F807" i="3"/>
  <c r="B807" i="3"/>
  <c r="H806" i="3"/>
  <c r="F806" i="3"/>
  <c r="B806" i="3"/>
  <c r="H805" i="3"/>
  <c r="F805" i="3"/>
  <c r="B805" i="3"/>
  <c r="H804" i="3"/>
  <c r="F804" i="3"/>
  <c r="B804" i="3"/>
  <c r="H803" i="3"/>
  <c r="F803" i="3"/>
  <c r="B803" i="3"/>
  <c r="H802" i="3"/>
  <c r="F802" i="3"/>
  <c r="B802" i="3"/>
  <c r="H801" i="3"/>
  <c r="F801" i="3"/>
  <c r="B801" i="3"/>
  <c r="H800" i="3"/>
  <c r="F800" i="3"/>
  <c r="B800" i="3"/>
  <c r="H799" i="3"/>
  <c r="F799" i="3"/>
  <c r="B799" i="3"/>
  <c r="H798" i="3"/>
  <c r="F798" i="3"/>
  <c r="B798" i="3"/>
  <c r="H797" i="3"/>
  <c r="F797" i="3"/>
  <c r="B797" i="3"/>
  <c r="H796" i="3"/>
  <c r="F796" i="3"/>
  <c r="B796" i="3"/>
  <c r="H795" i="3"/>
  <c r="F795" i="3"/>
  <c r="B795" i="3"/>
  <c r="H794" i="3"/>
  <c r="F794" i="3"/>
  <c r="B794" i="3"/>
  <c r="H793" i="3"/>
  <c r="F793" i="3"/>
  <c r="B793" i="3"/>
  <c r="H792" i="3"/>
  <c r="F792" i="3"/>
  <c r="B792" i="3"/>
  <c r="H791" i="3"/>
  <c r="F791" i="3"/>
  <c r="B791" i="3"/>
  <c r="H790" i="3"/>
  <c r="F790" i="3"/>
  <c r="B790" i="3"/>
  <c r="H789" i="3"/>
  <c r="F789" i="3"/>
  <c r="B789" i="3"/>
  <c r="H788" i="3"/>
  <c r="F788" i="3"/>
  <c r="B788" i="3"/>
  <c r="H787" i="3"/>
  <c r="F787" i="3"/>
  <c r="B787" i="3"/>
  <c r="H786" i="3"/>
  <c r="F786" i="3"/>
  <c r="B786" i="3"/>
  <c r="H785" i="3"/>
  <c r="F785" i="3"/>
  <c r="B785" i="3"/>
  <c r="H784" i="3"/>
  <c r="F784" i="3"/>
  <c r="B784" i="3"/>
  <c r="H783" i="3"/>
  <c r="F783" i="3"/>
  <c r="B783" i="3"/>
  <c r="H782" i="3"/>
  <c r="F782" i="3"/>
  <c r="B782" i="3"/>
  <c r="H781" i="3"/>
  <c r="F781" i="3"/>
  <c r="B781" i="3"/>
  <c r="H780" i="3"/>
  <c r="F780" i="3"/>
  <c r="B780" i="3"/>
  <c r="H779" i="3"/>
  <c r="F779" i="3"/>
  <c r="B779" i="3"/>
  <c r="H778" i="3"/>
  <c r="F778" i="3"/>
  <c r="B778" i="3"/>
  <c r="H777" i="3"/>
  <c r="F777" i="3"/>
  <c r="B777" i="3"/>
  <c r="H776" i="3"/>
  <c r="F776" i="3"/>
  <c r="B776" i="3"/>
  <c r="H775" i="3"/>
  <c r="F775" i="3"/>
  <c r="B775" i="3"/>
  <c r="H774" i="3"/>
  <c r="F774" i="3"/>
  <c r="B774" i="3"/>
  <c r="H773" i="3"/>
  <c r="F773" i="3"/>
  <c r="B773" i="3"/>
  <c r="H772" i="3"/>
  <c r="F772" i="3"/>
  <c r="B772" i="3"/>
  <c r="H771" i="3"/>
  <c r="F771" i="3"/>
  <c r="B771" i="3"/>
  <c r="H770" i="3"/>
  <c r="F770" i="3"/>
  <c r="B770" i="3"/>
  <c r="H769" i="3"/>
  <c r="F769" i="3"/>
  <c r="B769" i="3"/>
  <c r="H768" i="3"/>
  <c r="F768" i="3"/>
  <c r="B768" i="3"/>
  <c r="H767" i="3"/>
  <c r="F767" i="3"/>
  <c r="B767" i="3"/>
  <c r="H766" i="3"/>
  <c r="F766" i="3"/>
  <c r="B766" i="3"/>
  <c r="H765" i="3"/>
  <c r="F765" i="3"/>
  <c r="B765" i="3"/>
  <c r="H764" i="3"/>
  <c r="F764" i="3"/>
  <c r="B764" i="3"/>
  <c r="H763" i="3"/>
  <c r="F763" i="3"/>
  <c r="B763" i="3"/>
  <c r="H762" i="3"/>
  <c r="F762" i="3"/>
  <c r="B762" i="3"/>
  <c r="H761" i="3"/>
  <c r="F761" i="3"/>
  <c r="B761" i="3"/>
  <c r="H760" i="3"/>
  <c r="F760" i="3"/>
  <c r="B760" i="3"/>
  <c r="H759" i="3"/>
  <c r="F759" i="3"/>
  <c r="B759" i="3"/>
  <c r="H758" i="3"/>
  <c r="F758" i="3"/>
  <c r="B758" i="3"/>
  <c r="H757" i="3"/>
  <c r="F757" i="3"/>
  <c r="B757" i="3"/>
  <c r="H756" i="3"/>
  <c r="F756" i="3"/>
  <c r="B756" i="3"/>
  <c r="H755" i="3"/>
  <c r="F755" i="3"/>
  <c r="B755" i="3"/>
  <c r="H754" i="3"/>
  <c r="F754" i="3"/>
  <c r="B754" i="3"/>
  <c r="H753" i="3"/>
  <c r="F753" i="3"/>
  <c r="B753" i="3"/>
  <c r="H752" i="3"/>
  <c r="F752" i="3"/>
  <c r="B752" i="3"/>
  <c r="H751" i="3"/>
  <c r="F751" i="3"/>
  <c r="B751" i="3"/>
  <c r="H750" i="3"/>
  <c r="F750" i="3"/>
  <c r="B750" i="3"/>
  <c r="H749" i="3"/>
  <c r="F749" i="3"/>
  <c r="B749" i="3"/>
  <c r="H748" i="3"/>
  <c r="F748" i="3"/>
  <c r="B748" i="3"/>
  <c r="H747" i="3"/>
  <c r="F747" i="3"/>
  <c r="B747" i="3"/>
  <c r="H746" i="3"/>
  <c r="F746" i="3"/>
  <c r="B746" i="3"/>
  <c r="H745" i="3"/>
  <c r="F745" i="3"/>
  <c r="B745" i="3"/>
  <c r="H744" i="3"/>
  <c r="F744" i="3"/>
  <c r="B744" i="3"/>
  <c r="H743" i="3"/>
  <c r="F743" i="3"/>
  <c r="B743" i="3"/>
  <c r="H742" i="3"/>
  <c r="F742" i="3"/>
  <c r="B742" i="3"/>
  <c r="H741" i="3"/>
  <c r="F741" i="3"/>
  <c r="B741" i="3"/>
  <c r="H740" i="3"/>
  <c r="F740" i="3"/>
  <c r="B740" i="3"/>
  <c r="H739" i="3"/>
  <c r="F739" i="3"/>
  <c r="B739" i="3"/>
  <c r="H738" i="3"/>
  <c r="F738" i="3"/>
  <c r="B738" i="3"/>
  <c r="H737" i="3"/>
  <c r="F737" i="3"/>
  <c r="B737" i="3"/>
  <c r="H736" i="3"/>
  <c r="F736" i="3"/>
  <c r="B736" i="3"/>
  <c r="H735" i="3"/>
  <c r="F735" i="3"/>
  <c r="B735" i="3"/>
  <c r="H734" i="3"/>
  <c r="F734" i="3"/>
  <c r="B734" i="3"/>
  <c r="H733" i="3"/>
  <c r="F733" i="3"/>
  <c r="B733" i="3"/>
  <c r="H732" i="3"/>
  <c r="F732" i="3"/>
  <c r="B732" i="3"/>
  <c r="H731" i="3"/>
  <c r="F731" i="3"/>
  <c r="B731" i="3"/>
  <c r="H730" i="3"/>
  <c r="F730" i="3"/>
  <c r="B730" i="3"/>
  <c r="H729" i="3"/>
  <c r="F729" i="3"/>
  <c r="B729" i="3"/>
  <c r="H728" i="3"/>
  <c r="F728" i="3"/>
  <c r="B728" i="3"/>
  <c r="H727" i="3"/>
  <c r="F727" i="3"/>
  <c r="B727" i="3"/>
  <c r="H726" i="3"/>
  <c r="F726" i="3"/>
  <c r="B726" i="3"/>
  <c r="H725" i="3"/>
  <c r="F725" i="3"/>
  <c r="B725" i="3"/>
  <c r="H724" i="3"/>
  <c r="F724" i="3"/>
  <c r="B724" i="3"/>
  <c r="H723" i="3"/>
  <c r="F723" i="3"/>
  <c r="B723" i="3"/>
  <c r="H722" i="3"/>
  <c r="F722" i="3"/>
  <c r="B722" i="3"/>
  <c r="H721" i="3"/>
  <c r="F721" i="3"/>
  <c r="B721" i="3"/>
  <c r="H720" i="3"/>
  <c r="F720" i="3"/>
  <c r="B720" i="3"/>
  <c r="H719" i="3"/>
  <c r="F719" i="3"/>
  <c r="B719" i="3"/>
  <c r="H718" i="3"/>
  <c r="F718" i="3"/>
  <c r="B718" i="3"/>
  <c r="H717" i="3"/>
  <c r="F717" i="3"/>
  <c r="B717" i="3"/>
  <c r="H716" i="3"/>
  <c r="F716" i="3"/>
  <c r="B716" i="3"/>
  <c r="H715" i="3"/>
  <c r="F715" i="3"/>
  <c r="B715" i="3"/>
  <c r="H714" i="3"/>
  <c r="F714" i="3"/>
  <c r="B714" i="3"/>
  <c r="H713" i="3"/>
  <c r="F713" i="3"/>
  <c r="B713" i="3"/>
  <c r="H712" i="3"/>
  <c r="F712" i="3"/>
  <c r="B712" i="3"/>
  <c r="H711" i="3"/>
  <c r="F711" i="3"/>
  <c r="B711" i="3"/>
  <c r="H710" i="3"/>
  <c r="F710" i="3"/>
  <c r="B710" i="3"/>
  <c r="H709" i="3"/>
  <c r="F709" i="3"/>
  <c r="B709" i="3"/>
  <c r="H708" i="3"/>
  <c r="F708" i="3"/>
  <c r="B708" i="3"/>
  <c r="H707" i="3"/>
  <c r="F707" i="3"/>
  <c r="B707" i="3"/>
  <c r="H706" i="3"/>
  <c r="F706" i="3"/>
  <c r="B706" i="3"/>
  <c r="H705" i="3"/>
  <c r="F705" i="3"/>
  <c r="B705" i="3"/>
  <c r="H704" i="3"/>
  <c r="F704" i="3"/>
  <c r="B704" i="3"/>
  <c r="H703" i="3"/>
  <c r="F703" i="3"/>
  <c r="B703" i="3"/>
  <c r="H702" i="3"/>
  <c r="F702" i="3"/>
  <c r="B702" i="3"/>
  <c r="H701" i="3"/>
  <c r="F701" i="3"/>
  <c r="B701" i="3"/>
  <c r="H700" i="3"/>
  <c r="F700" i="3"/>
  <c r="B700" i="3"/>
  <c r="H699" i="3"/>
  <c r="F699" i="3"/>
  <c r="B699" i="3"/>
  <c r="H698" i="3"/>
  <c r="F698" i="3"/>
  <c r="B698" i="3"/>
  <c r="H697" i="3"/>
  <c r="F697" i="3"/>
  <c r="B697" i="3"/>
  <c r="H696" i="3"/>
  <c r="F696" i="3"/>
  <c r="B696" i="3"/>
  <c r="H695" i="3"/>
  <c r="F695" i="3"/>
  <c r="B695" i="3"/>
  <c r="H694" i="3"/>
  <c r="F694" i="3"/>
  <c r="B694" i="3"/>
  <c r="H693" i="3"/>
  <c r="F693" i="3"/>
  <c r="B693" i="3"/>
  <c r="H692" i="3"/>
  <c r="F692" i="3"/>
  <c r="B692" i="3"/>
  <c r="H691" i="3"/>
  <c r="F691" i="3"/>
  <c r="B691" i="3"/>
  <c r="H690" i="3"/>
  <c r="F690" i="3"/>
  <c r="B690" i="3"/>
  <c r="H689" i="3"/>
  <c r="F689" i="3"/>
  <c r="B689" i="3"/>
  <c r="H688" i="3"/>
  <c r="F688" i="3"/>
  <c r="B688" i="3"/>
  <c r="H687" i="3"/>
  <c r="F687" i="3"/>
  <c r="B687" i="3"/>
  <c r="H686" i="3"/>
  <c r="F686" i="3"/>
  <c r="B686" i="3"/>
  <c r="H685" i="3"/>
  <c r="F685" i="3"/>
  <c r="B685" i="3"/>
  <c r="H684" i="3"/>
  <c r="F684" i="3"/>
  <c r="B684" i="3"/>
  <c r="H683" i="3"/>
  <c r="F683" i="3"/>
  <c r="B683" i="3"/>
  <c r="H682" i="3"/>
  <c r="F682" i="3"/>
  <c r="B682" i="3"/>
  <c r="H681" i="3"/>
  <c r="F681" i="3"/>
  <c r="B681" i="3"/>
  <c r="H680" i="3"/>
  <c r="F680" i="3"/>
  <c r="B680" i="3"/>
  <c r="H679" i="3"/>
  <c r="F679" i="3"/>
  <c r="B679" i="3"/>
  <c r="H678" i="3"/>
  <c r="F678" i="3"/>
  <c r="B678" i="3"/>
  <c r="H677" i="3"/>
  <c r="F677" i="3"/>
  <c r="B677" i="3"/>
  <c r="H676" i="3"/>
  <c r="F676" i="3"/>
  <c r="B676" i="3"/>
  <c r="H675" i="3"/>
  <c r="F675" i="3"/>
  <c r="B675" i="3"/>
  <c r="H674" i="3"/>
  <c r="F674" i="3"/>
  <c r="B674" i="3"/>
  <c r="H673" i="3"/>
  <c r="F673" i="3"/>
  <c r="B673" i="3"/>
  <c r="H672" i="3"/>
  <c r="F672" i="3"/>
  <c r="B672" i="3"/>
  <c r="H671" i="3"/>
  <c r="F671" i="3"/>
  <c r="B671" i="3"/>
  <c r="H670" i="3"/>
  <c r="F670" i="3"/>
  <c r="B670" i="3"/>
  <c r="H669" i="3"/>
  <c r="F669" i="3"/>
  <c r="B669" i="3"/>
  <c r="H668" i="3"/>
  <c r="F668" i="3"/>
  <c r="B668" i="3"/>
  <c r="H667" i="3"/>
  <c r="F667" i="3"/>
  <c r="B667" i="3"/>
  <c r="H666" i="3"/>
  <c r="F666" i="3"/>
  <c r="B666" i="3"/>
  <c r="H665" i="3"/>
  <c r="F665" i="3"/>
  <c r="B665" i="3"/>
  <c r="H664" i="3"/>
  <c r="F664" i="3"/>
  <c r="B664" i="3"/>
  <c r="H663" i="3"/>
  <c r="F663" i="3"/>
  <c r="B663" i="3"/>
  <c r="H662" i="3"/>
  <c r="F662" i="3"/>
  <c r="B662" i="3"/>
  <c r="H661" i="3"/>
  <c r="F661" i="3"/>
  <c r="B661" i="3"/>
  <c r="H660" i="3"/>
  <c r="F660" i="3"/>
  <c r="B660" i="3"/>
  <c r="H659" i="3"/>
  <c r="F659" i="3"/>
  <c r="B659" i="3"/>
  <c r="H658" i="3"/>
  <c r="F658" i="3"/>
  <c r="B658" i="3"/>
  <c r="H657" i="3"/>
  <c r="F657" i="3"/>
  <c r="B657" i="3"/>
  <c r="H656" i="3"/>
  <c r="F656" i="3"/>
  <c r="B656" i="3"/>
  <c r="H655" i="3"/>
  <c r="F655" i="3"/>
  <c r="B655" i="3"/>
  <c r="H654" i="3"/>
  <c r="F654" i="3"/>
  <c r="B654" i="3"/>
  <c r="H653" i="3"/>
  <c r="F653" i="3"/>
  <c r="B653" i="3"/>
  <c r="H652" i="3"/>
  <c r="F652" i="3"/>
  <c r="B652" i="3"/>
  <c r="H651" i="3"/>
  <c r="F651" i="3"/>
  <c r="B651" i="3"/>
  <c r="H650" i="3"/>
  <c r="F650" i="3"/>
  <c r="B650" i="3"/>
  <c r="H649" i="3"/>
  <c r="F649" i="3"/>
  <c r="B649" i="3"/>
  <c r="H648" i="3"/>
  <c r="F648" i="3"/>
  <c r="B648" i="3"/>
  <c r="H647" i="3"/>
  <c r="F647" i="3"/>
  <c r="B647" i="3"/>
  <c r="H646" i="3"/>
  <c r="F646" i="3"/>
  <c r="B646" i="3"/>
  <c r="H645" i="3"/>
  <c r="F645" i="3"/>
  <c r="B645" i="3"/>
  <c r="H644" i="3"/>
  <c r="F644" i="3"/>
  <c r="B644" i="3"/>
  <c r="H643" i="3"/>
  <c r="F643" i="3"/>
  <c r="B643" i="3"/>
  <c r="H642" i="3"/>
  <c r="F642" i="3"/>
  <c r="B642" i="3"/>
  <c r="H641" i="3"/>
  <c r="F641" i="3"/>
  <c r="B641" i="3"/>
  <c r="H640" i="3"/>
  <c r="F640" i="3"/>
  <c r="B640" i="3"/>
  <c r="H639" i="3"/>
  <c r="F639" i="3"/>
  <c r="B639" i="3"/>
  <c r="H638" i="3"/>
  <c r="F638" i="3"/>
  <c r="B638" i="3"/>
  <c r="H637" i="3"/>
  <c r="F637" i="3"/>
  <c r="B637" i="3"/>
  <c r="H636" i="3"/>
  <c r="F636" i="3"/>
  <c r="B636" i="3"/>
  <c r="H635" i="3"/>
  <c r="F635" i="3"/>
  <c r="B635" i="3"/>
  <c r="H634" i="3"/>
  <c r="F634" i="3"/>
  <c r="B634" i="3"/>
  <c r="H633" i="3"/>
  <c r="F633" i="3"/>
  <c r="B633" i="3"/>
  <c r="H632" i="3"/>
  <c r="F632" i="3"/>
  <c r="B632" i="3"/>
  <c r="H631" i="3"/>
  <c r="F631" i="3"/>
  <c r="B631" i="3"/>
  <c r="H630" i="3"/>
  <c r="F630" i="3"/>
  <c r="B630" i="3"/>
  <c r="H629" i="3"/>
  <c r="F629" i="3"/>
  <c r="B629" i="3"/>
  <c r="H628" i="3"/>
  <c r="F628" i="3"/>
  <c r="B628" i="3"/>
  <c r="H627" i="3"/>
  <c r="F627" i="3"/>
  <c r="B627" i="3"/>
  <c r="H626" i="3"/>
  <c r="F626" i="3"/>
  <c r="B626" i="3"/>
  <c r="H625" i="3"/>
  <c r="F625" i="3"/>
  <c r="B625" i="3"/>
  <c r="H624" i="3"/>
  <c r="F624" i="3"/>
  <c r="B624" i="3"/>
  <c r="H623" i="3"/>
  <c r="F623" i="3"/>
  <c r="B623" i="3"/>
  <c r="H622" i="3"/>
  <c r="F622" i="3"/>
  <c r="B622" i="3"/>
  <c r="H621" i="3"/>
  <c r="F621" i="3"/>
  <c r="B621" i="3"/>
  <c r="H620" i="3"/>
  <c r="F620" i="3"/>
  <c r="B620" i="3"/>
  <c r="H619" i="3"/>
  <c r="F619" i="3"/>
  <c r="B619" i="3"/>
  <c r="H618" i="3"/>
  <c r="F618" i="3"/>
  <c r="B618" i="3"/>
  <c r="H617" i="3"/>
  <c r="F617" i="3"/>
  <c r="B617" i="3"/>
  <c r="H616" i="3"/>
  <c r="F616" i="3"/>
  <c r="B616" i="3"/>
  <c r="H615" i="3"/>
  <c r="F615" i="3"/>
  <c r="B615" i="3"/>
  <c r="H614" i="3"/>
  <c r="F614" i="3"/>
  <c r="B614" i="3"/>
  <c r="H613" i="3"/>
  <c r="F613" i="3"/>
  <c r="B613" i="3"/>
  <c r="H612" i="3"/>
  <c r="F612" i="3"/>
  <c r="B612" i="3"/>
  <c r="H611" i="3"/>
  <c r="F611" i="3"/>
  <c r="B611" i="3"/>
  <c r="H610" i="3"/>
  <c r="F610" i="3"/>
  <c r="B610" i="3"/>
  <c r="H609" i="3"/>
  <c r="F609" i="3"/>
  <c r="B609" i="3"/>
  <c r="H608" i="3"/>
  <c r="F608" i="3"/>
  <c r="B608" i="3"/>
  <c r="H607" i="3"/>
  <c r="F607" i="3"/>
  <c r="B607" i="3"/>
  <c r="H606" i="3"/>
  <c r="F606" i="3"/>
  <c r="B606" i="3"/>
  <c r="H605" i="3"/>
  <c r="F605" i="3"/>
  <c r="B605" i="3"/>
  <c r="H604" i="3"/>
  <c r="F604" i="3"/>
  <c r="B604" i="3"/>
  <c r="H603" i="3"/>
  <c r="F603" i="3"/>
  <c r="B603" i="3"/>
  <c r="H602" i="3"/>
  <c r="F602" i="3"/>
  <c r="B602" i="3"/>
  <c r="H601" i="3"/>
  <c r="F601" i="3"/>
  <c r="B601" i="3"/>
  <c r="H600" i="3"/>
  <c r="F600" i="3"/>
  <c r="B600" i="3"/>
  <c r="H599" i="3"/>
  <c r="F599" i="3"/>
  <c r="B599" i="3"/>
  <c r="H598" i="3"/>
  <c r="F598" i="3"/>
  <c r="B598" i="3"/>
  <c r="H597" i="3"/>
  <c r="F597" i="3"/>
  <c r="B597" i="3"/>
  <c r="H596" i="3"/>
  <c r="F596" i="3"/>
  <c r="B596" i="3"/>
  <c r="H595" i="3"/>
  <c r="F595" i="3"/>
  <c r="B595" i="3"/>
  <c r="H594" i="3"/>
  <c r="F594" i="3"/>
  <c r="B594" i="3"/>
  <c r="H593" i="3"/>
  <c r="F593" i="3"/>
  <c r="B593" i="3"/>
  <c r="H592" i="3"/>
  <c r="F592" i="3"/>
  <c r="B592" i="3"/>
  <c r="H591" i="3"/>
  <c r="F591" i="3"/>
  <c r="B591" i="3"/>
  <c r="H590" i="3"/>
  <c r="F590" i="3"/>
  <c r="B590" i="3"/>
  <c r="H589" i="3"/>
  <c r="F589" i="3"/>
  <c r="B589" i="3"/>
  <c r="H588" i="3"/>
  <c r="F588" i="3"/>
  <c r="B588" i="3"/>
  <c r="H587" i="3"/>
  <c r="F587" i="3"/>
  <c r="B587" i="3"/>
  <c r="H586" i="3"/>
  <c r="F586" i="3"/>
  <c r="B586" i="3"/>
  <c r="H585" i="3"/>
  <c r="F585" i="3"/>
  <c r="B585" i="3"/>
  <c r="H584" i="3"/>
  <c r="F584" i="3"/>
  <c r="B584" i="3"/>
  <c r="H583" i="3"/>
  <c r="F583" i="3"/>
  <c r="B583" i="3"/>
  <c r="H582" i="3"/>
  <c r="F582" i="3"/>
  <c r="B582" i="3"/>
  <c r="H581" i="3"/>
  <c r="F581" i="3"/>
  <c r="B581" i="3"/>
  <c r="H580" i="3"/>
  <c r="F580" i="3"/>
  <c r="B580" i="3"/>
  <c r="H579" i="3"/>
  <c r="F579" i="3"/>
  <c r="B579" i="3"/>
  <c r="H578" i="3"/>
  <c r="F578" i="3"/>
  <c r="B578" i="3"/>
  <c r="H577" i="3"/>
  <c r="F577" i="3"/>
  <c r="B577" i="3"/>
  <c r="H576" i="3"/>
  <c r="F576" i="3"/>
  <c r="B576" i="3"/>
  <c r="H575" i="3"/>
  <c r="F575" i="3"/>
  <c r="B575" i="3"/>
  <c r="H574" i="3"/>
  <c r="F574" i="3"/>
  <c r="B574" i="3"/>
  <c r="H573" i="3"/>
  <c r="F573" i="3"/>
  <c r="B573" i="3"/>
  <c r="H572" i="3"/>
  <c r="F572" i="3"/>
  <c r="B572" i="3"/>
  <c r="H571" i="3"/>
  <c r="F571" i="3"/>
  <c r="B571" i="3"/>
  <c r="H570" i="3"/>
  <c r="F570" i="3"/>
  <c r="B570" i="3"/>
  <c r="H569" i="3"/>
  <c r="F569" i="3"/>
  <c r="B569" i="3"/>
  <c r="H568" i="3"/>
  <c r="F568" i="3"/>
  <c r="B568" i="3"/>
  <c r="H567" i="3"/>
  <c r="F567" i="3"/>
  <c r="B567" i="3"/>
  <c r="H566" i="3"/>
  <c r="F566" i="3"/>
  <c r="B566" i="3"/>
  <c r="H565" i="3"/>
  <c r="F565" i="3"/>
  <c r="B565" i="3"/>
  <c r="H564" i="3"/>
  <c r="F564" i="3"/>
  <c r="B564" i="3"/>
  <c r="H563" i="3"/>
  <c r="F563" i="3"/>
  <c r="B563" i="3"/>
  <c r="H562" i="3"/>
  <c r="F562" i="3"/>
  <c r="B562" i="3"/>
  <c r="H561" i="3"/>
  <c r="F561" i="3"/>
  <c r="B561" i="3"/>
  <c r="H560" i="3"/>
  <c r="F560" i="3"/>
  <c r="B560" i="3"/>
  <c r="H559" i="3"/>
  <c r="F559" i="3"/>
  <c r="B559" i="3"/>
  <c r="H558" i="3"/>
  <c r="F558" i="3"/>
  <c r="B558" i="3"/>
  <c r="H557" i="3"/>
  <c r="F557" i="3"/>
  <c r="B557" i="3"/>
  <c r="H556" i="3"/>
  <c r="F556" i="3"/>
  <c r="B556" i="3"/>
  <c r="H555" i="3"/>
  <c r="F555" i="3"/>
  <c r="B555" i="3"/>
  <c r="H554" i="3"/>
  <c r="F554" i="3"/>
  <c r="B554" i="3"/>
  <c r="H553" i="3"/>
  <c r="F553" i="3"/>
  <c r="B553" i="3"/>
  <c r="H552" i="3"/>
  <c r="F552" i="3"/>
  <c r="B552" i="3"/>
  <c r="H551" i="3"/>
  <c r="F551" i="3"/>
  <c r="B551" i="3"/>
  <c r="H550" i="3"/>
  <c r="F550" i="3"/>
  <c r="B550" i="3"/>
  <c r="H549" i="3"/>
  <c r="F549" i="3"/>
  <c r="B549" i="3"/>
  <c r="H548" i="3"/>
  <c r="F548" i="3"/>
  <c r="B548" i="3"/>
  <c r="H547" i="3"/>
  <c r="F547" i="3"/>
  <c r="B547" i="3"/>
  <c r="H546" i="3"/>
  <c r="F546" i="3"/>
  <c r="B546" i="3"/>
  <c r="H545" i="3"/>
  <c r="F545" i="3"/>
  <c r="B545" i="3"/>
  <c r="H544" i="3"/>
  <c r="F544" i="3"/>
  <c r="B544" i="3"/>
  <c r="H543" i="3"/>
  <c r="F543" i="3"/>
  <c r="B543" i="3"/>
  <c r="H542" i="3"/>
  <c r="F542" i="3"/>
  <c r="B542" i="3"/>
  <c r="H541" i="3"/>
  <c r="F541" i="3"/>
  <c r="B541" i="3"/>
  <c r="H540" i="3"/>
  <c r="F540" i="3"/>
  <c r="B540" i="3"/>
  <c r="H539" i="3"/>
  <c r="F539" i="3"/>
  <c r="B539" i="3"/>
  <c r="H538" i="3"/>
  <c r="F538" i="3"/>
  <c r="B538" i="3"/>
  <c r="H537" i="3"/>
  <c r="F537" i="3"/>
  <c r="B537" i="3"/>
  <c r="H536" i="3"/>
  <c r="F536" i="3"/>
  <c r="B536" i="3"/>
  <c r="H535" i="3"/>
  <c r="F535" i="3"/>
  <c r="B535" i="3"/>
  <c r="H534" i="3"/>
  <c r="F534" i="3"/>
  <c r="B534" i="3"/>
  <c r="H533" i="3"/>
  <c r="F533" i="3"/>
  <c r="B533" i="3"/>
  <c r="H532" i="3"/>
  <c r="F532" i="3"/>
  <c r="B532" i="3"/>
  <c r="H531" i="3"/>
  <c r="F531" i="3"/>
  <c r="B531" i="3"/>
  <c r="H530" i="3"/>
  <c r="F530" i="3"/>
  <c r="B530" i="3"/>
  <c r="H529" i="3"/>
  <c r="F529" i="3"/>
  <c r="B529" i="3"/>
  <c r="H528" i="3"/>
  <c r="F528" i="3"/>
  <c r="B528" i="3"/>
  <c r="H527" i="3"/>
  <c r="F527" i="3"/>
  <c r="H526" i="3"/>
  <c r="F526" i="3"/>
  <c r="B526" i="3"/>
  <c r="H525" i="3"/>
  <c r="F525" i="3"/>
  <c r="B525" i="3"/>
  <c r="H524" i="3"/>
  <c r="F524" i="3"/>
  <c r="B524" i="3"/>
  <c r="H523" i="3"/>
  <c r="F523" i="3"/>
  <c r="B523" i="3"/>
  <c r="H522" i="3"/>
  <c r="F522" i="3"/>
  <c r="B522" i="3"/>
  <c r="H521" i="3"/>
  <c r="F521" i="3"/>
  <c r="B521" i="3"/>
  <c r="H520" i="3"/>
  <c r="F520" i="3"/>
  <c r="B520" i="3"/>
  <c r="H519" i="3"/>
  <c r="F519" i="3"/>
  <c r="B519" i="3"/>
  <c r="H518" i="3"/>
  <c r="F518" i="3"/>
  <c r="B518" i="3"/>
  <c r="H517" i="3"/>
  <c r="F517" i="3"/>
  <c r="B517" i="3"/>
  <c r="H516" i="3"/>
  <c r="F516" i="3"/>
  <c r="B516" i="3"/>
  <c r="H515" i="3"/>
  <c r="F515" i="3"/>
  <c r="B515" i="3"/>
  <c r="H514" i="3"/>
  <c r="F514" i="3"/>
  <c r="B514" i="3"/>
  <c r="H513" i="3"/>
  <c r="F513" i="3"/>
  <c r="B513" i="3"/>
  <c r="H512" i="3"/>
  <c r="F512" i="3"/>
  <c r="B512" i="3"/>
  <c r="H511" i="3"/>
  <c r="F511" i="3"/>
  <c r="B511" i="3"/>
  <c r="H510" i="3"/>
  <c r="F510" i="3"/>
  <c r="B510" i="3"/>
  <c r="H509" i="3"/>
  <c r="F509" i="3"/>
  <c r="B509" i="3"/>
  <c r="H508" i="3"/>
  <c r="F508" i="3"/>
  <c r="B508" i="3"/>
  <c r="H507" i="3"/>
  <c r="F507" i="3"/>
  <c r="B507" i="3"/>
  <c r="H506" i="3"/>
  <c r="F506" i="3"/>
  <c r="B506" i="3"/>
  <c r="H505" i="3"/>
  <c r="F505" i="3"/>
  <c r="B505" i="3"/>
  <c r="H504" i="3"/>
  <c r="F504" i="3"/>
  <c r="B504" i="3"/>
  <c r="H503" i="3"/>
  <c r="F503" i="3"/>
  <c r="B503" i="3"/>
  <c r="H502" i="3"/>
  <c r="F502" i="3"/>
  <c r="B502" i="3"/>
  <c r="H501" i="3"/>
  <c r="F501" i="3"/>
  <c r="B501" i="3"/>
  <c r="H500" i="3"/>
  <c r="F500" i="3"/>
  <c r="B500" i="3"/>
  <c r="H499" i="3"/>
  <c r="F499" i="3"/>
  <c r="B499" i="3"/>
  <c r="H498" i="3"/>
  <c r="F498" i="3"/>
  <c r="B498" i="3"/>
  <c r="H497" i="3"/>
  <c r="F497" i="3"/>
  <c r="B497" i="3"/>
  <c r="H496" i="3"/>
  <c r="F496" i="3"/>
  <c r="B496" i="3"/>
  <c r="H495" i="3"/>
  <c r="F495" i="3"/>
  <c r="B495" i="3"/>
  <c r="H494" i="3"/>
  <c r="F494" i="3"/>
  <c r="B494" i="3"/>
  <c r="H493" i="3"/>
  <c r="F493" i="3"/>
  <c r="B493" i="3"/>
  <c r="H492" i="3"/>
  <c r="F492" i="3"/>
  <c r="B492" i="3"/>
  <c r="H491" i="3"/>
  <c r="F491" i="3"/>
  <c r="B491" i="3"/>
  <c r="H490" i="3"/>
  <c r="F490" i="3"/>
  <c r="B490" i="3"/>
  <c r="H489" i="3"/>
  <c r="F489" i="3"/>
  <c r="B489" i="3"/>
  <c r="H488" i="3"/>
  <c r="F488" i="3"/>
  <c r="B488" i="3"/>
  <c r="H487" i="3"/>
  <c r="F487" i="3"/>
  <c r="B487" i="3"/>
  <c r="H486" i="3"/>
  <c r="F486" i="3"/>
  <c r="B486" i="3"/>
  <c r="H485" i="3"/>
  <c r="F485" i="3"/>
  <c r="B485" i="3"/>
  <c r="H484" i="3"/>
  <c r="F484" i="3"/>
  <c r="B484" i="3"/>
  <c r="H483" i="3"/>
  <c r="F483" i="3"/>
  <c r="B483" i="3"/>
  <c r="H482" i="3"/>
  <c r="F482" i="3"/>
  <c r="B482" i="3"/>
  <c r="H481" i="3"/>
  <c r="F481" i="3"/>
  <c r="B481" i="3"/>
  <c r="H480" i="3"/>
  <c r="F480" i="3"/>
  <c r="B480" i="3"/>
  <c r="H479" i="3"/>
  <c r="F479" i="3"/>
  <c r="B479" i="3"/>
  <c r="H478" i="3"/>
  <c r="F478" i="3"/>
  <c r="B478" i="3"/>
  <c r="H477" i="3"/>
  <c r="F477" i="3"/>
  <c r="B477" i="3"/>
  <c r="H476" i="3"/>
  <c r="F476" i="3"/>
  <c r="B476" i="3"/>
  <c r="H475" i="3"/>
  <c r="F475" i="3"/>
  <c r="B475" i="3"/>
  <c r="H474" i="3"/>
  <c r="F474" i="3"/>
  <c r="B474" i="3"/>
  <c r="H473" i="3"/>
  <c r="F473" i="3"/>
  <c r="B473" i="3"/>
  <c r="H472" i="3"/>
  <c r="F472" i="3"/>
  <c r="B472" i="3"/>
  <c r="H471" i="3"/>
  <c r="F471" i="3"/>
  <c r="B471" i="3"/>
  <c r="H470" i="3"/>
  <c r="F470" i="3"/>
  <c r="B470" i="3"/>
  <c r="H469" i="3"/>
  <c r="F469" i="3"/>
  <c r="B469" i="3"/>
  <c r="H468" i="3"/>
  <c r="F468" i="3"/>
  <c r="B468" i="3"/>
  <c r="H467" i="3"/>
  <c r="F467" i="3"/>
  <c r="B467" i="3"/>
  <c r="H466" i="3"/>
  <c r="F466" i="3"/>
  <c r="B466" i="3"/>
  <c r="H465" i="3"/>
  <c r="F465" i="3"/>
  <c r="B465" i="3"/>
  <c r="H464" i="3"/>
  <c r="F464" i="3"/>
  <c r="B464" i="3"/>
  <c r="H463" i="3"/>
  <c r="F463" i="3"/>
  <c r="B463" i="3"/>
  <c r="H462" i="3"/>
  <c r="F462" i="3"/>
  <c r="B462" i="3"/>
  <c r="H461" i="3"/>
  <c r="F461" i="3"/>
  <c r="B461" i="3"/>
  <c r="H460" i="3"/>
  <c r="F460" i="3"/>
  <c r="B460" i="3"/>
  <c r="H459" i="3"/>
  <c r="F459" i="3"/>
  <c r="B459" i="3"/>
  <c r="H458" i="3"/>
  <c r="F458" i="3"/>
  <c r="B458" i="3"/>
  <c r="H457" i="3"/>
  <c r="F457" i="3"/>
  <c r="B457" i="3"/>
  <c r="H456" i="3"/>
  <c r="F456" i="3"/>
  <c r="H455" i="3"/>
  <c r="F455" i="3"/>
  <c r="H454" i="3"/>
  <c r="F454" i="3"/>
  <c r="H453" i="3"/>
  <c r="F453" i="3"/>
  <c r="H452" i="3"/>
  <c r="F452" i="3"/>
  <c r="H451" i="3"/>
  <c r="F451" i="3"/>
  <c r="H450" i="3"/>
  <c r="F450" i="3"/>
  <c r="H449" i="3"/>
  <c r="F449" i="3"/>
  <c r="H448" i="3"/>
  <c r="F448" i="3"/>
  <c r="H447" i="3"/>
  <c r="F447" i="3"/>
  <c r="H446" i="3"/>
  <c r="F446" i="3"/>
  <c r="H445" i="3"/>
  <c r="F445" i="3"/>
  <c r="H444" i="3"/>
  <c r="F444" i="3"/>
  <c r="H443" i="3"/>
  <c r="F443" i="3"/>
  <c r="H442" i="3"/>
  <c r="F442" i="3"/>
  <c r="H441" i="3"/>
  <c r="F441" i="3"/>
  <c r="H440" i="3"/>
  <c r="F440" i="3"/>
  <c r="H439" i="3"/>
  <c r="F439" i="3"/>
  <c r="H438" i="3"/>
  <c r="F438" i="3"/>
  <c r="H437" i="3"/>
  <c r="F437" i="3"/>
  <c r="H436" i="3"/>
  <c r="F436" i="3"/>
  <c r="H435" i="3"/>
  <c r="F435" i="3"/>
  <c r="H434" i="3"/>
  <c r="F434" i="3"/>
  <c r="H433" i="3"/>
  <c r="F433" i="3"/>
  <c r="H432" i="3"/>
  <c r="F432" i="3"/>
  <c r="H431" i="3"/>
  <c r="F431" i="3"/>
  <c r="H430" i="3"/>
  <c r="F430" i="3"/>
  <c r="H429" i="3"/>
  <c r="F429" i="3"/>
  <c r="H428" i="3"/>
  <c r="F428" i="3"/>
  <c r="H427" i="3"/>
  <c r="F427" i="3"/>
  <c r="H426" i="3"/>
  <c r="F426" i="3"/>
  <c r="H425" i="3"/>
  <c r="F425" i="3"/>
  <c r="H424" i="3"/>
  <c r="F424" i="3"/>
  <c r="H423" i="3"/>
  <c r="F423" i="3"/>
  <c r="H422" i="3"/>
  <c r="F422" i="3"/>
  <c r="H421" i="3"/>
  <c r="F421" i="3"/>
  <c r="H420" i="3"/>
  <c r="F420" i="3"/>
  <c r="H419" i="3"/>
  <c r="F419" i="3"/>
  <c r="H418" i="3"/>
  <c r="F418" i="3"/>
  <c r="H417" i="3"/>
  <c r="F417" i="3"/>
  <c r="H416" i="3"/>
  <c r="F416" i="3"/>
  <c r="H415" i="3"/>
  <c r="F415" i="3"/>
  <c r="H414" i="3"/>
  <c r="F414" i="3"/>
  <c r="H413" i="3"/>
  <c r="F413" i="3"/>
  <c r="H412" i="3"/>
  <c r="H411" i="3"/>
  <c r="H410" i="3"/>
  <c r="H409" i="3"/>
  <c r="H408" i="3"/>
  <c r="H407" i="3"/>
  <c r="H406" i="3"/>
  <c r="H405" i="3"/>
  <c r="F405" i="3"/>
  <c r="H404" i="3"/>
  <c r="H403" i="3"/>
  <c r="H402" i="3"/>
  <c r="H401" i="3"/>
  <c r="H400" i="3"/>
  <c r="H399" i="3"/>
  <c r="H398" i="3"/>
  <c r="F398" i="3"/>
  <c r="H397" i="3"/>
  <c r="H396" i="3"/>
  <c r="H395" i="3"/>
  <c r="H394" i="3"/>
  <c r="H393" i="3"/>
  <c r="H392" i="3"/>
  <c r="H391" i="3"/>
  <c r="H390" i="3"/>
  <c r="H389" i="3"/>
  <c r="H388" i="3"/>
  <c r="H387"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F297" i="3"/>
  <c r="H296" i="3"/>
  <c r="F296" i="3"/>
  <c r="H295" i="3"/>
  <c r="F295" i="3"/>
  <c r="H294" i="3"/>
  <c r="F294" i="3"/>
  <c r="H293" i="3"/>
  <c r="F293" i="3"/>
  <c r="H292" i="3"/>
  <c r="F292" i="3"/>
  <c r="H291" i="3"/>
  <c r="F291" i="3"/>
  <c r="H290" i="3"/>
  <c r="F290" i="3"/>
  <c r="H289" i="3"/>
  <c r="F289" i="3"/>
  <c r="H288" i="3"/>
  <c r="F288" i="3"/>
  <c r="H287" i="3"/>
  <c r="F287" i="3"/>
  <c r="H286" i="3"/>
  <c r="F286" i="3"/>
  <c r="H285" i="3"/>
  <c r="F285" i="3"/>
  <c r="H284" i="3"/>
  <c r="F284" i="3"/>
  <c r="H283" i="3"/>
  <c r="F283" i="3"/>
  <c r="H282" i="3"/>
  <c r="F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F241" i="3"/>
  <c r="H240" i="3"/>
  <c r="F240" i="3"/>
  <c r="H239" i="3"/>
  <c r="F239" i="3"/>
  <c r="H238" i="3"/>
  <c r="F238" i="3"/>
  <c r="H237" i="3"/>
  <c r="F237" i="3"/>
  <c r="H236" i="3"/>
  <c r="F236" i="3"/>
  <c r="H235" i="3"/>
  <c r="F235" i="3"/>
  <c r="H234" i="3"/>
  <c r="F234" i="3"/>
  <c r="D1299" i="3" l="1"/>
  <c r="D1054" i="3"/>
  <c r="D1078" i="3"/>
  <c r="D1084" i="3"/>
  <c r="D1090" i="3"/>
  <c r="D1108" i="3"/>
  <c r="D1114" i="3"/>
  <c r="D1126" i="3"/>
  <c r="D1035" i="3"/>
  <c r="D1329" i="3"/>
  <c r="D1077" i="3"/>
  <c r="D1137" i="3"/>
  <c r="D1203" i="3"/>
  <c r="D1341" i="3"/>
  <c r="D1581" i="3"/>
  <c r="D1061" i="3"/>
  <c r="D1109" i="3"/>
  <c r="D1139" i="3"/>
  <c r="D1157" i="3"/>
  <c r="D1169" i="3"/>
  <c r="D1175" i="3"/>
  <c r="D1187" i="3"/>
  <c r="D1199" i="3"/>
  <c r="D1205" i="3"/>
  <c r="D1211" i="3"/>
  <c r="D1217" i="3"/>
  <c r="D1235" i="3"/>
  <c r="D1247" i="3"/>
  <c r="D1253" i="3"/>
  <c r="D1259" i="3"/>
  <c r="D1277" i="3"/>
  <c r="D1283" i="3"/>
  <c r="D1301" i="3"/>
  <c r="D1307" i="3"/>
  <c r="D1319" i="3"/>
  <c r="D1331" i="3"/>
  <c r="D1361" i="3"/>
  <c r="D1367" i="3"/>
  <c r="D1379" i="3"/>
  <c r="D1385" i="3"/>
  <c r="D1391" i="3"/>
  <c r="D1403" i="3"/>
  <c r="D1409" i="3"/>
  <c r="D1415" i="3"/>
  <c r="D1095" i="3"/>
  <c r="D1227" i="3"/>
  <c r="D1323" i="3"/>
  <c r="D1371" i="3"/>
  <c r="D1401" i="3"/>
  <c r="D1497" i="3"/>
  <c r="B430" i="3"/>
  <c r="D1059" i="3"/>
  <c r="D1533" i="3"/>
  <c r="D1038" i="3"/>
  <c r="D1044" i="3"/>
  <c r="D1050" i="3"/>
  <c r="D1068" i="3"/>
  <c r="D1074" i="3"/>
  <c r="D1080" i="3"/>
  <c r="D1086" i="3"/>
  <c r="D1245" i="3"/>
  <c r="D1383" i="3"/>
  <c r="B413" i="3"/>
  <c r="B425" i="3"/>
  <c r="B455" i="3"/>
  <c r="D1209" i="3"/>
  <c r="D1569" i="3"/>
  <c r="D1051" i="3"/>
  <c r="D1069" i="3"/>
  <c r="D1087" i="3"/>
  <c r="D1117" i="3"/>
  <c r="D1153" i="3"/>
  <c r="D1165" i="3"/>
  <c r="D1171" i="3"/>
  <c r="D1113" i="3"/>
  <c r="D1239" i="3"/>
  <c r="D1491" i="3"/>
  <c r="B426" i="3"/>
  <c r="B456" i="3"/>
  <c r="D1041" i="3"/>
  <c r="D1347" i="3"/>
  <c r="D1509" i="3"/>
  <c r="D1034" i="3"/>
  <c r="D1046" i="3"/>
  <c r="D1058" i="3"/>
  <c r="D1076" i="3"/>
  <c r="D1082" i="3"/>
  <c r="D1088" i="3"/>
  <c r="D1106" i="3"/>
  <c r="D1112" i="3"/>
  <c r="D1118" i="3"/>
  <c r="D1124" i="3"/>
  <c r="D1136" i="3"/>
  <c r="D1142" i="3"/>
  <c r="D1148" i="3"/>
  <c r="D1166" i="3"/>
  <c r="D1178" i="3"/>
  <c r="D1190" i="3"/>
  <c r="D1196" i="3"/>
  <c r="D1202" i="3"/>
  <c r="D1214" i="3"/>
  <c r="D1220" i="3"/>
  <c r="D1226" i="3"/>
  <c r="D1238" i="3"/>
  <c r="D1244" i="3"/>
  <c r="D1250" i="3"/>
  <c r="D1394" i="3"/>
  <c r="D1424" i="3"/>
  <c r="D1167" i="3"/>
  <c r="D1521" i="3"/>
  <c r="B415" i="3"/>
  <c r="B427" i="3"/>
  <c r="B439" i="3"/>
  <c r="B451" i="3"/>
  <c r="D1155" i="3"/>
  <c r="D1557" i="3"/>
  <c r="D1131" i="3"/>
  <c r="D1605" i="3"/>
  <c r="D1653" i="3"/>
  <c r="B398" i="3"/>
  <c r="B416" i="3"/>
  <c r="B428" i="3"/>
  <c r="B440" i="3"/>
  <c r="B452" i="3"/>
  <c r="D1174" i="3"/>
  <c r="D1180" i="3"/>
  <c r="D1204" i="3"/>
  <c r="D1210" i="3"/>
  <c r="D1216" i="3"/>
  <c r="D1222" i="3"/>
  <c r="D1228" i="3"/>
  <c r="D1246" i="3"/>
  <c r="D1252" i="3"/>
  <c r="D1264" i="3"/>
  <c r="D1270" i="3"/>
  <c r="D1348" i="3"/>
  <c r="D1360" i="3"/>
  <c r="D1366" i="3"/>
  <c r="D1378" i="3"/>
  <c r="D1390" i="3"/>
  <c r="D1402" i="3"/>
  <c r="D1469" i="3"/>
  <c r="D1206" i="3"/>
  <c r="D1242" i="3"/>
  <c r="D1254" i="3"/>
  <c r="D1260" i="3"/>
  <c r="D1266" i="3"/>
  <c r="D1296" i="3"/>
  <c r="D1302" i="3"/>
  <c r="D1308" i="3"/>
  <c r="D1314" i="3"/>
  <c r="D1326" i="3"/>
  <c r="D1344" i="3"/>
  <c r="D1368" i="3"/>
  <c r="D1380" i="3"/>
  <c r="D1416" i="3"/>
  <c r="D1428" i="3"/>
  <c r="D1488" i="3"/>
  <c r="D1189" i="3"/>
  <c r="D1201" i="3"/>
  <c r="D1207" i="3"/>
  <c r="D1231" i="3"/>
  <c r="D1237" i="3"/>
  <c r="D1267" i="3"/>
  <c r="D1279" i="3"/>
  <c r="D1285" i="3"/>
  <c r="D1291" i="3"/>
  <c r="D1309" i="3"/>
  <c r="D1333" i="3"/>
  <c r="D1339" i="3"/>
  <c r="D1345" i="3"/>
  <c r="D1363" i="3"/>
  <c r="D1369" i="3"/>
  <c r="D1381" i="3"/>
  <c r="D1393" i="3"/>
  <c r="D1399" i="3"/>
  <c r="D1405" i="3"/>
  <c r="D1411" i="3"/>
  <c r="D1423" i="3"/>
  <c r="D1429" i="3"/>
  <c r="D1435" i="3"/>
  <c r="D1447" i="3"/>
  <c r="D1459" i="3"/>
  <c r="D1465" i="3"/>
  <c r="D1471" i="3"/>
  <c r="D1489" i="3"/>
  <c r="D1501" i="3"/>
  <c r="D1513" i="3"/>
  <c r="D1454" i="3"/>
  <c r="D1466" i="3"/>
  <c r="D1490" i="3"/>
  <c r="D1508" i="3"/>
  <c r="D1520" i="3"/>
  <c r="D1526" i="3"/>
  <c r="D1261" i="3"/>
  <c r="D1442" i="3"/>
  <c r="B437" i="3"/>
  <c r="D1185" i="3"/>
  <c r="D1485" i="3"/>
  <c r="D1132" i="3"/>
  <c r="D1284" i="3"/>
  <c r="B421" i="3"/>
  <c r="B438" i="3"/>
  <c r="D1168" i="3"/>
  <c r="D1093" i="3"/>
  <c r="D1356" i="3"/>
  <c r="D1249" i="3"/>
  <c r="D1359" i="3"/>
  <c r="D1047" i="3"/>
  <c r="D1332" i="3"/>
  <c r="D1400" i="3"/>
  <c r="D1053" i="3"/>
  <c r="D1075" i="3"/>
  <c r="D1213" i="3"/>
  <c r="D1505" i="3"/>
  <c r="B444" i="3"/>
  <c r="D1065" i="3"/>
  <c r="D1590" i="3"/>
  <c r="D1613" i="3"/>
  <c r="D1457" i="3"/>
  <c r="D1045" i="3"/>
  <c r="D1103" i="3"/>
  <c r="D1382" i="3"/>
  <c r="D1431" i="3"/>
  <c r="D1352" i="3"/>
  <c r="D1099" i="3"/>
  <c r="D1173" i="3"/>
  <c r="D1195" i="3"/>
  <c r="D1221" i="3"/>
  <c r="B443" i="3"/>
  <c r="D1115" i="3"/>
  <c r="D1327" i="3"/>
  <c r="D1392" i="3"/>
  <c r="D1413" i="3"/>
  <c r="D1535" i="3"/>
  <c r="D1620" i="3"/>
  <c r="D1150" i="3"/>
  <c r="D1599" i="3"/>
  <c r="D1107" i="3"/>
  <c r="D1461" i="3"/>
  <c r="D1627" i="3"/>
  <c r="B445" i="3"/>
  <c r="D1224" i="3"/>
  <c r="D1257" i="3"/>
  <c r="D1081" i="3"/>
  <c r="D1089" i="3"/>
  <c r="D1149" i="3"/>
  <c r="D1198" i="3"/>
  <c r="D1305" i="3"/>
  <c r="D1395" i="3"/>
  <c r="B419" i="3"/>
  <c r="D1039" i="3"/>
  <c r="D1056" i="3"/>
  <c r="D1111" i="3"/>
  <c r="D1123" i="3"/>
  <c r="D1225" i="3"/>
  <c r="D1320" i="3"/>
  <c r="D1338" i="3"/>
  <c r="D1377" i="3"/>
  <c r="D1578" i="3"/>
  <c r="D1596" i="3"/>
  <c r="D1141" i="3"/>
  <c r="D1218" i="3"/>
  <c r="D1311" i="3"/>
  <c r="D1587" i="3"/>
  <c r="D1473" i="3"/>
  <c r="D1639" i="3"/>
  <c r="D1644" i="3"/>
  <c r="B454" i="3"/>
  <c r="D1079" i="3"/>
  <c r="D1091" i="3"/>
  <c r="D1147" i="3"/>
  <c r="D1191" i="3"/>
  <c r="D1200" i="3"/>
  <c r="D1281" i="3"/>
  <c r="D1290" i="3"/>
  <c r="D1317" i="3"/>
  <c r="D1370" i="3"/>
  <c r="D1374" i="3"/>
  <c r="D1479" i="3"/>
  <c r="D1523" i="3"/>
  <c r="D1655" i="3"/>
  <c r="D1125" i="3"/>
  <c r="D1412" i="3"/>
  <c r="D1449" i="3"/>
  <c r="D1101" i="3"/>
  <c r="D1105" i="3"/>
  <c r="D1243" i="3"/>
  <c r="D1033" i="3"/>
  <c r="D1212" i="3"/>
  <c r="D1273" i="3"/>
  <c r="D1445" i="3"/>
  <c r="D1293" i="3"/>
  <c r="D1433" i="3"/>
  <c r="B414" i="3"/>
  <c r="D1643" i="3"/>
  <c r="B433" i="3"/>
  <c r="D1062" i="3"/>
  <c r="D1073" i="3"/>
  <c r="D1127" i="3"/>
  <c r="D1240" i="3"/>
  <c r="D1278" i="3"/>
  <c r="D1417" i="3"/>
  <c r="D1421" i="3"/>
  <c r="D1472" i="3"/>
  <c r="D1130" i="3"/>
  <c r="D1223" i="3"/>
  <c r="D1436" i="3"/>
  <c r="B405" i="3"/>
  <c r="B418" i="3"/>
  <c r="B450" i="3"/>
  <c r="D1143" i="3"/>
  <c r="D1340" i="3"/>
  <c r="B449" i="3"/>
  <c r="D1593" i="3"/>
  <c r="D1100" i="3"/>
  <c r="D1121" i="3"/>
  <c r="D1163" i="3"/>
  <c r="D1215" i="3"/>
  <c r="D1321" i="3"/>
  <c r="D1337" i="3"/>
  <c r="D1325" i="3"/>
  <c r="D1504" i="3"/>
  <c r="D1548" i="3"/>
  <c r="D1558" i="3"/>
  <c r="D1102" i="3"/>
  <c r="D1048" i="3"/>
  <c r="D1233" i="3"/>
  <c r="D1315" i="3"/>
  <c r="D1060" i="3"/>
  <c r="D1097" i="3"/>
  <c r="D1071" i="3"/>
  <c r="D1135" i="3"/>
  <c r="D1151" i="3"/>
  <c r="D1154" i="3"/>
  <c r="D1230" i="3"/>
  <c r="D1042" i="3"/>
  <c r="D1388" i="3"/>
  <c r="D1614" i="3"/>
  <c r="D1617" i="3"/>
  <c r="D1475" i="3"/>
  <c r="D1577" i="3"/>
  <c r="B432" i="3"/>
  <c r="B442" i="3"/>
  <c r="D1036" i="3"/>
  <c r="D1083" i="3"/>
  <c r="D1193" i="3"/>
  <c r="D1498" i="3"/>
  <c r="D1531" i="3"/>
  <c r="D1365" i="3"/>
  <c r="D1586" i="3"/>
  <c r="D1094" i="3"/>
  <c r="D1160" i="3"/>
  <c r="D1179" i="3"/>
  <c r="D1248" i="3"/>
  <c r="D1611" i="3"/>
  <c r="D1144" i="3"/>
  <c r="D1183" i="3"/>
  <c r="D1197" i="3"/>
  <c r="D1263" i="3"/>
  <c r="D1272" i="3"/>
  <c r="D1287" i="3"/>
  <c r="D1357" i="3"/>
  <c r="D1418" i="3"/>
  <c r="D1441" i="3"/>
  <c r="D1448" i="3"/>
  <c r="D1545" i="3"/>
  <c r="D1584" i="3"/>
  <c r="D1040" i="3"/>
  <c r="D1055" i="3"/>
  <c r="D1063" i="3"/>
  <c r="D1119" i="3"/>
  <c r="D1133" i="3"/>
  <c r="D1138" i="3"/>
  <c r="D1161" i="3"/>
  <c r="D1177" i="3"/>
  <c r="D1186" i="3"/>
  <c r="D1241" i="3"/>
  <c r="D1251" i="3"/>
  <c r="D1275" i="3"/>
  <c r="D1455" i="3"/>
  <c r="D1565" i="3"/>
  <c r="D1641" i="3"/>
  <c r="D1031" i="3"/>
  <c r="D1037" i="3"/>
  <c r="D1043" i="3"/>
  <c r="D1049" i="3"/>
  <c r="D1066" i="3"/>
  <c r="D1092" i="3"/>
  <c r="D1258" i="3"/>
  <c r="D1269" i="3"/>
  <c r="D1313" i="3"/>
  <c r="D1389" i="3"/>
  <c r="D1575" i="3"/>
  <c r="D1648" i="3"/>
  <c r="D1652" i="3"/>
  <c r="B420" i="3"/>
  <c r="B431" i="3"/>
  <c r="D1172" i="3"/>
  <c r="D1208" i="3"/>
  <c r="D1234" i="3"/>
  <c r="D1255" i="3"/>
  <c r="D1297" i="3"/>
  <c r="D1303" i="3"/>
  <c r="D1536" i="3"/>
  <c r="D1559" i="3"/>
  <c r="D1619" i="3"/>
  <c r="D1629" i="3"/>
  <c r="D1072" i="3"/>
  <c r="D1085" i="3"/>
  <c r="D1145" i="3"/>
  <c r="D1192" i="3"/>
  <c r="D1342" i="3"/>
  <c r="D1355" i="3"/>
  <c r="D1364" i="3"/>
  <c r="D1506" i="3"/>
  <c r="D1515" i="3"/>
  <c r="D1645" i="3"/>
  <c r="D1064" i="3"/>
  <c r="D1129" i="3"/>
  <c r="D1159" i="3"/>
  <c r="D1184" i="3"/>
  <c r="D1229" i="3"/>
  <c r="D1349" i="3"/>
  <c r="D1453" i="3"/>
  <c r="D1481" i="3"/>
  <c r="D1503" i="3"/>
  <c r="D1527" i="3"/>
  <c r="D1601" i="3"/>
  <c r="D1616" i="3"/>
  <c r="D1642" i="3"/>
  <c r="D1067" i="3"/>
  <c r="D1096" i="3"/>
  <c r="D1162" i="3"/>
  <c r="D1181" i="3"/>
  <c r="D1289" i="3"/>
  <c r="D1295" i="3"/>
  <c r="D1336" i="3"/>
  <c r="D1500" i="3"/>
  <c r="D1607" i="3"/>
  <c r="D1070" i="3"/>
  <c r="D1120" i="3"/>
  <c r="D1156" i="3"/>
  <c r="D1219" i="3"/>
  <c r="D1232" i="3"/>
  <c r="D1265" i="3"/>
  <c r="D1343" i="3"/>
  <c r="D1346" i="3"/>
  <c r="D1373" i="3"/>
  <c r="D1443" i="3"/>
  <c r="D1467" i="3"/>
  <c r="D1478" i="3"/>
  <c r="D1524" i="3"/>
  <c r="D1534" i="3"/>
  <c r="D1630" i="3"/>
  <c r="D1351" i="3"/>
  <c r="D1375" i="3"/>
  <c r="D1397" i="3"/>
  <c r="D1406" i="3"/>
  <c r="D1430" i="3"/>
  <c r="D1451" i="3"/>
  <c r="D1486" i="3"/>
  <c r="D1530" i="3"/>
  <c r="D1546" i="3"/>
  <c r="D1555" i="3"/>
  <c r="D1574" i="3"/>
  <c r="D1623" i="3"/>
  <c r="D1635" i="3"/>
  <c r="D1271" i="3"/>
  <c r="D1376" i="3"/>
  <c r="D1398" i="3"/>
  <c r="D1404" i="3"/>
  <c r="D1425" i="3"/>
  <c r="D1487" i="3"/>
  <c r="D1553" i="3"/>
  <c r="D1572" i="3"/>
  <c r="D1387" i="3"/>
  <c r="D1419" i="3"/>
  <c r="D1484" i="3"/>
  <c r="D1511" i="3"/>
  <c r="D1541" i="3"/>
  <c r="D1588" i="3"/>
  <c r="D1591" i="3"/>
  <c r="D1649" i="3"/>
  <c r="D1493" i="3"/>
  <c r="D1496" i="3"/>
  <c r="D1502" i="3"/>
  <c r="D1514" i="3"/>
  <c r="D1544" i="3"/>
  <c r="D1576" i="3"/>
  <c r="D1579" i="3"/>
  <c r="D1612" i="3"/>
  <c r="D1621" i="3"/>
  <c r="D1353" i="3"/>
  <c r="D1439" i="3"/>
  <c r="D1518" i="3"/>
  <c r="D1539" i="3"/>
  <c r="D1589" i="3"/>
  <c r="D1631" i="3"/>
  <c r="D1358" i="3"/>
  <c r="D1407" i="3"/>
  <c r="D1427" i="3"/>
  <c r="D1460" i="3"/>
  <c r="D1463" i="3"/>
  <c r="D1495" i="3"/>
  <c r="D1499" i="3"/>
  <c r="D1561" i="3"/>
  <c r="D1597" i="3"/>
  <c r="D1603" i="3"/>
  <c r="D1437" i="3"/>
  <c r="B429" i="3"/>
  <c r="B453" i="3"/>
  <c r="B417" i="3"/>
  <c r="B441" i="3"/>
  <c r="B424" i="3"/>
  <c r="B436" i="3"/>
  <c r="B448" i="3"/>
  <c r="B423" i="3"/>
  <c r="B435" i="3"/>
  <c r="B447" i="3"/>
  <c r="B422" i="3"/>
  <c r="B434" i="3"/>
  <c r="B446" i="3"/>
  <c r="D1032" i="3"/>
  <c r="D1110" i="3"/>
  <c r="D1140" i="3"/>
  <c r="D1098" i="3"/>
  <c r="D1116" i="3"/>
  <c r="D1122" i="3"/>
  <c r="D1128" i="3"/>
  <c r="D1146" i="3"/>
  <c r="D1052" i="3"/>
  <c r="D1057" i="3"/>
  <c r="D1134" i="3"/>
  <c r="D1104" i="3"/>
  <c r="D1318" i="3"/>
  <c r="D1152" i="3"/>
  <c r="D1158" i="3"/>
  <c r="D1164" i="3"/>
  <c r="D1170" i="3"/>
  <c r="D1176" i="3"/>
  <c r="D1182" i="3"/>
  <c r="D1188" i="3"/>
  <c r="D1194" i="3"/>
  <c r="D1324" i="3"/>
  <c r="D1354" i="3"/>
  <c r="D1312" i="3"/>
  <c r="D1276" i="3"/>
  <c r="D1282" i="3"/>
  <c r="D1288" i="3"/>
  <c r="D1294" i="3"/>
  <c r="D1300" i="3"/>
  <c r="D1306" i="3"/>
  <c r="D1468" i="3"/>
  <c r="D1330" i="3"/>
  <c r="D1426" i="3"/>
  <c r="D1432" i="3"/>
  <c r="D1438" i="3"/>
  <c r="D1474" i="3"/>
  <c r="D1335" i="3"/>
  <c r="D1256" i="3"/>
  <c r="D1262" i="3"/>
  <c r="D1268" i="3"/>
  <c r="D1274" i="3"/>
  <c r="D1280" i="3"/>
  <c r="D1286" i="3"/>
  <c r="D1292" i="3"/>
  <c r="D1298" i="3"/>
  <c r="D1304" i="3"/>
  <c r="D1310" i="3"/>
  <c r="D1316" i="3"/>
  <c r="D1322" i="3"/>
  <c r="D1328" i="3"/>
  <c r="D1334" i="3"/>
  <c r="D1462" i="3"/>
  <c r="D1408" i="3"/>
  <c r="D1414" i="3"/>
  <c r="D1480" i="3"/>
  <c r="D1456" i="3"/>
  <c r="D1420" i="3"/>
  <c r="D1450" i="3"/>
  <c r="D1444" i="3"/>
  <c r="D1477" i="3"/>
  <c r="D1483" i="3"/>
  <c r="D1440" i="3"/>
  <c r="D1446" i="3"/>
  <c r="D1452" i="3"/>
  <c r="D1458" i="3"/>
  <c r="D1464" i="3"/>
  <c r="D1470" i="3"/>
  <c r="D1476" i="3"/>
  <c r="D1482" i="3"/>
  <c r="D1659" i="3"/>
  <c r="D1658" i="3"/>
  <c r="D1651" i="3"/>
  <c r="D1657" i="3"/>
</calcChain>
</file>

<file path=xl/sharedStrings.xml><?xml version="1.0" encoding="utf-8"?>
<sst xmlns="http://schemas.openxmlformats.org/spreadsheetml/2006/main" count="3771" uniqueCount="1172">
  <si>
    <t>a465</t>
  </si>
  <si>
    <t>266122-21</t>
  </si>
  <si>
    <t>266122-21 A465</t>
  </si>
  <si>
    <t>Closed</t>
  </si>
  <si>
    <t>a465 updates</t>
  </si>
  <si>
    <t>266122-24</t>
  </si>
  <si>
    <t>266122-24 A465 updates</t>
  </si>
  <si>
    <t>updates</t>
  </si>
  <si>
    <t>ams support</t>
  </si>
  <si>
    <t>000000-00</t>
  </si>
  <si>
    <t>000000-00 AMS Support</t>
  </si>
  <si>
    <t>bank holiday</t>
  </si>
  <si>
    <t>BANK HOLIDAY</t>
  </si>
  <si>
    <t>Open</t>
  </si>
  <si>
    <t>bcs-digital-start-up</t>
  </si>
  <si>
    <t>079082-60</t>
  </si>
  <si>
    <t>bcst</t>
  </si>
  <si>
    <t>000000-00 bcst</t>
  </si>
  <si>
    <t>bcst-appraisal</t>
  </si>
  <si>
    <t>074097-29</t>
  </si>
  <si>
    <t>074097-29 STAFF APPRAISAL CC124 (01-124)</t>
  </si>
  <si>
    <t>bcst_man</t>
  </si>
  <si>
    <t>071945-07</t>
  </si>
  <si>
    <t>071945-07 BCS - management (01-124)</t>
  </si>
  <si>
    <t>bcst_management</t>
  </si>
  <si>
    <t>074097-30</t>
  </si>
  <si>
    <t>074097-30 LEADERSHIP &amp; MANAGEMENT CC124 (01-124)</t>
  </si>
  <si>
    <t>bcst_promotional</t>
  </si>
  <si>
    <t>071945-07 BCS - promotional</t>
  </si>
  <si>
    <t>bcst_recruitment</t>
  </si>
  <si>
    <t>077204-30</t>
  </si>
  <si>
    <t>077204-30 EARLY CAREERS SELECTION (01-742)</t>
  </si>
  <si>
    <t>bcst_resource</t>
  </si>
  <si>
    <t>074097-30 BCS - resource 2019</t>
  </si>
  <si>
    <t>brisa</t>
  </si>
  <si>
    <t>268268-00</t>
  </si>
  <si>
    <t>268268-00 Brisa</t>
  </si>
  <si>
    <t>cafa</t>
  </si>
  <si>
    <t>262218-08</t>
  </si>
  <si>
    <t>262218-08 CAFA</t>
  </si>
  <si>
    <t>CIV Span 31 Level 2 assessment quote.</t>
  </si>
  <si>
    <t>cp - assessment</t>
  </si>
  <si>
    <t>215526-27</t>
  </si>
  <si>
    <t>215526-27 CP - Assessment (01-124)</t>
  </si>
  <si>
    <t>dawlish</t>
  </si>
  <si>
    <t>281868-12</t>
  </si>
  <si>
    <t>281868-12 STRUCTURES (01-189)</t>
  </si>
  <si>
    <t>Structures [design]</t>
  </si>
  <si>
    <t>281868-19</t>
  </si>
  <si>
    <t>Structures [Cat III Check]</t>
  </si>
  <si>
    <t>de locht</t>
  </si>
  <si>
    <t>265675-00</t>
  </si>
  <si>
    <t>265675-00 de Locht</t>
  </si>
  <si>
    <t>dip-training</t>
  </si>
  <si>
    <t>074103-75</t>
  </si>
  <si>
    <t>074103-75 MIDLANDS DIGITAL INIATIVE (01-758)</t>
  </si>
  <si>
    <t xml:space="preserve">edmonton </t>
  </si>
  <si>
    <t>249980-13</t>
  </si>
  <si>
    <t xml:space="preserve">249980-13 Edmonton </t>
  </si>
  <si>
    <t>CJVRFI-03821</t>
  </si>
  <si>
    <t>engagement cohort</t>
  </si>
  <si>
    <t>074103-30</t>
  </si>
  <si>
    <t>074103-30 Engagement cohort</t>
  </si>
  <si>
    <t>galecopper</t>
  </si>
  <si>
    <t>260258-47</t>
  </si>
  <si>
    <t>260258-47 Galecopper</t>
  </si>
  <si>
    <t>galecopper - joints and b</t>
  </si>
  <si>
    <t>260258-41</t>
  </si>
  <si>
    <t>260258-41 Galecopper - joints and bearings</t>
  </si>
  <si>
    <t>gatwick</t>
  </si>
  <si>
    <t>264520-00</t>
  </si>
  <si>
    <t>264520-00 Gatwick</t>
  </si>
  <si>
    <t>hatta</t>
  </si>
  <si>
    <t>77616-41</t>
  </si>
  <si>
    <t>77616-41 Hatta</t>
  </si>
  <si>
    <t>hcc - asset management</t>
  </si>
  <si>
    <t>254304-44</t>
  </si>
  <si>
    <t>254304-44 HCC - Asset management (01-382)</t>
  </si>
  <si>
    <t>hcc - lower kings rd</t>
  </si>
  <si>
    <t>255670-17</t>
  </si>
  <si>
    <t>255670-17 LOWER KINGS ROAD ASSESSMENT (01-382)</t>
  </si>
  <si>
    <t>62253553-10L</t>
  </si>
  <si>
    <t>hcc - nazeing</t>
  </si>
  <si>
    <t>236808-69</t>
  </si>
  <si>
    <t>236808-69 HCC - Nazeing (01-382)</t>
  </si>
  <si>
    <t>assessment check</t>
  </si>
  <si>
    <t>hcc - nursery ln</t>
  </si>
  <si>
    <t>254304-79</t>
  </si>
  <si>
    <t>254304-79 HCC - Nursery Ln (01-382)</t>
  </si>
  <si>
    <t xml:space="preserve">70050041-20R </t>
  </si>
  <si>
    <t>hcc - paul cully</t>
  </si>
  <si>
    <t>254304-96</t>
  </si>
  <si>
    <t>254304-96 HCC - Paul Cully (01-382)</t>
  </si>
  <si>
    <t xml:space="preserve">70050943-10L </t>
  </si>
  <si>
    <t>hcc - weston hills tunnel</t>
  </si>
  <si>
    <t>246233-56</t>
  </si>
  <si>
    <t>246233-56 HCC - Weston Hills Tunnel (01-382)</t>
  </si>
  <si>
    <t>hcc-framework</t>
  </si>
  <si>
    <t>066403-82</t>
  </si>
  <si>
    <t>066403-82 HCC FRAMEWORK SUPPORT SPENCER (01-124)</t>
  </si>
  <si>
    <t>holiday</t>
  </si>
  <si>
    <t>HOLIDAY</t>
  </si>
  <si>
    <t>hs2 ph2b</t>
  </si>
  <si>
    <t>254841-07</t>
  </si>
  <si>
    <t>254841-07 HS2 Ph2b</t>
  </si>
  <si>
    <t>hs2-n1n2</t>
  </si>
  <si>
    <t>272212-84</t>
  </si>
  <si>
    <t>272212-84 N1N2 - M42MARSTONBOX - CIV STR (01-124)</t>
  </si>
  <si>
    <t>illness</t>
  </si>
  <si>
    <t>ILLNESS</t>
  </si>
  <si>
    <t>infra bim</t>
  </si>
  <si>
    <t>077616-63</t>
  </si>
  <si>
    <t>077616-63 Infra BIM</t>
  </si>
  <si>
    <t>infra meetings (infra mee</t>
  </si>
  <si>
    <t>074764-02</t>
  </si>
  <si>
    <t>074764-02 Infra Meetings (infra meeting, group meeting)</t>
  </si>
  <si>
    <t>technical support</t>
  </si>
  <si>
    <t>infra-automation</t>
  </si>
  <si>
    <t>077616-65</t>
  </si>
  <si>
    <t>077616-65 UPSKILLING TRAINING AND DEVELO (01-748)</t>
  </si>
  <si>
    <t>interview</t>
  </si>
  <si>
    <t>interviews_2021</t>
  </si>
  <si>
    <t>077204-30 graduate interviews (01-124)</t>
  </si>
  <si>
    <t>intro to bridges</t>
  </si>
  <si>
    <t>252076-05</t>
  </si>
  <si>
    <t>252076-05 Intro to bridges</t>
  </si>
  <si>
    <t>irsdc</t>
  </si>
  <si>
    <t>284197-00</t>
  </si>
  <si>
    <t>284197-00 IRSDC MODULAR STATIONS (55-120)</t>
  </si>
  <si>
    <t>irsdc-bcs</t>
  </si>
  <si>
    <t>284197-02</t>
  </si>
  <si>
    <t>284197-02 BRIDGES AND CIVIL STRUCTURES (55-120)</t>
  </si>
  <si>
    <t>ksc - pm</t>
  </si>
  <si>
    <t>268017-10</t>
  </si>
  <si>
    <t>268017-10 KSC - PM</t>
  </si>
  <si>
    <t>ksc - tunnel</t>
  </si>
  <si>
    <t xml:space="preserve">268017-25 </t>
  </si>
  <si>
    <t>268017-25  KSC - Tunnel</t>
  </si>
  <si>
    <t>tunnels</t>
  </si>
  <si>
    <t>m25 west msa</t>
  </si>
  <si>
    <t>255375-00</t>
  </si>
  <si>
    <t>m42-msa</t>
  </si>
  <si>
    <t>223839-00</t>
  </si>
  <si>
    <t>223839-00 M42 SOLIHULL MSA (01-122)</t>
  </si>
  <si>
    <t xml:space="preserve">M42 SOLIHULL MSA </t>
  </si>
  <si>
    <t>melbourne metro - latrobe</t>
  </si>
  <si>
    <t xml:space="preserve">257677-59 </t>
  </si>
  <si>
    <t>257677-59  Melbourne Metro - Latrobe</t>
  </si>
  <si>
    <t>P74 check</t>
  </si>
  <si>
    <t>others</t>
  </si>
  <si>
    <t>OTHERS</t>
  </si>
  <si>
    <t>shb - existing</t>
  </si>
  <si>
    <t>239230-42</t>
  </si>
  <si>
    <t>239230-42 SHB - Existing</t>
  </si>
  <si>
    <t>skytran</t>
  </si>
  <si>
    <t>282803-00</t>
  </si>
  <si>
    <t>282803-00 SKYTRAN (5019-124)</t>
  </si>
  <si>
    <t>smp</t>
  </si>
  <si>
    <t>261723-02</t>
  </si>
  <si>
    <t>261723-02 SMP</t>
  </si>
  <si>
    <t>spats-168</t>
  </si>
  <si>
    <t>601694-26</t>
  </si>
  <si>
    <t>601694-26 T0168 STRUCTURES MCHW UPDATE (01-151)</t>
  </si>
  <si>
    <t>spats-261</t>
  </si>
  <si>
    <t>602913-22</t>
  </si>
  <si>
    <t>602913-22 T0261 MGT FATIGUE STEEL BRIDGE (01-151)</t>
  </si>
  <si>
    <t>suurhoffbrug</t>
  </si>
  <si>
    <t>239230-40</t>
  </si>
  <si>
    <t>239230-40 Suurhoffbrug</t>
  </si>
  <si>
    <t>swindon d&amp;b</t>
  </si>
  <si>
    <t>601701-23</t>
  </si>
  <si>
    <t>601701-23 swindon d&amp;b</t>
  </si>
  <si>
    <t>training</t>
  </si>
  <si>
    <t>TRAINING (In-house training)</t>
  </si>
  <si>
    <t>tru-calder</t>
  </si>
  <si>
    <t>277658-36</t>
  </si>
  <si>
    <t>277658-36 W3-GRIP4-3036-CIV (01-432)</t>
  </si>
  <si>
    <t>tru-kirow</t>
  </si>
  <si>
    <t>277658-38</t>
  </si>
  <si>
    <t>277658-38 W3-GRIP4-3038-CIV (01-432)</t>
  </si>
  <si>
    <t>tru-mirfield</t>
  </si>
  <si>
    <t>vbb -  extra fatgiue work</t>
  </si>
  <si>
    <t>265720-01</t>
  </si>
  <si>
    <t>265720-01 VBB -  extra fatgiue work</t>
  </si>
  <si>
    <t>vbb - assessment</t>
  </si>
  <si>
    <t>265720-20</t>
  </si>
  <si>
    <t>265720-20 VBB - Assessment</t>
  </si>
  <si>
    <t>vbb - design basis</t>
  </si>
  <si>
    <t>265720-10</t>
  </si>
  <si>
    <t>265720-10 VBB - Design Basis</t>
  </si>
  <si>
    <t>vbb 3rd - new bridge</t>
  </si>
  <si>
    <t>210035-51</t>
  </si>
  <si>
    <t>210035-51 VBB 3rd - new bridge</t>
  </si>
  <si>
    <t>vbb 3rd - new bridge vo</t>
  </si>
  <si>
    <t>210035-64</t>
  </si>
  <si>
    <t>210035-64 VBB 3rd - new bridge VO</t>
  </si>
  <si>
    <t>vbb afkeurmemo oostbrug</t>
  </si>
  <si>
    <t xml:space="preserve">210035-58 </t>
  </si>
  <si>
    <t>210035-58  VBB Afkeurmemo Oostbrug</t>
  </si>
  <si>
    <t>vbb-do</t>
  </si>
  <si>
    <t>210035-65</t>
  </si>
  <si>
    <t>210035-65 MC VBB WP1: DO-nota West (25-050)</t>
  </si>
  <si>
    <t>waalbrug</t>
  </si>
  <si>
    <t>259933-00</t>
  </si>
  <si>
    <t>259933-00 Waalbrug</t>
  </si>
  <si>
    <t>structural safety support system</t>
  </si>
  <si>
    <t>wlw</t>
  </si>
  <si>
    <t>264744-00</t>
  </si>
  <si>
    <t>264744-00 WLW</t>
  </si>
  <si>
    <t>wmre lot 6</t>
  </si>
  <si>
    <t>601593-72</t>
  </si>
  <si>
    <t>601593-72 WMRE lot 6</t>
  </si>
  <si>
    <t>Project_ID</t>
  </si>
  <si>
    <t>job number</t>
  </si>
  <si>
    <t>Charge_Code</t>
  </si>
  <si>
    <t>narrative</t>
  </si>
  <si>
    <t>Status</t>
  </si>
  <si>
    <t>Column2</t>
  </si>
  <si>
    <t>Timestamp</t>
  </si>
  <si>
    <t>Day</t>
  </si>
  <si>
    <t>Date</t>
  </si>
  <si>
    <t>Thu</t>
  </si>
  <si>
    <t>Fri</t>
  </si>
  <si>
    <t>Wed</t>
  </si>
  <si>
    <t>Mon</t>
  </si>
  <si>
    <t>VBB | WP1/WP2 updae | Main Girder model update
Investigated why OX results showing increases in stress when sections increased. Found that some load cases were being counted twice, so doublecounting some results.</t>
  </si>
  <si>
    <t>VBB | main girder and arch sizing
Still encoutering problems with the level of stres in the arches and main girder. Especially close to the springing. To revise sections an re-rerun</t>
  </si>
  <si>
    <t>VBB | Model rerun
reruning model for updated main girder and ach sections. Also investigated docx complier script, can't get docx module to work....</t>
  </si>
  <si>
    <t>Tue</t>
  </si>
  <si>
    <t>VBB | Postprocessing
Investigation into postprocessing results. MG stresses approx. 400MPa. Trying to determine why such an increase since VO. Seems the VO results were incorrect.</t>
  </si>
  <si>
    <t>VBB | verifications | fire CFD meeting
preparation for fire CFD analysis update, highlighted main issues - wind, scenarios, structural assessment, protection measure specification
IM Digital</t>
  </si>
  <si>
    <t>VBB | Construction staging model
Reviwed staging model prepared by Ying. Deck restrained when on temporary supports. Don't think this is correct. Will need to Review</t>
  </si>
  <si>
    <t>VBB | update of verification sheets
worked on updating all sheets. added required spreadsheets and scripts. discussed with andrea to ensure the latest are considered</t>
  </si>
  <si>
    <t>VBB | Verification sheets
Updated verification sheets from VO&gt; COllected all latest ones, to start from a clean position. Recorded in verification sheet list</t>
  </si>
  <si>
    <t>VBB | Arch geometry. Decided to vary middle span segment to match point cloud. If per asbuilt drg, arch would e higher than WBBb. | Movement WBBbO at P10 cross girder C in the middle. Using Node IE instead of BIE</t>
  </si>
  <si>
    <t>VBB | catch up WP1/WP2 | catch up for WP1 |  meeting to discuss arch geometry - whether to consider final situation after permanenet loads or fabrication levels</t>
  </si>
  <si>
    <t>VBB meeting with architect - agreed to proceed with the arch we proposed. adding 250mm to the height would cause the bridge to clash with the bootlegbrug. Construction planned for Bouwdok in Barendrecht | Weekly design update meeting with RWS, no particular issues | Meetingto discuss shape of bridge to model</t>
  </si>
  <si>
    <t>VBB fire and corrosion protection meeting. RWS Agreed with proceeding with intermuscent coatings as an option as long as durability and performance equivalent to thermal sprayed mettallic paints</t>
  </si>
  <si>
    <t>VBB DEsign Basis update | Fire section updated to remove design suggestions and focus on design basis assumptions - decided with Daan not to include numbers</t>
  </si>
  <si>
    <t>VBB architecture meeting | started revewing staging note
BCS Management meeting | architecture meeting - decided to consider option with a straigth into a single curve at the portal locations</t>
  </si>
  <si>
    <t>VBB Design basis | Completed hanger loss note and sent for review - conclusion that arch can be designed for accidental situations assuming afkeur and 6 lanes with reductions.</t>
  </si>
  <si>
    <t>VBB modelling changes list update | Discussion with Andrea regaring construction staging and how to simplify following meeting with Richard| VBB Fire note review - file updated by graham to include both fire and corrosion protection. Next step to discuss with RWS</t>
  </si>
  <si>
    <t>VBB planning spreadsheet update | meeting with team to discuss current tasks and next prioities | next steps to develop stagig, write up hanger loss study and conclude cross stiffness check</t>
  </si>
  <si>
    <t>VBB Task list | Arch geometry - discussed with Andrea changing to a catenary or parabola, instead of a series of segments with different radii</t>
  </si>
  <si>
    <t xml:space="preserve">Construction sequence discussion. Consider building deck with additional supports. Belgium fabricators not able to transport sections wider than 16m, so likely that the deck pieces will be delivered in 'halves' then joined. | Fire Protection Meeting with Claire and Graham. Agree to combine notes ready formeeting with RWS on the 8-Jul. Find out about durability and costs | </t>
  </si>
  <si>
    <t>Defined nomenclature for elements too be used in Master_Sheet of inputs and outputs. Andrea to develop naming of connections. Then need to communicate with Daan and Joost,. | Main Girder Note - Review of draft prepared by Andrea | Initial review of updated comments from RWS</t>
  </si>
  <si>
    <t>WP1 to WP2 meeting - disussed progress. Current critical tasks included completing the hanger loss study, hanger type and embbeding of CG into MG for WP1 modelling. | WP1 Modelling discussion with Andrea and Ronan - arch springing and cCG tp focus on this week. Discussed importanc eof staging. Ying to begin incorporating up to hanger stressing. Consider whether 5 segments is feasible, meeting with Richard to agree.</t>
  </si>
  <si>
    <t>Reviewed model expansion joint note. Discused format with Liana, agreed that it needs to become a design note, rather than a transitional VO-DO note.  |  Reviewed Arch springing note with Andrea - Updated to consider Daan's comments.  |  WP1 update meeting - reviwed all actions with the team</t>
  </si>
  <si>
    <t>Fire Note - Discussed scope with Clare. Agreed that the note should be ready in two weeks. Agreed to provide her with a table to show section geometry</t>
  </si>
  <si>
    <t>Discusion with Fran, Keith and Andy on options for adding a stiffener. Concern raised by Keith on how the new stiffener would be connected to the bottom flange. | Agree to run a 2d non linear material model to try to better understand flow of forces from the abutment.</t>
  </si>
  <si>
    <t>Expansion Joint note review with Liana. Agreed to re-draft as a requirements note, less a technical design note. The joint vertical displacement limits are currently the main area for consideration | WP1/WP2 progress meeting, with a review of current actions  |  Meeting to discuss modelling strategy. Agreed to procedd on the basis of a largely 2-D beam model, with local models to review details such as the hanger achorages, connections and the arch springing</t>
  </si>
  <si>
    <t xml:space="preserve">Systems engineering meeting | Hanger scenarios with Ying | Discussed with Felix possibility of presenting results using a database, supplementing OX </t>
  </si>
  <si>
    <t xml:space="preserve">response to RWS Comments | WP1/WP2 progress meeting | Discussion on arch sprining with Andrea and Daan - Local results affected and impact on arch about 7% from extending the mesh to approx 2D from the joint. For simplicity decided to keep 2D arch springing short but consider scenario with slightly extended mesh. </t>
  </si>
  <si>
    <t>reponse to comments by RWS | Progress meeting - Liana working with EJ note, Andrea completed arch verification, Ying working construction sequence note</t>
  </si>
  <si>
    <t>meeting with Fran to discuss method for stiffening the bearings at the end of the girders | Space not sufficient in two corners. Discussed excavating fill locally, but will need to consider restraint to girder. Fran to prepare sketch and set up meetingt to confirm appoach.</t>
  </si>
  <si>
    <t>Meeting with Hether and Alex to discuss finding and compare notes - generally agreed and Alex found similar issues. Concern with how sensitive the model seems to be and that boundary condition checks aren’t being carried out</t>
  </si>
  <si>
    <t>presentation to management team (Andrew and Elena) - discussed possible impacts of findings and noted additional actions to complete by end of week | Meeting with Heather and Alastair to discuss how to complete actions identified during the meeting</t>
  </si>
  <si>
    <t>CoG Checks, discussion with Daan and Andrea. Found that hanger anchorages had not been added to WBBn model. Once added results comparable to WBBbO | Reviewed comments</t>
  </si>
  <si>
    <t>modelling checks - comparison between Neil and Dax | Convergence checks - added sub steps and modified non-linear curves to improve convergence, all load cases converged | Prepared presentation to management team (Andrew and Elena)</t>
  </si>
  <si>
    <t>modified Neil's models to recreate what Dax did, then compared results   //  Models seem to all have small differences which would explain the differences in results. Differences in no. of adit supports, LC55, invert properties</t>
  </si>
  <si>
    <t>Expansion joint design dicussion. Liana investigating requirements and available products  //  Ying discusssed with George construction stagging. Intention to de-stress hangers during transportation. // Caal with Daan to discuss planning and schedule of meetings. Daan to send updated list of topics for review</t>
  </si>
  <si>
    <t>Discussion with Keith regarding requirements for posts if use changed to a bridleway. Concluded that difficult to strenghten due to lack of space restrictions. Also not easy to connect to existing structure which is made with hollow setions, Welding not considered an option.</t>
  </si>
  <si>
    <t>meeting with Heather to agree models to review and next steps // problem definition, reviewed emails and communitcations. // added to technical note summary of previous correspondance. // Ran Dax and Neil's models to compare with results provided</t>
  </si>
  <si>
    <t>daily catch-up. Discussed WP1/WP2 coordination. Daan and I to focus on comments response. Tasks for team agreed, Ying&gt;Staging, Andrea&gt;Arch springing, Liana&gt;joints and connections // Comment responses by 29-May // Discussion with Liana regarding requirements for Expansion Joints. Concluded she needs to review RWS requirements before we can specify joint.</t>
  </si>
  <si>
    <t>WkEnd</t>
  </si>
  <si>
    <t>Charge Code</t>
  </si>
  <si>
    <t>Hours</t>
  </si>
  <si>
    <t>Charge Type</t>
  </si>
  <si>
    <t>Narrative</t>
  </si>
  <si>
    <t>fri</t>
  </si>
  <si>
    <t>design handbook outline, review setup</t>
  </si>
  <si>
    <t>IR meeting and presentation, fob piers and drawings</t>
  </si>
  <si>
    <t>thr</t>
  </si>
  <si>
    <t>design handbook outline, fob drgs</t>
  </si>
  <si>
    <t>reviews</t>
  </si>
  <si>
    <t>wed</t>
  </si>
  <si>
    <t>workssop in london</t>
  </si>
  <si>
    <t>day 18</t>
  </si>
  <si>
    <t>tue</t>
  </si>
  <si>
    <t>minister presentation</t>
  </si>
  <si>
    <t>options report comments</t>
  </si>
  <si>
    <t>prep for meeting with mr sood and rishav</t>
  </si>
  <si>
    <t>final prep for submission</t>
  </si>
  <si>
    <t>meeting with rishav and mr sood</t>
  </si>
  <si>
    <t>prep for client meeting</t>
  </si>
  <si>
    <t>drawing list</t>
  </si>
  <si>
    <t>internal meeting catch-up and options report</t>
  </si>
  <si>
    <t>footbridge revit</t>
  </si>
  <si>
    <t>day 17</t>
  </si>
  <si>
    <t>calder and mirfield updates</t>
  </si>
  <si>
    <t>internal update</t>
  </si>
  <si>
    <t>footbridge options update</t>
  </si>
  <si>
    <t>update to options report</t>
  </si>
  <si>
    <t>re-organised options report</t>
  </si>
  <si>
    <t>catch-up with mr sood</t>
  </si>
  <si>
    <t>draft handbook layout</t>
  </si>
  <si>
    <t>footbridge integration</t>
  </si>
  <si>
    <t>design handbook development</t>
  </si>
  <si>
    <t>design handbook discussion with rishav</t>
  </si>
  <si>
    <t>day 16 - group exercises</t>
  </si>
  <si>
    <t>set up drfat handbook as separate documents</t>
  </si>
  <si>
    <t>footbridge options development - piers</t>
  </si>
  <si>
    <t>planning and BEP / discussion with Mr Sood</t>
  </si>
  <si>
    <t>issue of report</t>
  </si>
  <si>
    <t>meeting with mr sood - end blocks</t>
  </si>
  <si>
    <t>footbridge options</t>
  </si>
  <si>
    <t>update repor - review of geo section</t>
  </si>
  <si>
    <t>catch-up with paul and dasha on options report and BIM</t>
  </si>
  <si>
    <t>briefing with andrea</t>
  </si>
  <si>
    <t>leading health and safety</t>
  </si>
  <si>
    <t>day 15 - group project</t>
  </si>
  <si>
    <t>meeting with mr sood - entry and exit blocks</t>
  </si>
  <si>
    <t>footbridge update and catch-up</t>
  </si>
  <si>
    <t>meeting w/ mr sood</t>
  </si>
  <si>
    <t>grasshoper - rhino</t>
  </si>
  <si>
    <t>report update / week plannning</t>
  </si>
  <si>
    <t>update of report - option selection sections</t>
  </si>
  <si>
    <t>report update</t>
  </si>
  <si>
    <t>meeting with mr sood to discuss options report</t>
  </si>
  <si>
    <t>drawings update</t>
  </si>
  <si>
    <t>planning for stage 3 - review of scope and aubmission</t>
  </si>
  <si>
    <t>Thr</t>
  </si>
  <si>
    <t>option selection report - final review and compilation</t>
  </si>
  <si>
    <t>day 14 - individual projects</t>
  </si>
  <si>
    <t>options selection slide pack preparation - station review section</t>
  </si>
  <si>
    <t>day 13</t>
  </si>
  <si>
    <t>presentation prep | discussion with Kim and Francis</t>
  </si>
  <si>
    <t>day 12</t>
  </si>
  <si>
    <t>geotechnic reactions</t>
  </si>
  <si>
    <t>preparation for minister presentation</t>
  </si>
  <si>
    <t>option selection report</t>
  </si>
  <si>
    <t>evaluation matrix</t>
  </si>
  <si>
    <t>design handbook - geo | design handbook - options header section</t>
  </si>
  <si>
    <t>design options development and irsdc meeting prep</t>
  </si>
  <si>
    <t xml:space="preserve">design handbook layout | format of options report </t>
  </si>
  <si>
    <t>foot over bridge deisgn options reporting</t>
  </si>
  <si>
    <t>day 11 - gh</t>
  </si>
  <si>
    <t>concourse review</t>
  </si>
  <si>
    <t>options summary | re-ssue design brief</t>
  </si>
  <si>
    <t>computers in design</t>
  </si>
  <si>
    <t>design handbook</t>
  </si>
  <si>
    <t>footbridge design options reporting</t>
  </si>
  <si>
    <t>discussion with DJ and Kulvinder</t>
  </si>
  <si>
    <t>design brief update</t>
  </si>
  <si>
    <t>mark de melo</t>
  </si>
  <si>
    <t>design hanbook initial outline</t>
  </si>
  <si>
    <t>workshop minutes and issue information</t>
  </si>
  <si>
    <t>footbridge options | discussion with richard on construction</t>
  </si>
  <si>
    <t>grids and relation to concourses and footbridge</t>
  </si>
  <si>
    <t>lindsey</t>
  </si>
  <si>
    <t>follow-up from wrokshop with aisath and christian</t>
  </si>
  <si>
    <t>extra day 10</t>
  </si>
  <si>
    <t>worshop 3</t>
  </si>
  <si>
    <t>preparation for workshop</t>
  </si>
  <si>
    <t>alastairs appraisal</t>
  </si>
  <si>
    <t>workshop 3 presentation preparation - FoB</t>
  </si>
  <si>
    <t>workshop 3 presentation preparation</t>
  </si>
  <si>
    <t>team workshop</t>
  </si>
  <si>
    <t>prepration for meeting</t>
  </si>
  <si>
    <t>design handbook discussions with dasha/kim/jessica</t>
  </si>
  <si>
    <t>day 9</t>
  </si>
  <si>
    <t>workshop planning</t>
  </si>
  <si>
    <t>day 09</t>
  </si>
  <si>
    <t>footbridge note</t>
  </si>
  <si>
    <t>footbridge sketches</t>
  </si>
  <si>
    <t>staff appraisal with Andy</t>
  </si>
  <si>
    <t>preparation meeting for footbridge options</t>
  </si>
  <si>
    <t>workshop notes</t>
  </si>
  <si>
    <t>functional cross sections</t>
  </si>
  <si>
    <t>gbbs</t>
  </si>
  <si>
    <t>footbridge development - trusses with aisath | construction with christian</t>
  </si>
  <si>
    <t>storyboarding design handbook</t>
  </si>
  <si>
    <t>column grid discussions</t>
  </si>
  <si>
    <t>footbridge gh model</t>
  </si>
  <si>
    <t>day 8</t>
  </si>
  <si>
    <t>workshop 2</t>
  </si>
  <si>
    <t>close-out</t>
  </si>
  <si>
    <t>denis shapley</t>
  </si>
  <si>
    <t>footbridge options and discussion with Aishath</t>
  </si>
  <si>
    <t>workshop 2 prep</t>
  </si>
  <si>
    <t>checking close out</t>
  </si>
  <si>
    <t>client catch-up</t>
  </si>
  <si>
    <t>planning week | scheduling meetings</t>
  </si>
  <si>
    <t>client check-in</t>
  </si>
  <si>
    <t>internal catch-up</t>
  </si>
  <si>
    <t>footbridge workshop</t>
  </si>
  <si>
    <t>cad and projectwise setup</t>
  </si>
  <si>
    <t>footbridge workshop prep</t>
  </si>
  <si>
    <t>rebekah lee</t>
  </si>
  <si>
    <t>CAV and Hyperloop presentations</t>
  </si>
  <si>
    <t>day 07</t>
  </si>
  <si>
    <t>workshop 1  with IR</t>
  </si>
  <si>
    <t>stakeholder note review</t>
  </si>
  <si>
    <t>update with Mr Sood</t>
  </si>
  <si>
    <t>workshop preparation</t>
  </si>
  <si>
    <t>bim / PW setup</t>
  </si>
  <si>
    <t>design brief - final changes</t>
  </si>
  <si>
    <t>workshop preparation - discussion with ASMEP on options to present</t>
  </si>
  <si>
    <t xml:space="preserve">taylor woodrow agreement / de-brief </t>
  </si>
  <si>
    <t>design brief comment</t>
  </si>
  <si>
    <t>design brief</t>
  </si>
  <si>
    <t>tw workshop</t>
  </si>
  <si>
    <t>london workshop</t>
  </si>
  <si>
    <t>test</t>
  </si>
  <si>
    <t>presentation</t>
  </si>
  <si>
    <t>thursday meeting planning</t>
  </si>
  <si>
    <t>design brief comments</t>
  </si>
  <si>
    <t>discussion with rachel and tom regarding MEP</t>
  </si>
  <si>
    <t>desig brief</t>
  </si>
  <si>
    <t>meeting with kulvinder, sachin, kim, dj</t>
  </si>
  <si>
    <t>catch-up meeting / bim360 setup</t>
  </si>
  <si>
    <t>catch-up with kulvinder and plan for week</t>
  </si>
  <si>
    <t>progress meeting / cad set up - PW</t>
  </si>
  <si>
    <t>Structures [Cat III Check] progress meeting and check-in with fernando and oras</t>
  </si>
  <si>
    <t>footbridge update / options / issues</t>
  </si>
  <si>
    <t>catch-up with DJ / de-brief</t>
  </si>
  <si>
    <t>rlda meeting</t>
  </si>
  <si>
    <t>presentationwith rlda - in meeting for 1 hr, then called off</t>
  </si>
  <si>
    <t>prep for rlda presentation</t>
  </si>
  <si>
    <t>briefing aishath and christian</t>
  </si>
  <si>
    <t>weekly sync and reporting</t>
  </si>
  <si>
    <t>rlda presentation</t>
  </si>
  <si>
    <t>day 05</t>
  </si>
  <si>
    <t>ped flow and concourse capacities</t>
  </si>
  <si>
    <t>presentation to rlda</t>
  </si>
  <si>
    <t>presentation to RLDA / grashopper script of footbridge</t>
  </si>
  <si>
    <t>design brief - structure design basis</t>
  </si>
  <si>
    <t>design brief / regular catch-up</t>
  </si>
  <si>
    <t>MoR presentation</t>
  </si>
  <si>
    <t>footbridge summary</t>
  </si>
  <si>
    <t>day 04</t>
  </si>
  <si>
    <t>day 03</t>
  </si>
  <si>
    <t>design brief preparation - discussipon with KR on progress.</t>
  </si>
  <si>
    <t>presentation to IRSDC</t>
  </si>
  <si>
    <t>briefing diane on cad / design brief draft</t>
  </si>
  <si>
    <t>abs for all disciplines</t>
  </si>
  <si>
    <t>decision long | fob scheme | design brief</t>
  </si>
  <si>
    <t>day 2</t>
  </si>
  <si>
    <t>design brief presentation to irsdc - prep time and presentation</t>
  </si>
  <si>
    <t>hazid / taylor woodrow / stakeholder engagement</t>
  </si>
  <si>
    <t>day 1</t>
  </si>
  <si>
    <t>TW and stakeholder engagement</t>
  </si>
  <si>
    <t>design brief discussion / client meeting</t>
  </si>
  <si>
    <t>review of stations information for FOB</t>
  </si>
  <si>
    <t>ABS</t>
  </si>
  <si>
    <t>habibganj presentation</t>
  </si>
  <si>
    <t>design brief brainstorm with kulvinder</t>
  </si>
  <si>
    <t>design brief - contents</t>
  </si>
  <si>
    <t>weekly meetings</t>
  </si>
  <si>
    <t>digital servides monthly meeting</t>
  </si>
  <si>
    <t>station briefing workshop</t>
  </si>
  <si>
    <t>mirfield report - updates with infor from NR</t>
  </si>
  <si>
    <t>forecast update</t>
  </si>
  <si>
    <t>project set-up | internal kick off</t>
  </si>
  <si>
    <t>project-setup | discussion with abhinav | kick-off meeting mintes</t>
  </si>
  <si>
    <t>city economics</t>
  </si>
  <si>
    <t>review of terms of reference and station  documents</t>
  </si>
  <si>
    <t>kick-off meeting</t>
  </si>
  <si>
    <t>project setup | agenda and meeting | CRM</t>
  </si>
  <si>
    <t>digital innovation - presentations</t>
  </si>
  <si>
    <t>update of costs | plan for stage 3</t>
  </si>
  <si>
    <t>digital innovation labs</t>
  </si>
  <si>
    <t>mock discussion</t>
  </si>
  <si>
    <t>digital innovation lab - data</t>
  </si>
  <si>
    <t>regulations and legislation | requirments review of spreadsheet</t>
  </si>
  <si>
    <t>digital innovation lab - commercial</t>
  </si>
  <si>
    <t>requirements | tw  engagement</t>
  </si>
  <si>
    <t>requirements - bridge and structures | meeting</t>
  </si>
  <si>
    <t>ballast levels</t>
  </si>
  <si>
    <t>curtailment points and trellis</t>
  </si>
  <si>
    <t>india stations</t>
  </si>
  <si>
    <t>hazid workshop | progress report</t>
  </si>
  <si>
    <t>innovation lab</t>
  </si>
  <si>
    <t>update meetings</t>
  </si>
  <si>
    <t>bid submission</t>
  </si>
  <si>
    <t>bid text</t>
  </si>
  <si>
    <t>discussion and cvs</t>
  </si>
  <si>
    <t>bid review</t>
  </si>
  <si>
    <t>india regs discussion | workshop prep</t>
  </si>
  <si>
    <t>india regs discussion | workshop prep | issue context diagram</t>
  </si>
  <si>
    <t>status update meeting</t>
  </si>
  <si>
    <t>update of assessment</t>
  </si>
  <si>
    <t>update of assessment - list of tasks to complete</t>
  </si>
  <si>
    <t>DIP facilitator training</t>
  </si>
  <si>
    <t>mirfield - review of inspection</t>
  </si>
  <si>
    <t>emergency and degraded workshop</t>
  </si>
  <si>
    <t>update of assessment following meeting</t>
  </si>
  <si>
    <t>innovation lab - miro</t>
  </si>
  <si>
    <t>us reg scenarios session</t>
  </si>
  <si>
    <t>checklist</t>
  </si>
  <si>
    <t>emergency and degraded scenarios prep</t>
  </si>
  <si>
    <t>update</t>
  </si>
  <si>
    <t>mirfield - review of assessment</t>
  </si>
  <si>
    <t>planning and project set-up</t>
  </si>
  <si>
    <t>conops meeting and text review | workshops planning 2</t>
  </si>
  <si>
    <t>update to results meeting with Alex T</t>
  </si>
  <si>
    <t>conops meeting and text review | workshops planning</t>
  </si>
  <si>
    <t>scope | proposal preparation | briefing with Oliver</t>
  </si>
  <si>
    <t>conops meeting and text</t>
  </si>
  <si>
    <t>Structures [Cat III Check] progress update | review of modelling with Oras</t>
  </si>
  <si>
    <t>calder - review of progress with CRE | mirfield - briefing for mirfield review</t>
  </si>
  <si>
    <t>invoicing | review of context diuagrams | session to agree plan for con ops</t>
  </si>
  <si>
    <t>review of context diagrams</t>
  </si>
  <si>
    <t>work on context diagram deliverable and planning for issue</t>
  </si>
  <si>
    <t>review of available information</t>
  </si>
  <si>
    <t>initial review of information</t>
  </si>
  <si>
    <t>work on context diagram deliverable</t>
  </si>
  <si>
    <t>presntation summary of results</t>
  </si>
  <si>
    <t>week sync - management</t>
  </si>
  <si>
    <t>Structures [Cat III Check] review of available information, meeting to discuss plan ahead - itwin and drawings</t>
  </si>
  <si>
    <t>spats briefings</t>
  </si>
  <si>
    <t xml:space="preserve">week sync - technical. Session with simo to plan work for coming weeks </t>
  </si>
  <si>
    <t>checked check comparison spreasheets</t>
  </si>
  <si>
    <t>workshop</t>
  </si>
  <si>
    <t>kirow - discussion with aishath</t>
  </si>
  <si>
    <t>report, connection checks,</t>
  </si>
  <si>
    <t>additional work</t>
  </si>
  <si>
    <t>resolved model tension  | discussed report and results with ab</t>
  </si>
  <si>
    <t>strcutures proposal | update of schedule | preparation for technical meeting</t>
  </si>
  <si>
    <t>structural checks, estiamte of udl</t>
  </si>
  <si>
    <t>meeting with simon to plan workshop</t>
  </si>
  <si>
    <t xml:space="preserve">additional work packages scope definition | wrokshop 3 | meeting with simon </t>
  </si>
  <si>
    <t>project site setup</t>
  </si>
  <si>
    <t>section checks</t>
  </si>
  <si>
    <t>workshop prep and attendance</t>
  </si>
  <si>
    <t>to g5</t>
  </si>
  <si>
    <t>workshop prep</t>
  </si>
  <si>
    <t>review of model - forces distribution</t>
  </si>
  <si>
    <t>additional work packages scope definition</t>
  </si>
  <si>
    <t>techncial sync</t>
  </si>
  <si>
    <t xml:space="preserve">to g3 </t>
  </si>
  <si>
    <t>checking package, model review, section checks</t>
  </si>
  <si>
    <t>close out of existing work</t>
  </si>
  <si>
    <t>checking plan | live loads</t>
  </si>
  <si>
    <t>reinforcement checks</t>
  </si>
  <si>
    <t>first internal workshop</t>
  </si>
  <si>
    <t>invoicing and meeting setup</t>
  </si>
  <si>
    <t>inception review</t>
  </si>
  <si>
    <t>weekly sync</t>
  </si>
  <si>
    <t>section checks , report</t>
  </si>
  <si>
    <t>presentation prep</t>
  </si>
  <si>
    <t>review of aishaths calcs</t>
  </si>
  <si>
    <t>review reinforcement</t>
  </si>
  <si>
    <t>report assembly and issue</t>
  </si>
  <si>
    <t>reporting - hanger loss</t>
  </si>
  <si>
    <t>reporting - appendices and hanger connection</t>
  </si>
  <si>
    <t>reporting</t>
  </si>
  <si>
    <t>fire</t>
  </si>
  <si>
    <t>reporting - bearings, joints, cross girders, fatigue</t>
  </si>
  <si>
    <t>reporting -fire | internaml review presentation</t>
  </si>
  <si>
    <t>report - bearings, joints, fire | arch springing | check of ox results</t>
  </si>
  <si>
    <t>fire report | wp4 coordintion | jacking stiffener calcs</t>
  </si>
  <si>
    <t>reporting - bearing and joints</t>
  </si>
  <si>
    <t>arch sprining | cross girders</t>
  </si>
  <si>
    <t>arch springing | reporting bearings and joints</t>
  </si>
  <si>
    <t>draft note | traffic loading</t>
  </si>
  <si>
    <t>bearing and jacking forces and dsiplacements</t>
  </si>
  <si>
    <t>traffic loading</t>
  </si>
  <si>
    <t>meeting with nr and prep</t>
  </si>
  <si>
    <t>wp1/wp2 catch-up | arch springing | fatigue</t>
  </si>
  <si>
    <t>report - sections 1-6, design basis | fire | springing | ox | hangers</t>
  </si>
  <si>
    <t>draft note</t>
  </si>
  <si>
    <t>report - arch sprining, | rws meeting</t>
  </si>
  <si>
    <t>report - sections 1-6, design basis | fire</t>
  </si>
  <si>
    <t>drawings review | wp1-wp2 coordination</t>
  </si>
  <si>
    <t>drawings discussion | fire analysis</t>
  </si>
  <si>
    <t>drawings discussion | report appendices</t>
  </si>
  <si>
    <t>prepartion for meeting</t>
  </si>
  <si>
    <t>Review of J4 bridge proposals.</t>
  </si>
  <si>
    <t>drawing plan | report</t>
  </si>
  <si>
    <t>meeting and discussions</t>
  </si>
  <si>
    <t>report, model</t>
  </si>
  <si>
    <t>mobilisation</t>
  </si>
  <si>
    <t>review of temperature loads</t>
  </si>
  <si>
    <t>cat-up meeting | drawings update with michel</t>
  </si>
  <si>
    <t>update report - review of all sections constrasting with wp2</t>
  </si>
  <si>
    <t>drawings | arch springing | report</t>
  </si>
  <si>
    <t>tru-kirow | review of existing codes and reports</t>
  </si>
  <si>
    <t>calc plan | section porperties, existing assessments</t>
  </si>
  <si>
    <t>calc plan | materials and geometry</t>
  </si>
  <si>
    <t>calder calc plan</t>
  </si>
  <si>
    <t>catch-ups</t>
  </si>
  <si>
    <t>tru-calder | design calc plan</t>
  </si>
  <si>
    <t>review of cross girders results</t>
  </si>
  <si>
    <t>vbb - drawings intermediate review</t>
  </si>
  <si>
    <t>tru-calder | start-up discussion with Aishath | initial review of docs</t>
  </si>
  <si>
    <t>checking meeting and prep</t>
  </si>
  <si>
    <t>drawings - close out of old comments</t>
  </si>
  <si>
    <t>drawings planning</t>
  </si>
  <si>
    <t>drawings - layout, arches</t>
  </si>
  <si>
    <t>updated arch springing</t>
  </si>
  <si>
    <t>joints and drawings</t>
  </si>
  <si>
    <t>drawings - layouts</t>
  </si>
  <si>
    <t>rws meeting | joints | drawings plan with michel/tania</t>
  </si>
  <si>
    <t>check influence effects | report assumptions</t>
  </si>
  <si>
    <t>report - updated deck</t>
  </si>
  <si>
    <t>check influence effects</t>
  </si>
  <si>
    <t>arch splices</t>
  </si>
  <si>
    <t>3d repo demo | modelling of train loads</t>
  </si>
  <si>
    <t>catch-up | joints | re-run for wp4 changes</t>
  </si>
  <si>
    <t>box pressures</t>
  </si>
  <si>
    <t>wp1/wp2 ctach-up</t>
  </si>
  <si>
    <t>joint discussion</t>
  </si>
  <si>
    <t>rws meeting | weight and cog update</t>
  </si>
  <si>
    <t>loading</t>
  </si>
  <si>
    <t>fire discussion with wai kwok and pascal | swap coordination with WP4</t>
  </si>
  <si>
    <t>catch-up</t>
  </si>
  <si>
    <t>joint detail</t>
  </si>
  <si>
    <t>influence effects</t>
  </si>
  <si>
    <t>modelling - temperature</t>
  </si>
  <si>
    <t>wp1/wp2 meeting | hanger loss | deck drawing with tania</t>
  </si>
  <si>
    <t>model set-up \ weekly meeting</t>
  </si>
  <si>
    <t>rws catch up</t>
  </si>
  <si>
    <t>expansion joints</t>
  </si>
  <si>
    <t>main girder checks | hanger loss</t>
  </si>
  <si>
    <t>aip</t>
  </si>
  <si>
    <t>wp1/wp2 catch-ups</t>
  </si>
  <si>
    <t>expansion joint checks (movements) | main girder</t>
  </si>
  <si>
    <t>review of aip | initial setup</t>
  </si>
  <si>
    <t>wp1/wp2 catch-up meeting | maoin girder optimisation | bearings</t>
  </si>
  <si>
    <t>aip and discussion with ashleigh</t>
  </si>
  <si>
    <t>main girder and arch optimisation | arch springing drgs</t>
  </si>
  <si>
    <t>main girder and arch optimisation | reporting</t>
  </si>
  <si>
    <t>jacking drawings set up | arch optimisation | springing | wind bracing drawings</t>
  </si>
  <si>
    <t>rws meeting | model re-run | arch springing</t>
  </si>
  <si>
    <t>rws meeting | model re-run | arch springing | update fire report</t>
  </si>
  <si>
    <t>fire presentation | reporting | arch springing</t>
  </si>
  <si>
    <t>wp1/wp2 meeting | task list | fire reporting| arch springing</t>
  </si>
  <si>
    <t>wp1/wp2 | arch springing update | update task list</t>
  </si>
  <si>
    <t>ukimea_automation</t>
  </si>
  <si>
    <t>ukimea</t>
  </si>
  <si>
    <t>ukimea automation</t>
  </si>
  <si>
    <t>wp1/wp2 | fire - stiffness reductions calc,| reporting</t>
  </si>
  <si>
    <t>report | fire analysis | cross girder</t>
  </si>
  <si>
    <t>report | fire analysis</t>
  </si>
  <si>
    <t>rws meeting | drawings catch-up | cross girder modelling | report update</t>
  </si>
  <si>
    <t>wp1/wp2 ctach-up | portal</t>
  </si>
  <si>
    <t>wp1/wp2 catch up | jacking | cross girder checks</t>
  </si>
  <si>
    <t>reporting | SE</t>
  </si>
  <si>
    <t>reporting | jacking stiffeners | Cross girder</t>
  </si>
  <si>
    <t>report | Main girder</t>
  </si>
  <si>
    <t>rws meeting | main girder checking | jacking</t>
  </si>
  <si>
    <t>wp1 catch-up meeting</t>
  </si>
  <si>
    <t>wp1/wp2 meeting | arch springing update</t>
  </si>
  <si>
    <t>catch-up mtg | cross girder and hanger connection checking</t>
  </si>
  <si>
    <t>wind bracing report</t>
  </si>
  <si>
    <t>hanger connection note</t>
  </si>
  <si>
    <t>rws meeting | drg details - hanger connection | wind bracing report and checks</t>
  </si>
  <si>
    <t>windbracing report</t>
  </si>
  <si>
    <t>catch-up | cross girder sketches | bearing schdeule</t>
  </si>
  <si>
    <t>catch-up meeting</t>
  </si>
  <si>
    <t>hanger connections | arch report package | cross girder connection</t>
  </si>
  <si>
    <t>bridge conferece</t>
  </si>
  <si>
    <t>cross girder checking</t>
  </si>
  <si>
    <t>arch stiffening | reports</t>
  </si>
  <si>
    <t>checking packages</t>
  </si>
  <si>
    <t>report</t>
  </si>
  <si>
    <t>wp1/wp2 catch-up</t>
  </si>
  <si>
    <t>hanger loss and arch stiffening</t>
  </si>
  <si>
    <t>main girder/arch drawings</t>
  </si>
  <si>
    <t>report: hanger loss</t>
  </si>
  <si>
    <t>bearing report</t>
  </si>
  <si>
    <t>systems engineering</t>
  </si>
  <si>
    <t>apprentice interviews</t>
  </si>
  <si>
    <t>rws meeting | main girder checking package</t>
  </si>
  <si>
    <t>software development apprenticeship</t>
  </si>
  <si>
    <t>arch springing model</t>
  </si>
  <si>
    <t>checking packages - mg, cg, hanger connections</t>
  </si>
  <si>
    <t>bearing schedules</t>
  </si>
  <si>
    <t>report - main girder, structural decisions | drawings - cross girders</t>
  </si>
  <si>
    <t>cross girder connection check and package</t>
  </si>
  <si>
    <t>report - updated sections on verifications | drawings - ark-up and workflow discussion with ronan, michel and andrea</t>
  </si>
  <si>
    <t>wp1/wp2 meeting</t>
  </si>
  <si>
    <t>report and drawings</t>
  </si>
  <si>
    <t>discussion with denis on lfiting requirements</t>
  </si>
  <si>
    <t>centre of gravity and total reaction summary | drawings | reporting |</t>
  </si>
  <si>
    <t>LM1 fix, hanger loss, rws meeeting</t>
  </si>
  <si>
    <t>bearings and joints</t>
  </si>
  <si>
    <t>drawings | drg list | arch mark-up</t>
  </si>
  <si>
    <t>wp1/wp2 catch_up</t>
  </si>
  <si>
    <t>drawings - arch detailing</t>
  </si>
  <si>
    <t>cov uni</t>
  </si>
  <si>
    <t>drawing list | local arch model</t>
  </si>
  <si>
    <t>rws update</t>
  </si>
  <si>
    <t>drawings | general details and process</t>
  </si>
  <si>
    <t>drawings - cross gider and hangers</t>
  </si>
  <si>
    <t>temperature loads check | cross girder drawings mark-up</t>
  </si>
  <si>
    <t>progress meeting | drawing mark-ups</t>
  </si>
  <si>
    <t>catch-up | hanger connection constructability | systms engineering</t>
  </si>
  <si>
    <t>OX re-run and model re-run</t>
  </si>
  <si>
    <t>re-run</t>
  </si>
  <si>
    <t>main girder and arch | drawings</t>
  </si>
  <si>
    <t>interviews</t>
  </si>
  <si>
    <t>fire design verifications | hanger connections | sketches</t>
  </si>
  <si>
    <t>drawings | hanger connection</t>
  </si>
  <si>
    <t>fire design verifications | hanger connections</t>
  </si>
  <si>
    <t>drawings and joints</t>
  </si>
  <si>
    <t>wp1/wp2 update</t>
  </si>
  <si>
    <t>design summary</t>
  </si>
  <si>
    <t>verification sheets and drawings</t>
  </si>
  <si>
    <t>model re-run | arch and main girders</t>
  </si>
  <si>
    <t>arch and main girder runs</t>
  </si>
  <si>
    <t>checking sheets | update  | re-run</t>
  </si>
  <si>
    <t>drawings | arch jacking</t>
  </si>
  <si>
    <t>ox</t>
  </si>
  <si>
    <t>bearings</t>
  </si>
  <si>
    <t>wp1/wp2</t>
  </si>
  <si>
    <t>model re-run update</t>
  </si>
  <si>
    <t>weekly catch-up</t>
  </si>
  <si>
    <t>bearings | model  update</t>
  </si>
  <si>
    <t>model update</t>
  </si>
  <si>
    <t>ukimea_automation training</t>
  </si>
  <si>
    <t>wp1 catch-up | repainting | detailing of cross girders | re-run</t>
  </si>
  <si>
    <t>annual appriasal</t>
  </si>
  <si>
    <t>cross girder and drgs</t>
  </si>
  <si>
    <t>progress metting and checking planning</t>
  </si>
  <si>
    <t>main girder optimisation</t>
  </si>
  <si>
    <t>kirstin</t>
  </si>
  <si>
    <t>cross girder rereun and sketches</t>
  </si>
  <si>
    <t>cross girder checks | arch sprining</t>
  </si>
  <si>
    <t>rws meeting</t>
  </si>
  <si>
    <t>section sumary</t>
  </si>
  <si>
    <t>strategy | technical group</t>
  </si>
  <si>
    <t>asrch springing | Main girder stiffening | drawings</t>
  </si>
  <si>
    <t>local models methodoogy | diaphragms design session | cross girder</t>
  </si>
  <si>
    <t>asp</t>
  </si>
  <si>
    <t>wp1/wp2 cacth-up</t>
  </si>
  <si>
    <t>cross girders</t>
  </si>
  <si>
    <t>asp model</t>
  </si>
  <si>
    <t>cross girder | diaphragms</t>
  </si>
  <si>
    <t>fire areas and temepratures | diaphragms</t>
  </si>
  <si>
    <t>cross grder | deck geometry</t>
  </si>
  <si>
    <t>bearing checks | deck level</t>
  </si>
  <si>
    <t>cross girder runs</t>
  </si>
  <si>
    <t>joe bloor mock</t>
  </si>
  <si>
    <t>wp1/wp2 and bim catch-up</t>
  </si>
  <si>
    <t>cross girders | catch-up meeting | drafting discussion |</t>
  </si>
  <si>
    <t>management meeting</t>
  </si>
  <si>
    <t>report on hanger conections</t>
  </si>
  <si>
    <t>notes on construction staging | cross girder checks from ox run with new LM1 factors</t>
  </si>
  <si>
    <t>staging presentation and arch sprining</t>
  </si>
  <si>
    <t>staging with ying</t>
  </si>
  <si>
    <t>wind bracing</t>
  </si>
  <si>
    <t>wind bracing | construction staging | wp1/wp2 catch-up</t>
  </si>
  <si>
    <t>cross girder fatigue checks and reporting</t>
  </si>
  <si>
    <t>resources meetin</t>
  </si>
  <si>
    <t>portal checks, openng | hanger loss summary plots</t>
  </si>
  <si>
    <t>cross bracing fatigue |  report update - hanger connection</t>
  </si>
  <si>
    <t>engaement</t>
  </si>
  <si>
    <t>wind bracing and portal</t>
  </si>
  <si>
    <t>team catch-up | LM1 loading</t>
  </si>
  <si>
    <t>hanger connection discussion | meeting with ronan to discuss apporach to stagging</t>
  </si>
  <si>
    <t>fatigue details | cross girder design</t>
  </si>
  <si>
    <t>construction staging presentation</t>
  </si>
  <si>
    <t>wp1/wp2 catch-up meeting</t>
  </si>
  <si>
    <t>staging presentation</t>
  </si>
  <si>
    <t>appraisal guidance</t>
  </si>
  <si>
    <t>engagement</t>
  </si>
  <si>
    <t>wind bracing | catch-up</t>
  </si>
  <si>
    <t>staging | portal checks | catch up with andrea about wind bracing and portal model</t>
  </si>
  <si>
    <t>fire analysis presentation and rws meeting</t>
  </si>
  <si>
    <t>rws meeting | arch springing | fire | verification sheets</t>
  </si>
  <si>
    <t>portal and wind bracing design and discussion</t>
  </si>
  <si>
    <t>architecture meeting</t>
  </si>
  <si>
    <t>update to verification sheets | planing</t>
  </si>
  <si>
    <t>fire and wp1/wp2 meetings</t>
  </si>
  <si>
    <t>hanger loss, portal local model, portal verifications</t>
  </si>
  <si>
    <t>wp1/wp2 actch-up</t>
  </si>
  <si>
    <t>resources meeting</t>
  </si>
  <si>
    <t>set up of hanger loss models</t>
  </si>
  <si>
    <t>fire results review</t>
  </si>
  <si>
    <t>hanger loss presentation</t>
  </si>
  <si>
    <t>wind bracing welds check</t>
  </si>
  <si>
    <t>hanger connection meeting</t>
  </si>
  <si>
    <t>portal C checks</t>
  </si>
  <si>
    <t>hanger loss</t>
  </si>
  <si>
    <t>wp1 update meeting</t>
  </si>
  <si>
    <t>covid test</t>
  </si>
  <si>
    <t>cross-girder design | weld design wind bracing</t>
  </si>
  <si>
    <t>meeting to discuss check comments</t>
  </si>
  <si>
    <t>leadership meeting</t>
  </si>
  <si>
    <t>oppotunities meeting</t>
  </si>
  <si>
    <t>cross girder verifications | mathcad runs</t>
  </si>
  <si>
    <t>architect meeting</t>
  </si>
  <si>
    <t>cross girder verification</t>
  </si>
  <si>
    <t>rws technical meeting</t>
  </si>
  <si>
    <t>wind bracing verifications</t>
  </si>
  <si>
    <t>wp1/wp2 update meetings</t>
  </si>
  <si>
    <t>cross girder verifications</t>
  </si>
  <si>
    <t>management meeting and digital</t>
  </si>
  <si>
    <t>ox results</t>
  </si>
  <si>
    <t>bearing reactions for wp3</t>
  </si>
  <si>
    <t>processing ox results</t>
  </si>
  <si>
    <t>new ox run | buckling</t>
  </si>
  <si>
    <t>rws weekly meeting</t>
  </si>
  <si>
    <t>new ox run processing</t>
  </si>
  <si>
    <t>CoG | staging | ox results</t>
  </si>
  <si>
    <t>verifications plan</t>
  </si>
  <si>
    <t>ox results - error in GSA</t>
  </si>
  <si>
    <t>wp1-wp2 meeting</t>
  </si>
  <si>
    <t>Ox results</t>
  </si>
  <si>
    <t>Joint spreadsheet</t>
  </si>
  <si>
    <t>model rerun</t>
  </si>
  <si>
    <t>model re-run</t>
  </si>
  <si>
    <t>bearing schedule update</t>
  </si>
  <si>
    <t>update to bearing and joint tools | model update</t>
  </si>
  <si>
    <t>model update | lists and section properties</t>
  </si>
  <si>
    <t>joe bloor mock | technical strategy update</t>
  </si>
  <si>
    <t>WP1/WP2 meeting</t>
  </si>
  <si>
    <t>update of model | bearing reactions check</t>
  </si>
  <si>
    <t>VBB | model updates following reactions | tools update</t>
  </si>
  <si>
    <t>VBB | bearing reaction summary | model checks</t>
  </si>
  <si>
    <t>VBB | self weight summary
BCST | Startegy meeting</t>
  </si>
  <si>
    <t>VBB | self weight verifications</t>
  </si>
  <si>
    <t>VBB | self weight checks</t>
  </si>
  <si>
    <t>VBB | RWS progress meeting | plan meeting | arch stiffening</t>
  </si>
  <si>
    <t>VBB | portal verifications | arch stiffening</t>
  </si>
  <si>
    <t>VBB | portal verification</t>
  </si>
  <si>
    <t>VBB | wind bracing verifications | meeting to discuss verification process</t>
  </si>
  <si>
    <t>VBB | cross girder and wind bracing verifications</t>
  </si>
  <si>
    <t>VBB | Cross girder verifications</t>
  </si>
  <si>
    <t>VBB | cross girders</t>
  </si>
  <si>
    <t>BCST | Management meeting</t>
  </si>
  <si>
    <t>VBB | arch verifications</t>
  </si>
  <si>
    <t xml:space="preserve">ICE | James Walley mock
</t>
  </si>
  <si>
    <t>VBB | arh main girder optimisation</t>
  </si>
  <si>
    <t>VBB | report | arch and MG design | arch verifiaction</t>
  </si>
  <si>
    <t>VBB | review of OX results
Improved results for arch and main girder. Will begin review of other sections.</t>
  </si>
  <si>
    <t>VBB | Verifications for checking | report update to include DB</t>
  </si>
  <si>
    <t>VBB | MG initial rerun</t>
  </si>
  <si>
    <t>BCST | Liana meeting | Engagement meeting</t>
  </si>
  <si>
    <t>VBB | design basis (final time...)</t>
  </si>
  <si>
    <t>VBB | postprocessing results
BCST | management meeting</t>
  </si>
  <si>
    <t>VBB | ox run | arch verification - stiffener</t>
  </si>
  <si>
    <t>VBB | postprocessing
Running of BIE for second run of VBB. Main girder and arch sizes modified.
BCST | resource management meeting</t>
  </si>
  <si>
    <t>VBB | systems engineering update | fire note | main girder optimisation</t>
  </si>
  <si>
    <t>VBB | post processing results
main girders not working</t>
  </si>
  <si>
    <t>VBB | verification sheets | ox run influence effects</t>
  </si>
  <si>
    <t>VBB | report update | verifications planning
BCST | human factors meeting about team morale</t>
  </si>
  <si>
    <t>VBB | deisgn report and verifications
Copied technical notes on joints, construction staging and hanger loss ito report.</t>
  </si>
  <si>
    <t>VBB | Design Report
Seeting up of design report structure. Appendix Layout</t>
  </si>
  <si>
    <t>BIM MM meeting
VBB | BIM Scrum | arch geometry | construction sequence model with ying</t>
  </si>
  <si>
    <t>VBB | verifications update | arch geometry meeting
completed verification register. started plan for verification following first ox run</t>
  </si>
  <si>
    <t>VBB | Update of verification sheets
Arch verification sheet
Other | first day back in the office.</t>
  </si>
  <si>
    <t>VBB | verification sheets update | amsterdam serveer outage | arch geometry update</t>
  </si>
  <si>
    <t>personal 
VBB | verifications</t>
  </si>
  <si>
    <t>VBB | design basis | verifications</t>
  </si>
  <si>
    <t>VBB | design basis updates</t>
  </si>
  <si>
    <t>VBB | design basis update | verification sheets update</t>
  </si>
  <si>
    <t>VBB | design basis - update to hanger loads and verification parts. Added friction chapter</t>
  </si>
  <si>
    <t>VBB | design basis update - connections and hanger | wp1 meeting and plan for week</t>
  </si>
  <si>
    <t>VBB | wp1/wp2 update meeting | arch geometry discussion with Andrea</t>
  </si>
  <si>
    <t>VBB | design basis update</t>
  </si>
  <si>
    <t>VBB | | fire note update | WP1 catch-up on arch geometry</t>
  </si>
  <si>
    <t>VBB | model review responses | report update | verifications</t>
  </si>
  <si>
    <t>appraisal catch-up</t>
  </si>
  <si>
    <t>VBB | Expansion joint meeting. Agreed to use FLM1 and limit the angle to 7.6deg | Catch up meeting for WP1</t>
  </si>
  <si>
    <t>VBB | expansion joint review of results and requirements. preparation for meeting with Frank van Beek.</t>
  </si>
  <si>
    <t>VBB | general catch-up
BCST Digital | catch-up with DJ and Andy</t>
  </si>
  <si>
    <t>VBB design basis updates | post processing results</t>
  </si>
  <si>
    <t>VBB design basis updates | post processing results | meeting with RWS</t>
  </si>
  <si>
    <t>Melbourne review of seismic loads cases with alastair</t>
  </si>
  <si>
    <t>VBB post processing preparation</t>
  </si>
  <si>
    <t xml:space="preserve">VBB wp1/wp2 meetings | internal review documents | base model </t>
  </si>
  <si>
    <t>Leave</t>
  </si>
  <si>
    <t>VBB p-d analysis | Influence effetcs</t>
  </si>
  <si>
    <t>VBB construction staging | buckling models methodology</t>
  </si>
  <si>
    <t>VBB model checks | geometry update</t>
  </si>
  <si>
    <t>VBB Model of staging | combinations</t>
  </si>
  <si>
    <t>load combinations and model runs</t>
  </si>
  <si>
    <t>VBB effects comparison</t>
  </si>
  <si>
    <t>VBB WP1/WP2 meeting | comparison of effects for ach, MG, CG</t>
  </si>
  <si>
    <t>VBB model results review prior to ox run</t>
  </si>
  <si>
    <t>VBB model comparison with vo</t>
  </si>
  <si>
    <t xml:space="preserve">vbb  modeling checklist | review of model </t>
  </si>
  <si>
    <t>MM verification of fe model loading</t>
  </si>
  <si>
    <t>Melbourne metro model initial review of loads</t>
  </si>
  <si>
    <t>VBB modelling| construction staging</t>
  </si>
  <si>
    <t>VBB construction staging | added revised DB to DO report</t>
  </si>
  <si>
    <t>VBB WP1/WP2 progress meeting | WP1 meeting focussing on tasks for the week, particularly design bssis changes and construction staging.</t>
  </si>
  <si>
    <t>VBB Design basis update | review of fire section</t>
  </si>
  <si>
    <t>BCST management meeting</t>
  </si>
  <si>
    <t>VBB Design basis update, synchronising with WP2 changes and updates</t>
  </si>
  <si>
    <t>VBB fire pre-meeting with graham and claire | Design basis updates | construction stagging models with ying</t>
  </si>
  <si>
    <t>ICE Annual Review with Kirstin</t>
  </si>
  <si>
    <t>VBB arch comparison with architect | design basis updates</t>
  </si>
  <si>
    <t>VBB VO report update</t>
  </si>
  <si>
    <t>MM Latrobe: Download of files sent by Nick</t>
  </si>
  <si>
    <t>VBB: WP1/2 update | Design Basis review</t>
  </si>
  <si>
    <t>VBB RWS design basis comments - agreed actions with Frank. Design basis to be updated next week</t>
  </si>
  <si>
    <t>mm latrobe briefing</t>
  </si>
  <si>
    <t>VBB RWS responses and preparation for the meeting</t>
  </si>
  <si>
    <t>Personal development plan</t>
  </si>
  <si>
    <t>VBB RWS Comments | work an staging and arch geometry | wind loads</t>
  </si>
  <si>
    <t>VBB RWS comments | catch-up meeting with WP1 - decision to review cross girder diaphragms. Likely remove on Type A</t>
  </si>
  <si>
    <t>WBBn hanger loss note | architects meeting - decision to modify connections, remove first hor. cross bracing</t>
  </si>
  <si>
    <t>VBB WP1/WP2 progress meeting</t>
  </si>
  <si>
    <t>VBB review of wind loads</t>
  </si>
  <si>
    <t>VBB Hanger loads, speak to kevin, modelling update</t>
  </si>
  <si>
    <t>VBB Hanger connection | staging models and note</t>
  </si>
  <si>
    <t xml:space="preserve">
MM | north adits redesign briefing</t>
  </si>
  <si>
    <t>WBBn rws weekly design meeting | construction staging | hanger loss note</t>
  </si>
  <si>
    <t>VBB RWS weekly design meeting | hanger loss note</t>
  </si>
  <si>
    <t>VBB wp1 update meeting | discussion about incorporating architects arch geometry into model and construction stage.</t>
  </si>
  <si>
    <t>IM Digital | bi-weekly catch-up</t>
  </si>
  <si>
    <t>BCS - management</t>
  </si>
  <si>
    <t>fatigue of bearing deck connection studs</t>
  </si>
  <si>
    <t>design basis | Modelling meeting</t>
  </si>
  <si>
    <t>main girder design w/ andrea | drawings list</t>
  </si>
  <si>
    <t>update and review of models | correction of alpha factors for live load | fire discussion with graham and claire</t>
  </si>
  <si>
    <t>wp1/wp2 meeting | update of Liana's expansion joint note and calcs</t>
  </si>
  <si>
    <t>drawing list | review of models and model reviewing tool</t>
  </si>
  <si>
    <t>Review of springing  point note by Andrea</t>
  </si>
  <si>
    <t xml:space="preserve">arch model review with andrea. </t>
  </si>
  <si>
    <t>rws comments - fire wp2. wp1 team updates</t>
  </si>
  <si>
    <t>FE Non linear Model - Imported GSA model into Strand 7, geometry and restraints checked. Loads next.</t>
  </si>
  <si>
    <t>BCST Digial skills matrix draft   |   Digital Learning links</t>
  </si>
  <si>
    <t>Expansion Joint note | Hanger scenarios | RWS Comments with Daan | Fire email to graham asking for note</t>
  </si>
  <si>
    <t xml:space="preserve">meeting with fran to agree stiffener sketch </t>
  </si>
  <si>
    <t>response to RWS Comments - comments impacting Andreas work | worked thorugh arch checks with Andrea | Geometry</t>
  </si>
  <si>
    <t>update further investigation report - review of structural and geotechnical parametrs and further analysis</t>
  </si>
  <si>
    <t>preparation of updated progress report addressing comments from meeting earlier in the week | Meeting with Heather to finilise</t>
  </si>
  <si>
    <t>update further investigation report</t>
  </si>
  <si>
    <t xml:space="preserve">leadership meeting |  digital survey resent | technical </t>
  </si>
  <si>
    <t>Responding to RWS Commnets  on VO Report</t>
  </si>
  <si>
    <t>internal technical review</t>
  </si>
  <si>
    <t>update with mr sood</t>
  </si>
  <si>
    <t>catch-up with andrea, aishath</t>
  </si>
  <si>
    <t>review follow-up</t>
  </si>
  <si>
    <t>fob catch-up and update</t>
  </si>
  <si>
    <t>day 20</t>
  </si>
  <si>
    <t>architecture review</t>
  </si>
  <si>
    <t>review prep</t>
  </si>
  <si>
    <t>column interface details</t>
  </si>
  <si>
    <t>prep for architecture review / multi-disc discussion on fob interface</t>
  </si>
  <si>
    <t>outline and diagrams</t>
  </si>
  <si>
    <t>catch-up with irsdc - end blocks</t>
  </si>
  <si>
    <t>service strategy, design basis</t>
  </si>
  <si>
    <t>options note</t>
  </si>
  <si>
    <t>suconsultant agreement brief</t>
  </si>
  <si>
    <t>note</t>
  </si>
  <si>
    <t>options review</t>
  </si>
  <si>
    <t>consultant briefing, geo discussion</t>
  </si>
  <si>
    <t>update agreement</t>
  </si>
  <si>
    <t>review of submission to HRS</t>
  </si>
  <si>
    <t>calder form a</t>
  </si>
  <si>
    <t>irsdc design handbook sotryboarding</t>
  </si>
  <si>
    <t>Row Labels</t>
  </si>
  <si>
    <t>#REF!</t>
  </si>
  <si>
    <t>Grand Total</t>
  </si>
  <si>
    <t>Sum of Hours</t>
  </si>
  <si>
    <t>(blank)</t>
  </si>
  <si>
    <t>storyboard</t>
  </si>
  <si>
    <t>pier layouts - truss form - columns integration</t>
  </si>
  <si>
    <t>drawings and meeting notes</t>
  </si>
  <si>
    <t>pier options</t>
  </si>
  <si>
    <t>255375-00 M25 WARREN FARM SERVICES (01-122)</t>
  </si>
  <si>
    <t>catch-up with andrea to address lukasz review comments</t>
  </si>
  <si>
    <t>preparation for indian railways presentation</t>
  </si>
  <si>
    <t>catch-up with team</t>
  </si>
  <si>
    <t>handbook</t>
  </si>
  <si>
    <t>discussion with kulvinder</t>
  </si>
  <si>
    <t>design handbook  - combining jess and dashsa's outlines</t>
  </si>
  <si>
    <t>ped flow and concourse sizing review</t>
  </si>
  <si>
    <t>dlt engagement letter</t>
  </si>
  <si>
    <t>digital tool development</t>
  </si>
  <si>
    <t>ctch-up with andrea</t>
  </si>
  <si>
    <t>concourse sizing</t>
  </si>
  <si>
    <t>propjet plan update</t>
  </si>
  <si>
    <t>handbook update</t>
  </si>
  <si>
    <t>india station concourse sizing and exit block session with mr sood and rishav</t>
  </si>
  <si>
    <t>gift of time</t>
  </si>
  <si>
    <t>WELLNESS</t>
  </si>
  <si>
    <t>handbook draft layout and content</t>
  </si>
  <si>
    <t>Woodford Lane</t>
  </si>
  <si>
    <t>handbook - outline</t>
  </si>
  <si>
    <t>internal update - handbook finalisation</t>
  </si>
  <si>
    <t>catch-up w/ mr sood</t>
  </si>
  <si>
    <t>footbridge handbook section</t>
  </si>
  <si>
    <t>drawings and handbook content</t>
  </si>
  <si>
    <t>bridge details for handbook</t>
  </si>
  <si>
    <t>team catch-up</t>
  </si>
  <si>
    <t>testing</t>
  </si>
  <si>
    <t>Normal Time</t>
  </si>
  <si>
    <t>bookl vaccination</t>
  </si>
  <si>
    <t>catch-up with Kim, Francis, Kulvinder</t>
  </si>
  <si>
    <t>updates with team</t>
  </si>
  <si>
    <t>cath-up with andrea on fobs</t>
  </si>
  <si>
    <t>catch-up with kulvinder / handbook sketches</t>
  </si>
  <si>
    <t>trip planning - discussion with kulvinder / stage 2 deliverable prep</t>
  </si>
  <si>
    <t>trip planning</t>
  </si>
  <si>
    <t>hadnbook content</t>
  </si>
  <si>
    <t>meeting wtih mr sood</t>
  </si>
  <si>
    <t>draft handbook conent development - section 3</t>
  </si>
  <si>
    <t>GT meeting / slides</t>
  </si>
  <si>
    <t xml:space="preserve">weekly catch-up	</t>
  </si>
  <si>
    <t>station pricing / fob update</t>
  </si>
  <si>
    <t>fire review</t>
  </si>
  <si>
    <t>meeting with mr sood</t>
  </si>
  <si>
    <t>internal structures review</t>
  </si>
  <si>
    <t>supplier workshop prep</t>
  </si>
  <si>
    <t>fob review</t>
  </si>
  <si>
    <t>update to supply chain presentations</t>
  </si>
  <si>
    <t>supplier workshop presentation</t>
  </si>
  <si>
    <t>discussion with andrea on review comments</t>
  </si>
  <si>
    <t>foorbridge review actions</t>
  </si>
  <si>
    <t>wash-up following supplier discussion</t>
  </si>
  <si>
    <t>supplier meeting folow-up</t>
  </si>
  <si>
    <t xml:space="preserve">internal catch-up / discussion of constrction with francis
	</t>
  </si>
  <si>
    <t xml:space="preserve">construction of roof / launching review 
</t>
  </si>
  <si>
    <t>commercial update with DJ / finalising handbook</t>
  </si>
  <si>
    <t>dlt meeting on roof constrction sequence</t>
  </si>
  <si>
    <t>construction for roof</t>
  </si>
  <si>
    <t>final handbook adjustments</t>
  </si>
  <si>
    <t>invoice schedule / planning end blocks with kim / dasha</t>
  </si>
  <si>
    <t>L4 apprentice interviews</t>
  </si>
  <si>
    <t>form ba close-out</t>
  </si>
  <si>
    <t>draft handbook comments</t>
  </si>
  <si>
    <t>journey back</t>
  </si>
  <si>
    <t>record of trip - internal catch-up with everyone</t>
  </si>
  <si>
    <t>next steps</t>
  </si>
  <si>
    <t>pw issue of drawings</t>
  </si>
  <si>
    <t>preparation for presentation to NR</t>
  </si>
  <si>
    <t xml:space="preserve">internal update
</t>
  </si>
  <si>
    <t>preparation for submission</t>
  </si>
  <si>
    <t xml:space="preserve">geotechnics / draft handbook coomments
</t>
  </si>
  <si>
    <t>national highways kick-off / internal catch-up</t>
  </si>
  <si>
    <t>prepartion of submittal</t>
  </si>
  <si>
    <t>handbook commnets / material specification</t>
  </si>
  <si>
    <t xml:space="preserve">prep for client update - foundations / resolution of comments / specification	</t>
  </si>
  <si>
    <t>meeting with mr sood on foundations</t>
  </si>
  <si>
    <t>level 4</t>
  </si>
  <si>
    <t>stage 3 close out - compliance</t>
  </si>
  <si>
    <t>specification</t>
  </si>
  <si>
    <t>project inception and planning with Denis</t>
  </si>
  <si>
    <t>specification for structures</t>
  </si>
  <si>
    <t>update with the client</t>
  </si>
  <si>
    <t>handbook updates - abbtreviations, introduction, strctures commnets</t>
  </si>
  <si>
    <t>fire input</t>
  </si>
  <si>
    <t>hand book FOB section text update</t>
  </si>
  <si>
    <t>internal update / procurement discussion and geo</t>
  </si>
  <si>
    <t>fire and lighting parts / review of text for sections 2 and 3</t>
  </si>
  <si>
    <t>procurement strategy / handbook updates - structure, mep</t>
  </si>
  <si>
    <t>meeting with mr sood / handbook geo and structures input</t>
  </si>
  <si>
    <t>handbook submittal prep</t>
  </si>
  <si>
    <t>outline spec and design basis final read and update</t>
  </si>
  <si>
    <t>spats-t0261</t>
  </si>
  <si>
    <t>kick-off meeting with twi</t>
  </si>
  <si>
    <t>submittal of handbook update</t>
  </si>
  <si>
    <t>recording submittal</t>
  </si>
  <si>
    <t>project planning</t>
  </si>
  <si>
    <t xml:space="preserve">tender guidance note			</t>
  </si>
  <si>
    <t>ternder guidance doc</t>
  </si>
  <si>
    <t>literature review</t>
  </si>
  <si>
    <t>workshop and write up</t>
  </si>
  <si>
    <t>porcurement discussion - internal and with client</t>
  </si>
  <si>
    <t>construction strategy for concourse and roof  -summary and contact with DLT</t>
  </si>
  <si>
    <t>277922-46</t>
  </si>
  <si>
    <t>review assessment results to feetback to Musa HRH</t>
  </si>
  <si>
    <t>technical note and planning upadte</t>
  </si>
  <si>
    <t>kpi's note and procurement guidance note</t>
  </si>
  <si>
    <t>board presentation / further work prep / meeting with Mr Sood</t>
  </si>
  <si>
    <t>update note for kpis</t>
  </si>
  <si>
    <t>board presentation / further work prep / meeting with Mr Sood / update note for kpis</t>
  </si>
  <si>
    <t>toddbrook</t>
  </si>
  <si>
    <t>initial discussion with crispin and kwesi</t>
  </si>
  <si>
    <t>planning</t>
  </si>
  <si>
    <t>review assessment report for corrosion</t>
  </si>
  <si>
    <t>seismic analysis</t>
  </si>
  <si>
    <t>meeting with norbu and kirsty</t>
  </si>
  <si>
    <t>update of project plan</t>
  </si>
  <si>
    <t>discussion with David from DLT</t>
  </si>
  <si>
    <t>task 1 report note - introduction and scope</t>
  </si>
  <si>
    <t>report and collating information / read twi report</t>
  </si>
  <si>
    <t>meeting with denis to discuss project progress</t>
  </si>
  <si>
    <t>meeting with NR about bridge condition and internal meetings</t>
  </si>
  <si>
    <t>277087-14</t>
  </si>
  <si>
    <t>277087-14 DETAILED DESIGN - CONSTRUCTION (01-466)</t>
  </si>
  <si>
    <t>inception meeting and dip</t>
  </si>
  <si>
    <t>health and safety planning - confined spaces, vaccinations / review of documents</t>
  </si>
  <si>
    <t>seismic loads and analysis</t>
  </si>
  <si>
    <t>check seismic loads, application to oodel / discussion with Kwesi</t>
  </si>
  <si>
    <t>notes and preparing for meeting next week</t>
  </si>
  <si>
    <t>rebar discussion</t>
  </si>
  <si>
    <t>nile</t>
  </si>
  <si>
    <t>ssra and method statement</t>
  </si>
  <si>
    <t>bid text review</t>
  </si>
  <si>
    <t>piles checking</t>
  </si>
  <si>
    <t>final review of text and cvs</t>
  </si>
  <si>
    <t>digital services discussion</t>
  </si>
  <si>
    <t>287385-00</t>
  </si>
  <si>
    <t>287385-00 INSPECTION OF 2ND NILE BRIDGE (5019-124)</t>
  </si>
  <si>
    <t>spats-t0314-bid</t>
  </si>
  <si>
    <t>602992-01</t>
  </si>
  <si>
    <t>inception meeting and meeting with NH / critical categories</t>
  </si>
  <si>
    <t>preparation for inception review</t>
  </si>
  <si>
    <t>602992-01 T0314 NATIONAL SPECIALIST HIGH (01-450)</t>
  </si>
  <si>
    <t>bp-rov</t>
  </si>
  <si>
    <t>review parameters and drawings</t>
  </si>
  <si>
    <t>update report / crm</t>
  </si>
  <si>
    <t>update report</t>
  </si>
  <si>
    <t>287424-02</t>
  </si>
  <si>
    <t>pile details, reactions</t>
  </si>
  <si>
    <t>287424-02 BP ROV (5019-124)</t>
  </si>
  <si>
    <t>inspection report</t>
  </si>
  <si>
    <t>ssra and report update</t>
  </si>
  <si>
    <t>working at height training</t>
  </si>
  <si>
    <t>updated ssra, method statement affter receipt of information from UNRA</t>
  </si>
  <si>
    <t xml:space="preserve">inspection report
</t>
  </si>
  <si>
    <t>report update, printing drawings, gather materials for trip</t>
  </si>
  <si>
    <t>preparttion for trip, printing docs, etc</t>
  </si>
  <si>
    <t>review of rfp for chandigargh in preparation for meeting with IR on 21-Jun</t>
  </si>
  <si>
    <t>update report, discussion with Andrea</t>
  </si>
  <si>
    <t>inspection recording</t>
  </si>
  <si>
    <t>project plan update</t>
  </si>
  <si>
    <t>draft task 1 report</t>
  </si>
  <si>
    <t>task-order for stage 4</t>
  </si>
  <si>
    <t>task order procedures
meeting with india client</t>
  </si>
  <si>
    <t>draft report</t>
  </si>
  <si>
    <t xml:space="preserve">monthly update / draft task 1 report
</t>
  </si>
  <si>
    <t xml:space="preserve">task 1 report	</t>
  </si>
  <si>
    <t>NH presentation</t>
  </si>
  <si>
    <t>draft task 1 report - update following meeting with NH</t>
  </si>
  <si>
    <t>issue of draft report</t>
  </si>
  <si>
    <t>277922-52 SPATS2-T0261-MANAGEMENT OF FAT (01-450)</t>
  </si>
  <si>
    <t>compiling report for issue</t>
  </si>
  <si>
    <t>irdsc-chandigarh</t>
  </si>
  <si>
    <t>presentation to tenderers</t>
  </si>
  <si>
    <t>284197-08</t>
  </si>
  <si>
    <t>preparation of presentation to tenderers</t>
  </si>
  <si>
    <t>final review of review - pdf</t>
  </si>
  <si>
    <t>proof read / added survey results</t>
  </si>
  <si>
    <t>284197-08 CHANDIGARH STATION TENDER (55-120)</t>
  </si>
  <si>
    <t>invoicing and commercial update</t>
  </si>
  <si>
    <t>spring gardens</t>
  </si>
  <si>
    <t>274242-29</t>
  </si>
  <si>
    <t>design basis / modelling</t>
  </si>
  <si>
    <t>starnd7 modelling - import cad file and prepare to mesh</t>
  </si>
  <si>
    <t>report comments</t>
  </si>
  <si>
    <t>meshing and geometry fixes</t>
  </si>
  <si>
    <t>irsdc-handbook</t>
  </si>
  <si>
    <t>discussion on inspection report</t>
  </si>
  <si>
    <t>client meeting</t>
  </si>
  <si>
    <t>model - meshing</t>
  </si>
  <si>
    <t>fixities and loading</t>
  </si>
  <si>
    <t>progress meeting</t>
  </si>
  <si>
    <t>comments and discussion with team</t>
  </si>
  <si>
    <t>284197-09</t>
  </si>
  <si>
    <t>284197-09 DESIGN HANDBOOK UPDATES (55-120)</t>
  </si>
  <si>
    <t>274242-29 SPRING GARDENS HYDROBRAKE (01-466)</t>
  </si>
  <si>
    <t>loading model</t>
  </si>
  <si>
    <t>loading and analysis</t>
  </si>
  <si>
    <t>comments on ddh report</t>
  </si>
  <si>
    <t>re-issue design handbook - compiling</t>
  </si>
  <si>
    <t>report plan / response to comments</t>
  </si>
  <si>
    <t>loading, analysis, initial results</t>
  </si>
  <si>
    <t>kick off discussion and meeting with ICS</t>
  </si>
  <si>
    <t>kampala-jinja-bid</t>
  </si>
  <si>
    <t>601230-97</t>
  </si>
  <si>
    <t>601230-97 KAMPALA JINJA EXPRESSWAY PPP (01-450)</t>
  </si>
  <si>
    <t xml:space="preserve">kampala jinja </t>
  </si>
  <si>
    <t>discussion with Josh and Nick</t>
  </si>
  <si>
    <t>077900-11</t>
  </si>
  <si>
    <t>global H&amp;S</t>
  </si>
  <si>
    <t>kampala jinja</t>
  </si>
  <si>
    <t>tender notes / bid review procedures</t>
  </si>
  <si>
    <t>review of information</t>
  </si>
  <si>
    <t xml:space="preserve">meeting with hydrobrake	</t>
  </si>
  <si>
    <t>thai-hsr</t>
  </si>
  <si>
    <t>283220-00 HSR SYSTEMS &amp; PD group</t>
  </si>
  <si>
    <t>283220-00</t>
  </si>
  <si>
    <t>catch-up and plan for issue of final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</si>
</sst>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
    <numFmt numFmtId="165" formatCode="ddd"/>
    <numFmt numFmtId="166" formatCode="dd\-mmm\-yyyy"/>
  </numFmts>
  <fonts count="7" x14ac:knownFonts="1">
    <font>
      <sz val="11"/>
      <color theme="1"/>
      <name val="Calibri"/>
      <family val="2"/>
      <scheme val="minor"/>
    </font>
    <font>
      <sz val="11"/>
      <color theme="0"/>
      <name val="Calibri"/>
      <family val="2"/>
      <scheme val="minor"/>
    </font>
    <font>
      <sz val="10"/>
      <color rgb="FF000000"/>
      <name val="Calibri"/>
      <family val="2"/>
      <scheme val="minor"/>
    </font>
    <font>
      <sz val="11"/>
      <name val="Calibri"/>
      <family val="2"/>
      <scheme val="minor"/>
    </font>
    <font>
      <sz val="11"/>
      <color rgb="FF1F497D"/>
      <name val="Calibri"/>
      <family val="2"/>
      <scheme val="minor"/>
    </font>
    <font>
      <b/>
      <sz val="11"/>
      <color theme="1"/>
      <name val="Calibri"/>
      <family val="2"/>
      <scheme val="minor"/>
    </font>
    <font>
      <b/>
      <sz val="11"/>
      <name val="Calibri"/>
      <family val="2"/>
      <scheme val="minor"/>
    </font>
  </fonts>
  <fills count="5">
    <fill>
      <patternFill patternType="none"/>
    </fill>
    <fill>
      <patternFill patternType="gray125"/>
    </fill>
    <fill>
      <patternFill patternType="solid">
        <fgColor theme="5"/>
      </patternFill>
    </fill>
    <fill>
      <patternFill patternType="solid">
        <fgColor theme="6"/>
      </patternFill>
    </fill>
    <fill>
      <patternFill patternType="solid">
        <fgColor rgb="FFFFFF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40">
    <xf numFmtId="0" fontId="0" fillId="0" borderId="0" xfId="0"/>
    <xf numFmtId="0" fontId="0" fillId="0" borderId="0" xfId="0" quotePrefix="1"/>
    <xf numFmtId="0" fontId="0" fillId="0" borderId="0" xfId="0" applyAlignment="1">
      <alignment vertical="center" wrapText="1"/>
    </xf>
    <xf numFmtId="0" fontId="2" fillId="0" borderId="0" xfId="0" applyFont="1" applyAlignment="1">
      <alignment vertical="center"/>
    </xf>
    <xf numFmtId="0" fontId="2" fillId="0" borderId="0" xfId="0" applyFont="1"/>
    <xf numFmtId="164" fontId="0" fillId="0" borderId="0" xfId="0" applyNumberFormat="1" applyAlignment="1">
      <alignment horizontal="left" vertical="top"/>
    </xf>
    <xf numFmtId="15" fontId="0" fillId="0" borderId="0" xfId="0" applyNumberFormat="1" applyAlignment="1">
      <alignment horizontal="left" vertical="top"/>
    </xf>
    <xf numFmtId="0" fontId="0" fillId="0" borderId="0" xfId="0" applyAlignment="1">
      <alignment horizontal="left" vertical="top"/>
    </xf>
    <xf numFmtId="0" fontId="1" fillId="3" borderId="0" xfId="2" applyAlignment="1"/>
    <xf numFmtId="0" fontId="1" fillId="2" borderId="0" xfId="1" applyNumberFormat="1" applyAlignment="1">
      <alignment horizontal="left"/>
    </xf>
    <xf numFmtId="0" fontId="3" fillId="0" borderId="0" xfId="0" applyFont="1" applyAlignment="1">
      <alignment horizontal="left" vertical="top"/>
    </xf>
    <xf numFmtId="164" fontId="3" fillId="0" borderId="0" xfId="0" applyNumberFormat="1" applyFont="1" applyAlignment="1">
      <alignment horizontal="left" vertical="top"/>
    </xf>
    <xf numFmtId="165" fontId="0" fillId="0" borderId="0" xfId="0" applyNumberFormat="1" applyAlignment="1">
      <alignment horizontal="left" vertical="top"/>
    </xf>
    <xf numFmtId="15" fontId="3" fillId="0" borderId="0" xfId="0" applyNumberFormat="1" applyFont="1" applyAlignment="1">
      <alignment horizontal="left" vertical="top"/>
    </xf>
    <xf numFmtId="166" fontId="3" fillId="0" borderId="0" xfId="0" applyNumberFormat="1" applyFont="1" applyAlignment="1">
      <alignment horizontal="left" vertical="top"/>
    </xf>
    <xf numFmtId="0" fontId="0" fillId="0" borderId="0" xfId="0" applyAlignment="1">
      <alignment horizontal="left"/>
    </xf>
    <xf numFmtId="166" fontId="0" fillId="0" borderId="0" xfId="0" applyNumberFormat="1" applyAlignment="1">
      <alignment horizontal="left" vertical="top"/>
    </xf>
    <xf numFmtId="164" fontId="0" fillId="4" borderId="0" xfId="0" applyNumberFormat="1" applyFill="1" applyAlignment="1">
      <alignment horizontal="left" vertical="top"/>
    </xf>
    <xf numFmtId="0" fontId="0" fillId="4" borderId="0" xfId="0" applyFill="1" applyAlignment="1">
      <alignment horizontal="left" vertical="top"/>
    </xf>
    <xf numFmtId="164" fontId="0" fillId="0" borderId="0" xfId="0" quotePrefix="1" applyNumberFormat="1" applyAlignment="1">
      <alignment horizontal="left" vertical="top"/>
    </xf>
    <xf numFmtId="15" fontId="0" fillId="0" borderId="0" xfId="0" quotePrefix="1" applyNumberFormat="1" applyAlignment="1">
      <alignment horizontal="left" vertical="top"/>
    </xf>
    <xf numFmtId="164" fontId="4" fillId="0" borderId="0" xfId="0" applyNumberFormat="1" applyFont="1" applyAlignment="1">
      <alignment horizontal="left" vertical="top"/>
    </xf>
    <xf numFmtId="15" fontId="4" fillId="0" borderId="0" xfId="0" applyNumberFormat="1" applyFont="1" applyAlignment="1">
      <alignment horizontal="left" vertical="top"/>
    </xf>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left" indent="1"/>
    </xf>
    <xf numFmtId="22" fontId="0" fillId="0" borderId="0" xfId="0" applyNumberFormat="1" applyAlignment="1">
      <alignment horizontal="left" indent="1"/>
    </xf>
    <xf numFmtId="14" fontId="0" fillId="0" borderId="0" xfId="0" applyNumberFormat="1" applyAlignment="1">
      <alignment horizontal="left" indent="1"/>
    </xf>
    <xf numFmtId="0" fontId="0" fillId="0" borderId="0" xfId="0" applyAlignment="1"/>
    <xf numFmtId="0" fontId="0" fillId="0" borderId="0" xfId="0" applyNumberFormat="1" applyAlignment="1"/>
    <xf numFmtId="0" fontId="0" fillId="0" borderId="0" xfId="0" applyNumberFormat="1" applyAlignment="1">
      <alignment horizontal="left" vertical="top"/>
    </xf>
    <xf numFmtId="164" fontId="6" fillId="0" borderId="0" xfId="0" applyNumberFormat="1" applyFont="1" applyAlignment="1">
      <alignment horizontal="left" vertical="top"/>
    </xf>
    <xf numFmtId="15" fontId="5" fillId="0" borderId="0" xfId="0" applyNumberFormat="1" applyFont="1" applyAlignment="1">
      <alignment horizontal="left" vertical="top"/>
    </xf>
    <xf numFmtId="15" fontId="6" fillId="0" borderId="0" xfId="0" applyNumberFormat="1" applyFont="1" applyAlignment="1">
      <alignment horizontal="left" vertical="top"/>
    </xf>
    <xf numFmtId="166" fontId="6" fillId="0" borderId="0" xfId="0" applyNumberFormat="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1" fillId="2" borderId="0" xfId="1" applyAlignment="1"/>
    <xf numFmtId="14" fontId="0" fillId="0" borderId="0" xfId="0" applyNumberFormat="1" applyAlignment="1"/>
  </cellXfs>
  <cellStyles count="3">
    <cellStyle name="Accent2" xfId="1" builtinId="33"/>
    <cellStyle name="Accent3" xfId="2" builtinId="37"/>
    <cellStyle name="Normal" xfId="0" builtinId="0"/>
  </cellStyles>
  <dxfs count="68">
    <dxf>
      <alignment horizontal="general" vertical="bottom" textRotation="0" wrapText="0" indent="0" justifyLastLine="0" shrinkToFit="0" readingOrder="0"/>
    </dxf>
    <dxf>
      <alignment horizontal="general" vertical="bottom" textRotation="0" wrapText="0" indent="0" justifyLastLine="0" shrinkToFit="0" readingOrder="0"/>
    </dxf>
    <dxf>
      <alignment horizontal="left"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numFmt numFmtId="20" formatCode="dd\-mmm\-yy"/>
      <alignment horizontal="left" vertical="top" textRotation="0" wrapText="0" indent="0" justifyLastLine="0" shrinkToFit="0" readingOrder="0"/>
    </dxf>
    <dxf>
      <font>
        <color auto="1"/>
      </font>
      <alignment horizontal="left" vertical="top" textRotation="0" wrapText="0" indent="0" justifyLastLine="0" shrinkToFit="0" readingOrder="0"/>
    </dxf>
    <dxf>
      <numFmt numFmtId="0" formatCode="General"/>
      <alignment horizontal="left" vertical="top" textRotation="0" wrapText="0" indent="0" justifyLastLine="0" shrinkToFit="0" readingOrder="0"/>
    </dxf>
    <dxf>
      <font>
        <color auto="1"/>
      </font>
      <numFmt numFmtId="166" formatCode="dd\-mmm\-yyyy"/>
      <alignment horizontal="left" vertical="top" textRotation="0" wrapText="0" indent="0" justifyLastLine="0" shrinkToFit="0" readingOrder="0"/>
    </dxf>
    <dxf>
      <font>
        <strike val="0"/>
        <outline val="0"/>
        <shadow val="0"/>
        <u val="none"/>
        <vertAlign val="baseline"/>
        <sz val="11"/>
        <color auto="1"/>
        <name val="Calibri"/>
        <family val="2"/>
        <scheme val="minor"/>
      </font>
      <numFmt numFmtId="20" formatCode="dd\-mmm\-yy"/>
      <alignment horizontal="left" vertical="top" textRotation="0" wrapText="0" indent="0" justifyLastLine="0" shrinkToFit="0" readingOrder="0"/>
    </dxf>
    <dxf>
      <numFmt numFmtId="20" formatCode="dd\-mmm\-yy"/>
      <alignment horizontal="left" vertical="top" textRotation="0" wrapText="0" indent="0" justifyLastLine="0" shrinkToFit="0" readingOrder="0"/>
    </dxf>
    <dxf>
      <numFmt numFmtId="20" formatCode="dd\-mmm\-yy"/>
      <alignment horizontal="left" vertical="top" textRotation="0" wrapText="0" indent="0" justifyLastLine="0" shrinkToFit="0" readingOrder="0"/>
    </dxf>
    <dxf>
      <numFmt numFmtId="20" formatCode="dd\-mmm\-yy"/>
      <alignment horizontal="left" vertical="top" textRotation="0" wrapText="0" indent="0" justifyLastLine="0" shrinkToFit="0" readingOrder="0"/>
    </dxf>
    <dxf>
      <numFmt numFmtId="164" formatCode="yyyy\-mm\-dd\ hh:mm:ss\ "/>
      <alignment horizontal="left" vertical="top" textRotation="0" wrapText="0" indent="0" justifyLastLine="0" shrinkToFit="0" readingOrder="0"/>
    </dxf>
    <dxf>
      <alignment textRotation="0" wrapText="0" indent="0" justifyLastLine="0" shrinkToFit="0" readingOrder="0"/>
    </dxf>
    <dxf>
      <alignment horizontal="left" vertical="top" textRotation="0" wrapText="0" indent="0" justifyLastLine="0" shrinkToFit="0" readingOrder="0"/>
    </dxf>
    <dxf>
      <alignment horizontal="general" vertical="bottom"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De-Melo" refreshedDate="44708.737945601853" createdVersion="7" refreshedVersion="7" minRefreshableVersion="3" recordCount="1599" xr:uid="{594B78B4-1296-4B66-89DC-3999B592BFC0}">
  <cacheSource type="worksheet">
    <worksheetSource name="TimeEntry2"/>
  </cacheSource>
  <cacheFields count="13">
    <cacheField name="Timestamp" numFmtId="164">
      <sharedItems containsNonDate="0" containsDate="1" containsString="0" containsBlank="1" minDate="2020-07-02T13:31:31" maxDate="2022-05-27T10:54:56" count="713">
        <d v="2022-05-27T10:54:56"/>
        <d v="2022-05-26T16:00:42"/>
        <d v="2022-05-25T10:54:56"/>
        <d v="2022-05-24T16:00:42"/>
        <d v="2022-05-24T15:04:30"/>
        <d v="2022-05-23T20:49:53"/>
        <d v="2022-05-23T12:00:21"/>
        <d v="2022-05-20T14:03:01"/>
        <d v="2022-05-19T14:00:36"/>
        <d v="2022-05-19T10:00:37"/>
        <d v="2022-05-18T10:00:23"/>
        <d v="2022-05-17T16:01:04"/>
        <d v="2022-05-16T16:00:30"/>
        <d v="2022-05-16T10:33:00"/>
        <d v="2022-05-13T11:03:02"/>
        <d v="2022-05-12T12:04:36"/>
        <d v="2022-05-11T16:19:05"/>
        <d v="2022-05-11T14:00:37"/>
        <d v="2022-05-11T10:00:28"/>
        <d v="2022-05-10T10:37:24"/>
        <d v="2022-05-10T10:35:43"/>
        <d v="2022-05-10T10:33:28"/>
        <d v="2022-05-09T16:32:25"/>
        <d v="2022-05-09T10:05:02"/>
        <d v="2022-04-29T12:24:06"/>
        <d v="2022-04-28T12:24:06"/>
        <d v="2022-04-27T12:24:06"/>
        <d v="2022-04-26T12:24:06"/>
        <d v="2022-04-25T12:24:06"/>
        <d v="2022-04-22T11:16:15"/>
        <d v="2022-04-22T11:15:50"/>
        <d v="2022-04-21T16:02:25"/>
        <d v="2022-04-20T16:02:25"/>
        <d v="2022-04-19T16:00:25"/>
        <d v="2022-04-19T13:37:25"/>
        <d v="2022-04-19T10:00:20"/>
        <d v="2022-04-18T23:15:10"/>
        <d v="2022-04-15T23:15:10"/>
        <d v="2022-04-14T23:15:10"/>
        <d v="2022-04-14T14:00:31"/>
        <d v="2022-04-14T12:00:24"/>
        <d v="2022-04-14T10:00:24"/>
        <d v="2022-04-13T16:15:11"/>
        <d v="2022-04-13T12:00:51"/>
        <d v="2022-04-12T16:00:32"/>
        <d v="2022-04-12T14:00:45"/>
        <d v="2022-04-12T12:00:38"/>
        <d v="2022-04-12T10:00:44"/>
        <d v="2022-04-11T16:00:50"/>
        <d v="2022-04-11T12:01:13"/>
        <d v="2022-04-11T10:00:50"/>
        <d v="2022-04-08T14:06:29"/>
        <d v="2022-04-08T12:00:24"/>
        <d v="2022-04-08T10:00:36"/>
        <d v="2022-04-07T16:00:24"/>
        <d v="2022-04-07T14:04:27"/>
        <d v="2022-04-07T12:00:35"/>
        <d v="2022-04-07T10:00:34"/>
        <d v="2022-04-06T16:39:20"/>
        <d v="2022-04-06T14:01:45"/>
        <d v="2022-04-06T12:01:41"/>
        <d v="2022-04-06T10:04:11"/>
        <d v="2022-04-05T16:01:13"/>
        <d v="2022-04-05T10:00:38"/>
        <d v="2022-04-04T10:00:38"/>
        <d v="2022-04-01T14:09:58"/>
        <d v="2022-04-01T10:27:29"/>
        <d v="2022-03-31T16:31:42"/>
        <d v="2022-03-31T16:30:17"/>
        <d v="2022-03-30T16:31:42"/>
        <d v="2022-03-29T16:30:17"/>
        <d v="2022-03-28T16:30:17"/>
        <d v="2022-03-18T13:12:55"/>
        <d v="2022-03-18T12:05:15"/>
        <d v="2022-03-18T11:00:32"/>
        <d v="2022-03-18T10:14:02"/>
        <d v="2022-03-17T17:02:34"/>
        <d v="2022-03-17T16:10:01"/>
        <d v="2022-03-17T14:00:44"/>
        <d v="2022-03-17T13:00:34"/>
        <d v="2022-03-17T12:00:43"/>
        <d v="2022-03-17T11:02:04"/>
        <d v="2022-03-17T10:00:39"/>
        <d v="2022-03-16T17:01:13"/>
        <d v="2022-03-16T15:00:57"/>
        <d v="2022-03-16T14:00:28"/>
        <d v="2022-03-16T12:00:25"/>
        <d v="2022-03-16T11:00:22"/>
        <d v="2022-03-15T16:06:07"/>
        <d v="2022-03-15T14:00:26"/>
        <d v="2022-03-15T12:04:22"/>
        <d v="2022-03-14T16:00:42"/>
        <d v="2022-03-14T14:01:15"/>
        <d v="2022-03-14T10:32:33"/>
        <d v="2022-03-11T14:00:36"/>
        <d v="2022-03-11T10:00:59"/>
        <d v="2022-03-10T12:00:26"/>
        <d v="2022-03-10T10:01:27"/>
        <d v="2022-03-09T12:00:38"/>
        <d v="2022-03-09T10:00:35"/>
        <d v="2022-03-08T14:00:42"/>
        <d v="2022-03-08T12:01:02"/>
        <d v="2022-03-08T10:44:02"/>
        <d v="2022-03-07T10:00:24"/>
        <d v="2022-03-03T13:15:04"/>
        <d v="2022-03-03T11:00:21"/>
        <d v="2022-03-02T23:00:24"/>
        <d v="2022-03-02T15:00:22"/>
        <d v="2022-03-01T15:00:52"/>
        <d v="2022-03-01T11:00:25"/>
        <d v="2022-02-28T11:01:05"/>
        <d v="2022-02-25T09:10:50"/>
        <d v="2022-02-24T13:18:09"/>
        <d v="2022-02-24T11:03:14"/>
        <d v="2022-02-23T13:00:27"/>
        <d v="2022-02-23T11:00:41"/>
        <d v="2022-02-23T09:58:51"/>
        <d v="2022-02-22T17:00:26"/>
        <d v="2022-02-22T13:31:28"/>
        <d v="2022-02-22T11:07:16"/>
        <d v="2022-02-21T15:07:58"/>
        <d v="2022-02-21T11:00:50"/>
        <d v="2022-02-18T15:01:22"/>
        <d v="2022-02-18T13:00:39"/>
        <d v="2022-02-18T11:00:42"/>
        <d v="2022-02-17T15:07:27"/>
        <d v="2022-02-17T13:14:01"/>
        <d v="2022-02-17T11:27:38"/>
        <d v="2022-02-16T15:00:25"/>
        <d v="2022-02-16T13:00:33"/>
        <d v="2022-02-16T11:00:40"/>
        <d v="2022-02-15T17:00:27"/>
        <d v="2022-02-15T15:06:32"/>
        <d v="2022-02-15T13:00:48"/>
        <d v="2022-02-14T15:02:56"/>
        <d v="2022-02-14T13:27:44"/>
        <d v="2022-02-11T15:01:08"/>
        <d v="2022-02-11T13:01:00"/>
        <d v="2022-02-11T11:26:41"/>
        <d v="2022-02-04T00:00:00"/>
        <d v="2022-02-03T00:00:00"/>
        <d v="2022-02-02T00:00:00"/>
        <d v="2022-02-01T00:00:00"/>
        <d v="2022-01-31T12:00:30"/>
        <d v="2022-01-31T10:00:27"/>
        <d v="2022-01-28T14:00:29"/>
        <d v="2022-01-28T12:00:37"/>
        <d v="2022-01-28T10:46:30"/>
        <d v="2022-01-27T16:03:41"/>
        <d v="2022-01-26T12:01:05"/>
        <d v="2022-01-25T16:00:23"/>
        <d v="2022-01-25T14:01:56"/>
        <d v="2022-01-25T10:00:30"/>
        <d v="2022-01-24T16:00:43"/>
        <d v="2022-01-24T12:00:25"/>
        <d v="2022-01-21T12:00:31"/>
        <d v="2022-01-21T10:00:32"/>
        <d v="2022-01-20T16:00:39"/>
        <d v="2022-01-20T13:00:15"/>
        <d v="2022-01-19T10:00:41"/>
        <d v="2022-01-18T16:00:44"/>
        <d v="2022-01-18T10:00:30"/>
        <d v="2022-01-17T16:11:04"/>
        <d v="2022-01-17T12:05:15"/>
        <d v="2022-01-14T10:00:47"/>
        <d v="2022-01-14T12:00:52"/>
        <d v="2022-01-13T12:36:44"/>
        <d v="2022-01-13T10:00:47"/>
        <d v="2022-01-12T10:00:43"/>
        <d v="2022-01-11T12:03:42"/>
        <d v="2022-01-11T10:53:08"/>
        <d v="2022-01-10T16:00:27"/>
        <d v="2022-01-10T14:04:52"/>
        <d v="2022-01-10T12:00:56"/>
        <d v="2022-01-10T10:03:59"/>
        <d v="2022-01-07T13:35:48"/>
        <d v="2022-01-06T14:02:43"/>
        <d v="2022-01-05T14:02:43"/>
        <d v="2022-01-04T14:02:43"/>
        <d v="2022-01-03T14:02:43"/>
        <d v="2021-12-31T00:00:00"/>
        <d v="2021-12-30T00:00:00"/>
        <d v="2021-12-29T00:00:00"/>
        <d v="2021-12-28T00:00:00"/>
        <d v="2021-12-27T00:00:00"/>
        <d v="2021-12-24T00:00:00"/>
        <d v="2021-12-23T00:00:00"/>
        <d v="2021-12-22T00:00:00"/>
        <d v="2021-12-21T00:00:00"/>
        <d v="2021-12-20T00:00:00"/>
        <d v="2021-12-17T12:00:55"/>
        <d v="2021-12-16T14:00:51"/>
        <d v="2021-12-16T10:00:42"/>
        <d v="2021-12-15T14:05:28"/>
        <d v="2021-12-14T14:01:54"/>
        <d v="2021-12-14T12:00:30"/>
        <d v="2021-12-14T10:02:09"/>
        <d v="2021-12-13T16:29:49"/>
        <d v="2021-12-13T14:00:41"/>
        <d v="2021-12-13T10:00:21"/>
        <d v="2021-12-10T16:00:36"/>
        <d v="2021-12-10T12:06:01"/>
        <d v="2021-12-09T12:00:35"/>
        <d v="2021-12-08T13:52:29"/>
        <d v="2021-12-08T10:08:33"/>
        <d v="2021-12-07T16:00:56"/>
        <d v="2021-12-07T14:07:46"/>
        <d v="2021-12-07T12:00:27"/>
        <d v="2021-12-07T10:00:21"/>
        <d v="2021-12-06T20:15:43"/>
        <d v="2021-12-06T16:01:23"/>
        <d v="2021-12-06T14:01:29"/>
        <d v="2021-12-06T10:01:05"/>
        <d v="2021-12-03T17:13:54"/>
        <d v="2021-12-02T17:13:54"/>
        <d v="2021-12-02T11:35:49"/>
        <d v="2021-12-01T16:00:47"/>
        <d v="2021-12-01T14:00:28"/>
        <d v="2021-12-01T12:00:23"/>
        <d v="2021-12-01T10:00:27"/>
        <d v="2021-11-30T12:00:25"/>
        <d v="2021-11-30T10:01:06"/>
        <d v="2021-11-29T14:07:49"/>
        <d v="2021-11-29T12:00:19"/>
        <d v="2021-11-29T10:17:51"/>
        <d v="2021-11-26T10:14:56"/>
        <d v="2021-11-25T00:00:00"/>
        <d v="2021-11-24T00:00:00"/>
        <d v="2021-11-23T16:00:52"/>
        <d v="2021-11-23T14:01:04"/>
        <d v="2021-11-23T09:04:13"/>
        <d v="2021-11-22T16:00:25"/>
        <d v="2021-11-22T14:51:55"/>
        <d v="2021-11-22T12:00:51"/>
        <d v="2021-11-19T16:00:38"/>
        <d v="2021-11-18T12:00:27"/>
        <d v="2021-11-18T10:00:20"/>
        <d v="2021-11-17T12:00:38"/>
        <d v="2021-11-17T10:00:25"/>
        <d v="2021-11-16T18:00:20"/>
        <d v="2021-11-16T16:01:05"/>
        <d v="2021-11-16T11:37:45"/>
        <d v="2021-11-15T14:04:33"/>
        <d v="2021-11-15T10:07:44"/>
        <d v="2021-11-12T12:00:46"/>
        <d v="2021-11-12T10:06:46"/>
        <d v="2021-11-11T00:00:00"/>
        <d v="2021-11-10T14:12:40"/>
        <d v="2021-11-10T12:36:30"/>
        <d v="2021-11-09T16:00:31"/>
        <d v="2021-11-09T12:07:47"/>
        <d v="2021-11-08T14:00:41"/>
        <d v="2021-11-08T12:22:01"/>
        <d v="2021-11-08T10:23:51"/>
        <d v="2021-11-05T12:00:52"/>
        <d v="2021-11-04T18:00:36"/>
        <d v="2021-11-04T10:00:27"/>
        <d v="2021-11-03T10:18:26"/>
        <d v="2021-11-03T10:00:51"/>
        <d v="2021-11-02T16:00:45"/>
        <d v="2021-11-02T14:01:14"/>
        <d v="2021-11-02T12:01:59"/>
        <d v="2021-11-01T15:23:45"/>
        <d v="2021-11-01T11:00:35"/>
        <d v="2021-10-29T12:00:41"/>
        <d v="2021-10-29T10:25:46"/>
        <d v="2021-10-28T14:00:35"/>
        <d v="2021-10-28T12:00:47"/>
        <d v="2021-10-28T10:03:33"/>
        <d v="2021-10-27T13:22:39"/>
        <d v="2021-10-27T10:01:05"/>
        <d v="2021-10-26T14:01:17"/>
        <d v="2021-10-26T12:00:55"/>
        <d v="2021-10-26T10:00:38"/>
        <d v="2021-10-25T16:43:06"/>
        <d v="2021-10-22T00:00:00"/>
        <d v="2021-10-21T00:00:00"/>
        <d v="2021-10-20T00:00:00"/>
        <d v="2021-10-19T10:28:09"/>
        <d v="2021-10-18T16:01:54"/>
        <d v="2021-10-18T12:01:56"/>
        <d v="2021-10-15T16:01:09"/>
        <d v="2021-10-14T16:01:08"/>
        <d v="2021-10-13T12:18:06"/>
        <d v="2021-10-12T00:00:00"/>
        <d v="2021-10-12T12:00:50"/>
        <d v="2021-10-11T20:22:31"/>
        <d v="2021-10-11T12:01:03"/>
        <d v="2021-10-08T16:01:21"/>
        <d v="2021-10-08T12:02:36"/>
        <d v="2021-10-07T16:00:56"/>
        <d v="2021-10-07T12:00:34"/>
        <d v="2021-10-06T16:01:53"/>
        <d v="2021-10-06T12:00:37"/>
        <d v="2021-10-05T12:01:25"/>
        <d v="2021-10-04T12:01:25"/>
        <d v="2021-10-01T16:19:20"/>
        <d v="2021-10-01T12:00:59"/>
        <d v="2021-09-30T16:06:13"/>
        <d v="2021-09-29T16:05:55"/>
        <d v="2021-09-29T12:20:09"/>
        <d v="2021-09-28T12:00:58"/>
        <d v="2021-09-28T09:32:52"/>
        <d v="2021-09-24T16:00:27"/>
        <d v="2021-09-24T09:43:21"/>
        <d v="2021-09-23T00:00:00"/>
        <d v="2021-09-22T00:00:00"/>
        <d v="2021-09-21T00:00:00"/>
        <d v="2021-09-20T00:00:00"/>
        <d v="2021-09-17T11:58:36"/>
        <d v="2021-09-16T11:58:36"/>
        <d v="2021-09-15T11:58:36"/>
        <d v="2021-09-14T11:58:36"/>
        <d v="2021-09-13T11:58:36"/>
        <d v="2021-09-10T11:58:36"/>
        <d v="2021-09-09T11:58:36"/>
        <d v="2021-09-08T11:58:36"/>
        <d v="2021-09-07T11:58:36"/>
        <d v="2021-09-06T11:58:36"/>
        <d v="2021-09-03T00:00:00"/>
        <d v="2021-09-02T00:00:00"/>
        <d v="2021-09-01T00:00:00"/>
        <d v="2021-08-31T16:00:39"/>
        <d v="2021-08-31T12:00:43"/>
        <d v="2021-08-30T00:00:00"/>
        <d v="2021-08-27T12:01:04"/>
        <d v="2021-08-27T09:44:44"/>
        <d v="2021-08-26T12:01:04"/>
        <d v="2021-08-25T12:01:04"/>
        <d v="2021-08-24T12:01:04"/>
        <d v="2021-08-23T12:01:04"/>
        <d v="2021-08-20T12:01:04"/>
        <d v="2021-08-19T12:01:04"/>
        <d v="2021-08-18T12:01:04"/>
        <d v="2021-08-17T12:01:04"/>
        <d v="2021-08-16T12:01:04"/>
        <d v="2021-08-13T12:01:04"/>
        <d v="2021-08-12T12:01:04"/>
        <d v="2021-08-11T12:01:04"/>
        <d v="2021-08-10T12:01:04"/>
        <d v="2021-08-09T12:01:04"/>
        <d v="2021-07-29T16:03:28"/>
        <d v="2021-07-28T16:00:43"/>
        <d v="2021-07-28T12:00:30"/>
        <d v="2021-07-27T12:01:04"/>
        <d v="2021-07-26T12:01:04"/>
        <d v="2021-07-16T16:00:42"/>
        <d v="2021-07-15T16:03:25"/>
        <d v="2021-07-14T16:00:42"/>
        <d v="2021-07-13T16:03:25"/>
        <d v="2021-07-12T12:12:16"/>
        <d v="2021-07-07T16:00:42"/>
        <d v="2021-07-06T16:03:25"/>
        <d v="2021-07-06T12:00:43"/>
        <d v="2021-07-05T12:12:16"/>
        <d v="2021-07-02T12:01:03"/>
        <d v="2021-07-01T16:00:50"/>
        <d v="2021-07-01T12:00:22"/>
        <d v="2021-06-30T12:00:22"/>
        <d v="2021-06-29T21:13:07"/>
        <d v="2021-06-28T12:00:31"/>
        <d v="2021-06-25T12:04:08"/>
        <d v="2021-06-24T12:04:08"/>
        <d v="2021-06-23T16:00:32"/>
        <d v="2021-06-22T12:04:08"/>
        <d v="2021-06-21T20:05:19"/>
        <d v="2021-06-18T16:02:36"/>
        <d v="2021-06-17T16:09:28"/>
        <d v="2021-06-16T16:00:34"/>
        <d v="2021-06-15T16:00:34"/>
        <d v="2021-06-14T16:00:34"/>
        <d v="2021-06-11T12:00:59"/>
        <d v="2021-06-10T12:00:38"/>
        <d v="2021-06-09T12:19:29"/>
        <d v="2021-06-08T12:19:29"/>
        <d v="2021-06-07T12:10:02"/>
        <d v="2021-06-04T12:00:29"/>
        <d v="2021-06-03T12:00:29"/>
        <d v="2021-06-02T12:38:40"/>
        <d v="2021-06-01T16:53:00"/>
        <d v="2021-06-01T12:00:31"/>
        <d v="2021-05-31T16:00:25"/>
        <d v="2021-05-31T12:01:23"/>
        <d v="2021-05-21T12:57:43"/>
        <d v="2021-05-20T12:57:43"/>
        <d v="2021-05-19T16:03:48"/>
        <d v="2021-05-19T12:08:15"/>
        <d v="2021-05-18T16:38:49"/>
        <d v="2021-05-18T12:14:43"/>
        <d v="2021-05-17T16:08:24"/>
        <d v="2021-05-17T12:00:48"/>
        <d v="2021-05-14T16:02:33"/>
        <d v="2021-05-14T12:01:05"/>
        <d v="2021-05-13T12:14:25"/>
        <d v="2021-05-12T12:12:28"/>
        <d v="2021-05-11T12:12:28"/>
        <d v="2021-05-10T16:04:18"/>
        <d v="2021-05-10T12:04:56"/>
        <d v="2021-05-07T16:03:48"/>
        <d v="2021-05-07T12:45:46"/>
        <d v="2021-05-06T16:03:13"/>
        <d v="2021-05-06T12:01:10"/>
        <d v="2021-05-05T17:09:28"/>
        <d v="2021-05-05T12:03:46"/>
        <d v="2021-05-04T12:20:17"/>
        <d v="2021-04-30T16:00:38"/>
        <d v="2021-04-30T13:18:53"/>
        <d v="2021-04-29T16:00:32"/>
        <d v="2021-04-28T12:00:27"/>
        <d v="2021-04-27T16:04:08"/>
        <d v="2021-04-27T12:30:45"/>
        <d v="2021-04-26T13:04:58"/>
        <d v="2021-04-23T16:04:40"/>
        <d v="2021-04-23T12:03:01"/>
        <d v="2021-04-22T12:15:00"/>
        <d v="2021-04-21T12:06:30"/>
        <d v="2021-04-20T16:00:53"/>
        <d v="2021-04-20T12:01:34"/>
        <d v="2021-04-19T16:01:21"/>
        <d v="2021-04-19T12:31:27"/>
        <d v="2021-04-16T16:00:33"/>
        <d v="2021-04-15T16:00:33"/>
        <d v="2021-04-14T16:00:33"/>
        <d v="2021-04-14T12:00:38"/>
        <d v="2021-04-13T12:00:38"/>
        <d v="2021-04-13T16:00:33"/>
        <d v="2021-04-12T16:01:17"/>
        <d v="2021-04-09T12:06:46"/>
        <d v="2021-04-08T16:01:51"/>
        <d v="2021-04-07T16:00:50"/>
        <d v="2021-04-06T16:17:35"/>
        <d v="2021-04-01T16:00:47"/>
        <d v="2021-03-31T16:00:47"/>
        <d v="2021-03-30T12:05:34"/>
        <d v="2021-03-29T20:39:59"/>
        <d v="2021-03-26T12:04:25"/>
        <d v="2021-03-25T12:04:06"/>
        <d v="2021-03-24T21:42:13"/>
        <d v="2021-03-24T12:01:30"/>
        <d v="2021-03-23T12:00:23"/>
        <d v="2021-03-19T12:00:46"/>
        <d v="2021-03-18T16:00:30"/>
        <d v="2021-03-17T12:01:16"/>
        <d v="2021-03-16T12:01:03"/>
        <d v="2021-03-15T12:01:01"/>
        <d v="2021-03-12T12:00:46"/>
        <d v="2021-03-11T16:02:56"/>
        <d v="2021-03-11T12:06:58"/>
        <d v="2021-03-10T16:08:07"/>
        <d v="2021-03-10T12:19:36"/>
        <d v="2021-03-09T12:00:29"/>
        <d v="2021-03-08T16:02:04"/>
        <d v="2021-03-08T12:04:33"/>
        <d v="2021-03-05T16:01:32"/>
        <d v="2021-03-04T16:01:32"/>
        <d v="2021-03-04T12:08:47"/>
        <d v="2021-03-03T12:04:54"/>
        <d v="2021-03-02T12:04:54"/>
        <d v="2021-03-01T16:00:28"/>
        <d v="2021-03-01T12:00:40"/>
        <d v="2021-02-26T16:03:14"/>
        <d v="2021-02-26T12:10:45"/>
        <d v="2021-02-25T12:03:02"/>
        <d v="2021-02-24T12:03:02"/>
        <d v="2021-02-24T12:03:53"/>
        <d v="2021-02-23T12:03:02"/>
        <d v="2021-02-19T19:10:06"/>
        <d v="2021-02-18T19:10:06"/>
        <d v="2021-02-17T19:10:06"/>
        <d v="2021-02-16T12:19:56"/>
        <d v="2021-02-15T12:27:14"/>
        <d v="2021-02-12T12:12:26"/>
        <d v="2021-02-11T16:17:17"/>
        <d v="2021-02-11T12:04:44"/>
        <d v="2021-02-10T13:03:25"/>
        <d v="2021-02-09T13:00:50"/>
        <d v="2021-02-08T12:42:31"/>
        <d v="2021-02-05T12:00:59"/>
        <d v="2021-02-03T16:25:24"/>
        <d v="2021-02-03T12:00:36"/>
        <d v="2021-02-02T12:00:23"/>
        <d v="2021-02-01T12:01:46"/>
        <d v="2021-01-29T16:04:21"/>
        <d v="2021-01-29T12:02:11"/>
        <d v="2021-01-28T16:07:40"/>
        <d v="2021-01-27T13:37:44"/>
        <d v="2021-01-26T12:16:58"/>
        <d v="2021-01-25T16:30:07"/>
        <d v="2021-01-25T12:03:35"/>
        <d v="2021-01-22T16:00:37"/>
        <d v="2021-01-22T12:00:34"/>
        <d v="2021-01-21T16:00:51"/>
        <d v="2021-01-21T12:09:47"/>
        <d v="2021-01-20T12:11:08"/>
        <d v="2021-01-19T12:15:40"/>
        <d v="2021-01-18T12:01:31"/>
        <d v="2021-01-15T16:03:09"/>
        <d v="2021-01-15T12:00:30"/>
        <d v="2021-01-14T16:00:52"/>
        <d v="2021-01-14T12:02:05"/>
        <d v="2021-01-13T12:00:26"/>
        <d v="2021-01-12T12:16:51"/>
        <d v="2021-01-11T14:53:46"/>
        <d v="2021-01-08T12:00:25"/>
        <d v="2021-01-08T16:00:57"/>
        <d v="2021-01-07T12:00:25"/>
        <d v="2021-01-06T16:00:57"/>
        <d v="2021-01-05T12:01:50"/>
        <d v="2021-01-04T12:01:09"/>
        <d v="2021-01-01T00:00:00"/>
        <d v="2020-12-31T00:00:00"/>
        <d v="2020-12-30T00:00:00"/>
        <d v="2020-12-29T00:00:00"/>
        <d v="2020-12-28T00:00:00"/>
        <d v="2020-12-25T00:00:00"/>
        <d v="2020-12-24T00:00:00"/>
        <d v="2020-12-23T12:09:44"/>
        <d v="2020-12-22T12:00:58"/>
        <d v="2020-12-21T12:01:12"/>
        <d v="2020-12-18T16:00:30"/>
        <d v="2020-12-18T12:01:16"/>
        <d v="2020-12-17T09:34:56"/>
        <d v="2020-12-16T12:02:04"/>
        <d v="2020-12-15T12:16:01"/>
        <d v="2020-12-14T16:00:28"/>
        <d v="2020-12-14T12:16:32"/>
        <d v="2020-12-11T16:00:27"/>
        <d v="2020-12-11T12:01:25"/>
        <d v="2020-12-10T12:00:36"/>
        <d v="2020-12-09T16:02:55"/>
        <d v="2020-12-09T12:00:42"/>
        <d v="2020-12-08T12:00:39"/>
        <d v="2020-12-07T16:01:55"/>
        <d v="2020-12-04T16:06:29"/>
        <d v="2020-12-04T12:01:53"/>
        <d v="2020-12-03T16:01:59"/>
        <d v="2020-12-03T12:02:38"/>
        <d v="2020-12-02T16:00:33"/>
        <d v="2020-12-02T12:00:55"/>
        <d v="2020-12-01T16:01:19"/>
        <d v="2020-11-30T13:49:06"/>
        <d v="2020-11-27T16:16:03"/>
        <d v="2020-11-27T12:02:18"/>
        <d v="2020-11-26T16:15:47"/>
        <d v="2020-11-26T12:03:35"/>
        <d v="2020-11-25T16:01:26"/>
        <d v="2020-11-25T12:00:41"/>
        <d v="2020-11-24T16:24:14"/>
        <d v="2020-11-24T12:06:52"/>
        <d v="2020-11-23T16:05:37"/>
        <d v="2020-11-23T12:40:38"/>
        <d v="2020-11-20T14:01:38"/>
        <d v="2020-11-19T16:00:39"/>
        <d v="2020-11-19T12:00:48"/>
        <d v="2020-11-18T12:20:28"/>
        <d v="2020-11-16T16:07:08"/>
        <d v="2020-11-16T12:00:48"/>
        <d v="2020-11-13T16:03:33"/>
        <d v="2020-11-13T12:01:10"/>
        <d v="2020-11-12T16:04:24"/>
        <d v="2020-11-12T12:31:52"/>
        <d v="2020-11-11T16:47:21"/>
        <d v="2020-11-11T12:01:56"/>
        <d v="2020-11-10T16:04:27"/>
        <d v="2020-11-10T12:09:10"/>
        <d v="2020-11-09T12:01:05"/>
        <d v="2020-11-06T16:01:31"/>
        <d v="2020-11-06T12:01:58"/>
        <d v="2020-11-05T16:00:52"/>
        <d v="2020-11-05T12:00:28"/>
        <d v="2020-11-04T16:28:19"/>
        <d v="2020-11-03T16:28:19"/>
        <d v="2020-11-03T13:00:20"/>
        <d v="2020-11-02T16:00:49"/>
        <d v="2020-10-30T16:03:44"/>
        <d v="2020-10-30T12:01:01"/>
        <d v="2020-10-29T16:00:54"/>
        <d v="2020-10-29T12:36:24"/>
        <d v="2020-10-28T12:00:27"/>
        <d v="2020-10-27T16:00:48"/>
        <d v="2020-10-27T12:00:40"/>
        <d v="2020-10-26T16:00:34"/>
        <d v="2020-10-26T12:00:48"/>
        <d v="2020-10-23T12:00:50"/>
        <d v="2020-10-22T16:02:29"/>
        <d v="2020-10-22T12:00:37"/>
        <d v="2020-10-21T16:06:56"/>
        <d v="2020-10-21T12:00:50"/>
        <d v="2020-10-20T12:11:53"/>
        <d v="2020-10-19T12:01:42"/>
        <d v="2020-10-16T16:04:07"/>
        <d v="2020-10-16T12:00:56"/>
        <d v="2020-10-15T16:00:31"/>
        <d v="2020-10-15T12:11:07"/>
        <d v="2020-10-14T12:01:40"/>
        <d v="2020-10-13T16:00:46"/>
        <d v="2020-10-13T12:00:51"/>
        <d v="2020-10-12T16:20:40"/>
        <d v="2020-10-12T12:02:52"/>
        <d v="2020-10-09T16:00:31"/>
        <d v="2020-10-09T12:07:03"/>
        <d v="2020-10-08T13:25:42"/>
        <d v="2020-10-07T16:00:37"/>
        <d v="2020-10-07T12:21:27"/>
        <d v="2020-10-06T16:31:18"/>
        <d v="2020-10-06T12:24:23"/>
        <d v="2020-10-05T16:13:29"/>
        <d v="2020-10-02T16:00:30"/>
        <d v="2020-10-02T12:15:17"/>
        <d v="2020-10-01T16:01:54"/>
        <d v="2020-10-01T12:56:47"/>
        <d v="2020-09-30T16:01:53"/>
        <d v="2020-09-30T12:02:59"/>
        <d v="2020-09-29T16:09:59"/>
        <d v="2020-09-29T12:04:21"/>
        <d v="2020-09-28T16:01:16"/>
        <d v="2020-09-28T12:00:30"/>
        <d v="2020-09-25T16:53:07"/>
        <d v="2020-09-25T13:13:37"/>
        <d v="2020-09-24T16:00:31"/>
        <d v="2020-09-24T12:01:28"/>
        <d v="2020-09-23T16:00:57"/>
        <d v="2020-09-23T12:00:47"/>
        <d v="2020-09-22T16:01:25"/>
        <d v="2020-09-22T12:01:25"/>
        <d v="2020-09-21T16:04:14"/>
        <d v="2020-09-21T12:05:36"/>
        <d v="2020-09-18T16:18:38"/>
        <d v="2020-09-18T12:04:33"/>
        <d v="2020-09-17T16:05:38"/>
        <d v="2020-09-17T12:06:51"/>
        <d v="2020-09-16T16:17:13"/>
        <d v="2020-09-16T12:01:15"/>
        <d v="2020-09-15T16:57:37"/>
        <d v="2020-09-15T12:01:30"/>
        <d v="2020-09-14T16:11:16"/>
        <d v="2020-09-14T12:58:46"/>
        <d v="2020-09-11T16:00:37"/>
        <d v="2020-09-11T12:02:16"/>
        <d v="2020-09-10T16:02:01"/>
        <d v="2020-09-10T12:11:42"/>
        <d v="2020-09-09T16:08:09"/>
        <d v="2020-09-09T12:06:18"/>
        <d v="2020-09-08T16:13:17"/>
        <d v="2020-09-08T12:00:50"/>
        <d v="2020-09-07T16:20:50"/>
        <d v="2020-09-07T12:02:43"/>
        <d v="2020-09-04T16:01:35"/>
        <d v="2020-09-04T12:01:41"/>
        <d v="2020-09-03T16:00:48"/>
        <d v="2020-09-03T12:02:13"/>
        <d v="2020-09-02T16:23:59"/>
        <d v="2020-09-02T12:02:18"/>
        <d v="2020-09-01T16:24:32"/>
        <d v="2020-09-01T12:03:55"/>
        <d v="2020-08-31T00:00:00"/>
        <d v="2020-08-28T16:00:27"/>
        <d v="2020-08-27T16:04:25"/>
        <d v="2020-08-27T12:00:46"/>
        <d v="2020-08-26T16:12:44"/>
        <d v="2020-08-26T12:00:59"/>
        <d v="2020-08-25T16:05:31"/>
        <d v="2020-08-25T12:09:15"/>
        <d v="2020-08-24T16:41:48"/>
        <d v="2020-08-24T12:01:33"/>
        <d v="2020-08-14T18:34:37"/>
        <d v="2020-08-13T18:34:37"/>
        <d v="2020-08-12T18:34:37"/>
        <d v="2020-08-11T18:34:37"/>
        <d v="2020-08-10T12:00:44"/>
        <d v="2020-08-07T12:00:44"/>
        <d v="2020-08-06T16:04:14"/>
        <d v="2020-08-06T12:25:45"/>
        <d v="2020-08-05T16:05:40"/>
        <d v="2020-08-05T13:40:56"/>
        <d v="2020-08-04T16:00:50"/>
        <d v="2020-08-04T12:02:09"/>
        <d v="2020-08-03T16:28:48"/>
        <d v="2020-08-03T12:00:27"/>
        <d v="2020-07-31T00:00:00"/>
        <d v="2020-07-30T16:19:56"/>
        <d v="2020-07-30T16:08:02"/>
        <d v="2020-07-29T16:13:22"/>
        <d v="2020-07-28T12:04:10"/>
        <d v="2020-07-27T12:07:51"/>
        <d v="2020-07-24T16:01:59"/>
        <d v="2020-07-23T16:02:38"/>
        <d v="2020-07-23T12:00:42"/>
        <d v="2020-07-22T16:00:52"/>
        <d v="2020-07-22T12:01:19"/>
        <d v="2020-07-21T16:17:08"/>
        <d v="2020-07-21T12:00:31"/>
        <d v="2020-07-20T12:01:32"/>
        <d v="2020-07-17T12:00:56"/>
        <d v="2020-07-16T16:34:58"/>
        <d v="2020-07-16T12:00:36"/>
        <d v="2020-07-15T12:00:32"/>
        <d v="2020-07-14T16:50:52"/>
        <d v="2020-07-14T12:03:23"/>
        <d v="2020-07-13T16:03:37"/>
        <d v="2020-07-13T12:00:37"/>
        <d v="2020-07-10T16:03:28"/>
        <d v="2020-07-10T12:03:28"/>
        <d v="2020-07-09T14:03:36"/>
        <d v="2020-07-09T12:30:25"/>
        <d v="2020-07-08T19:28:44"/>
        <d v="2020-07-07T16:30:30"/>
        <d v="2020-07-06T10:33:23"/>
        <d v="2020-07-03T10:32:53"/>
        <d v="2020-07-02T20:21:23"/>
        <d v="2020-07-02T16:30:12"/>
        <d v="2020-07-02T13:31:31"/>
        <m/>
      </sharedItems>
      <fieldGroup par="10" base="0">
        <rangePr groupBy="months" startDate="2020-07-02T13:31:31" endDate="2022-05-27T10:54:56"/>
        <groupItems count="14">
          <s v="(blank)"/>
          <s v="Jan"/>
          <s v="Feb"/>
          <s v="Mar"/>
          <s v="Apr"/>
          <s v="May"/>
          <s v="Jun"/>
          <s v="Jul"/>
          <s v="Aug"/>
          <s v="Sep"/>
          <s v="Oct"/>
          <s v="Nov"/>
          <s v="Dec"/>
          <s v="&gt;27/05/2022"/>
        </groupItems>
      </fieldGroup>
    </cacheField>
    <cacheField name="Day" numFmtId="0">
      <sharedItems containsDate="1" containsBlank="1" containsMixedTypes="1" minDate="1900-01-01T00:00:00" maxDate="2021-09-24T16:00:27" count="421">
        <s v="fri"/>
        <s v="thr"/>
        <s v="Wed"/>
        <s v="Tue"/>
        <s v="Mon"/>
        <s v="Thu"/>
        <d v="1900-01-05T00:00:00"/>
        <d v="1900-01-03T00:00:00"/>
        <d v="1900-01-04T00:00:00"/>
        <d v="1900-01-02T00:00:00"/>
        <d v="1900-01-01T00:00:00"/>
        <d v="2021-09-24T16:00:27"/>
        <d v="2021-09-24T09:43:21"/>
        <d v="2021-09-23T00:00:00"/>
        <d v="2021-09-22T00:00:00"/>
        <d v="2021-09-21T00:00:00"/>
        <d v="2021-09-20T00:00:00"/>
        <d v="2021-09-17T11:58:36"/>
        <d v="2021-09-16T11:58:36"/>
        <d v="2021-09-15T11:58:36"/>
        <d v="2021-09-14T11:58:36"/>
        <d v="2021-09-13T11:58:36"/>
        <d v="2021-09-10T11:58:36"/>
        <d v="2021-09-09T11:58:36"/>
        <d v="2021-09-08T11:58:36"/>
        <d v="2021-09-07T11:58:36"/>
        <d v="2021-09-06T11:58:36"/>
        <d v="2021-09-03T00:00:00"/>
        <d v="2021-09-02T00:00:00"/>
        <d v="2021-09-01T00:00:00"/>
        <d v="2021-08-31T16:00:39"/>
        <d v="2021-08-31T12:00:43"/>
        <d v="2021-08-30T00:00:00"/>
        <d v="2021-08-27T12:01:04"/>
        <d v="2021-08-27T09:44:44"/>
        <d v="2021-08-26T12:01:04"/>
        <d v="2021-08-25T12:01:04"/>
        <d v="2021-08-24T12:01:04"/>
        <d v="2021-08-23T12:01:04"/>
        <d v="2021-08-20T12:01:04"/>
        <d v="2021-08-19T12:01:04"/>
        <d v="2021-08-18T12:01:04"/>
        <d v="2021-08-17T12:01:04"/>
        <d v="2021-08-16T12:01:04"/>
        <d v="2021-08-13T12:01:04"/>
        <d v="2021-08-12T12:01:04"/>
        <d v="2021-08-11T12:01:04"/>
        <m/>
        <d v="2021-08-10T12:01:04"/>
        <d v="2021-08-09T12:01:04"/>
        <d v="2021-07-29T16:03:28"/>
        <d v="2021-07-28T16:00:43"/>
        <d v="2021-07-28T12:00:30"/>
        <d v="2021-07-27T12:01:04"/>
        <d v="2021-07-26T12:01:04"/>
        <d v="2021-07-16T16:00:42"/>
        <d v="2021-07-15T16:03:25"/>
        <d v="2021-07-14T16:00:42"/>
        <d v="2021-07-13T16:03:25"/>
        <d v="2021-07-12T12:12:16"/>
        <d v="2021-07-07T16:00:42"/>
        <d v="2021-07-06T16:03:25"/>
        <d v="2021-07-06T12:00:43"/>
        <d v="2021-07-05T12:12:16"/>
        <d v="2021-07-02T12:01:03"/>
        <d v="2021-07-01T16:00:50"/>
        <d v="2021-07-01T12:00:22"/>
        <d v="2021-06-30T12:00:22"/>
        <d v="2021-06-29T21:13:07"/>
        <d v="2021-06-28T12:00:31"/>
        <d v="2021-06-25T12:04:08"/>
        <d v="2021-06-24T12:04:08"/>
        <d v="2021-06-23T16:00:32"/>
        <d v="2021-06-22T12:04:08"/>
        <d v="2021-06-21T20:05:19"/>
        <d v="2021-06-18T16:02:36"/>
        <d v="2021-06-17T16:09:28"/>
        <d v="2021-06-16T16:00:34"/>
        <d v="2021-06-15T16:00:34"/>
        <d v="2021-06-14T16:00:34"/>
        <d v="2021-06-11T12:00:59"/>
        <d v="2021-06-10T12:00:38"/>
        <d v="2021-06-09T12:19:29"/>
        <d v="2021-06-08T12:19:29"/>
        <d v="2021-06-07T12:10:02"/>
        <d v="2021-06-04T12:00:29"/>
        <d v="2021-06-03T12:00:29"/>
        <d v="2021-06-02T12:38:40"/>
        <d v="2021-06-01T16:53:00"/>
        <d v="2021-06-01T12:00:31"/>
        <d v="2021-05-31T16:00:25"/>
        <d v="2021-05-31T12:01:23"/>
        <d v="2021-05-21T12:57:43"/>
        <d v="2021-05-20T12:57:43"/>
        <d v="2021-05-19T16:03:48"/>
        <d v="2021-05-19T12:08:15"/>
        <d v="2021-05-18T16:38:49"/>
        <d v="2021-05-18T12:14:43"/>
        <d v="2021-05-17T16:08:24"/>
        <d v="2021-05-17T12:00:48"/>
        <d v="2021-05-14T16:02:33"/>
        <d v="2021-05-14T12:01:05"/>
        <d v="2021-05-13T12:14:25"/>
        <d v="2021-05-12T12:12:28"/>
        <d v="2021-05-11T12:12:28"/>
        <d v="2021-05-10T16:04:18"/>
        <d v="2021-05-10T12:04:56"/>
        <d v="2021-05-07T16:03:48"/>
        <d v="2021-05-07T12:45:46"/>
        <d v="2021-05-06T16:03:13"/>
        <d v="2021-05-06T12:01:10"/>
        <d v="2021-05-05T17:09:28"/>
        <d v="2021-05-05T12:03:46"/>
        <d v="2021-05-04T12:20:17"/>
        <d v="2021-04-30T16:00:38"/>
        <d v="2021-04-30T13:18:53"/>
        <d v="2021-04-29T16:00:32"/>
        <d v="2021-04-28T12:00:27"/>
        <d v="2021-04-27T16:04:08"/>
        <d v="2021-04-27T12:30:45"/>
        <d v="2021-04-26T13:04:58"/>
        <d v="2021-04-23T16:04:40"/>
        <d v="2021-04-23T12:03:01"/>
        <d v="2021-04-22T12:15:00"/>
        <d v="2021-04-21T12:06:30"/>
        <d v="2021-04-20T16:00:53"/>
        <d v="2021-04-20T12:01:34"/>
        <d v="2021-04-19T16:01:21"/>
        <d v="2021-04-19T12:31:27"/>
        <d v="2021-04-16T16:00:33"/>
        <d v="2021-04-15T16:00:33"/>
        <d v="2021-04-14T16:00:33"/>
        <d v="2021-04-14T12:00:38"/>
        <d v="2021-04-13T12:00:38"/>
        <d v="2021-04-13T16:00:33"/>
        <d v="2021-04-12T16:01:17"/>
        <d v="2021-04-09T12:06:46"/>
        <d v="2021-04-08T16:01:51"/>
        <d v="2021-04-07T16:00:50"/>
        <d v="2021-04-06T16:17:35"/>
        <d v="2021-04-01T16:00:47"/>
        <d v="2021-03-31T16:00:47"/>
        <d v="2021-03-30T12:05:34"/>
        <d v="2021-03-29T20:39:59"/>
        <d v="2021-03-26T12:04:25"/>
        <d v="2021-03-25T12:04:06"/>
        <d v="2021-03-24T21:42:13"/>
        <d v="2021-03-24T12:01:30"/>
        <d v="2021-03-23T12:00:23"/>
        <d v="2021-03-19T12:00:46"/>
        <d v="2021-03-18T16:00:30"/>
        <d v="2021-03-17T12:01:16"/>
        <d v="2021-03-16T12:01:03"/>
        <d v="2021-03-15T12:01:01"/>
        <d v="2021-03-12T12:00:46"/>
        <d v="2021-03-11T16:02:56"/>
        <d v="2021-03-11T12:06:58"/>
        <d v="2021-03-10T16:08:07"/>
        <d v="2021-03-10T12:19:36"/>
        <d v="2021-03-09T12:00:29"/>
        <d v="2021-03-08T16:02:04"/>
        <d v="2021-03-08T12:04:33"/>
        <d v="2021-03-05T16:01:32"/>
        <d v="2021-03-04T16:01:32"/>
        <d v="2021-03-04T12:08:47"/>
        <d v="2021-03-03T12:04:54"/>
        <d v="2021-03-02T12:04:54"/>
        <d v="2021-03-01T16:00:28"/>
        <d v="2021-03-01T12:00:40"/>
        <d v="2021-02-26T16:03:14"/>
        <d v="2021-02-26T12:10:45"/>
        <d v="2021-02-25T12:03:02"/>
        <d v="2021-02-24T12:03:02"/>
        <d v="2021-02-24T12:03:53"/>
        <d v="2021-02-23T12:03:02"/>
        <d v="2021-02-19T19:10:06"/>
        <d v="2021-02-18T19:10:06"/>
        <d v="2021-02-17T19:10:06"/>
        <d v="2021-02-16T12:19:56"/>
        <d v="2021-02-15T12:27:14"/>
        <d v="2021-02-12T12:12:26"/>
        <d v="2021-02-11T16:17:17"/>
        <d v="2021-02-11T12:04:44"/>
        <d v="2021-02-10T13:03:25"/>
        <d v="2021-02-09T13:00:50"/>
        <d v="2021-02-08T12:42:31"/>
        <d v="2021-02-05T12:00:59"/>
        <d v="2021-02-03T16:25:24"/>
        <d v="2021-02-03T12:00:36"/>
        <d v="2021-02-02T12:00:23"/>
        <d v="2021-02-01T12:01:46"/>
        <d v="2021-01-29T16:04:21"/>
        <d v="2021-01-29T12:02:11"/>
        <d v="2021-01-28T16:07:40"/>
        <d v="2021-01-27T13:37:44"/>
        <d v="2021-01-26T12:16:58"/>
        <d v="2021-01-25T16:30:07"/>
        <d v="2021-01-25T12:03:35"/>
        <d v="2021-01-22T16:00:37"/>
        <d v="2021-01-22T12:00:34"/>
        <d v="2021-01-21T16:00:51"/>
        <d v="2021-01-21T12:09:47"/>
        <d v="2021-01-20T12:11:08"/>
        <d v="2021-01-19T12:15:40"/>
        <d v="2021-01-18T12:01:31"/>
        <d v="2021-01-15T16:03:09"/>
        <d v="2021-01-15T12:00:30"/>
        <d v="2021-01-14T16:00:52"/>
        <d v="2021-01-14T12:02:05"/>
        <d v="2021-01-13T12:00:26"/>
        <d v="2021-01-12T12:16:51"/>
        <d v="2021-01-11T14:53:46"/>
        <d v="2021-01-08T12:00:25"/>
        <d v="2021-01-08T16:00:57"/>
        <d v="2021-01-07T12:00:25"/>
        <d v="2021-01-06T16:00:57"/>
        <d v="2021-01-05T12:01:50"/>
        <d v="2021-01-04T12:01:09"/>
        <d v="2021-01-01T00:00:00"/>
        <d v="2020-12-31T00:00:00"/>
        <d v="2020-12-30T00:00:00"/>
        <d v="2020-12-29T00:00:00"/>
        <d v="2020-12-28T00:00:00"/>
        <d v="2020-12-25T00:00:00"/>
        <d v="2020-12-24T00:00:00"/>
        <d v="2020-12-23T12:09:44"/>
        <d v="2020-12-22T12:00:58"/>
        <d v="2020-12-21T12:01:12"/>
        <d v="2020-12-18T16:00:30"/>
        <d v="2020-12-18T12:01:16"/>
        <d v="2020-12-17T09:34:56"/>
        <d v="2020-12-16T12:02:04"/>
        <d v="2020-12-15T12:16:01"/>
        <d v="2020-12-14T16:00:28"/>
        <d v="2020-12-14T12:16:32"/>
        <d v="2020-12-11T16:00:27"/>
        <d v="2020-12-11T12:01:25"/>
        <d v="2020-12-10T12:00:36"/>
        <d v="2020-12-09T16:02:55"/>
        <d v="2020-12-09T12:00:42"/>
        <d v="2020-12-08T12:00:39"/>
        <d v="2020-12-07T16:01:55"/>
        <d v="2020-12-04T16:06:29"/>
        <d v="2020-12-04T12:01:53"/>
        <d v="2020-12-03T16:01:59"/>
        <d v="2020-12-03T12:02:38"/>
        <d v="2020-12-02T16:00:33"/>
        <d v="2020-12-02T12:00:55"/>
        <d v="2020-12-01T16:01:19"/>
        <d v="2020-11-30T13:49:06"/>
        <d v="2020-11-27T16:16:03"/>
        <d v="2020-11-27T12:02:18"/>
        <d v="2020-11-26T16:15:47"/>
        <d v="2020-11-26T12:03:35"/>
        <d v="2020-11-25T16:01:26"/>
        <d v="2020-11-25T12:00:41"/>
        <d v="2020-11-24T16:24:14"/>
        <d v="2020-11-24T12:06:52"/>
        <d v="2020-11-23T16:05:37"/>
        <d v="2020-11-23T12:40:38"/>
        <d v="2020-11-20T14:01:38"/>
        <d v="2020-11-19T16:00:39"/>
        <d v="2020-11-19T12:00:48"/>
        <d v="2020-11-18T12:20:28"/>
        <d v="2020-11-16T16:07:08"/>
        <d v="2020-11-16T12:00:48"/>
        <d v="2020-11-13T16:03:33"/>
        <d v="2020-11-13T12:01:10"/>
        <d v="2020-11-12T16:04:24"/>
        <d v="2020-11-12T12:31:52"/>
        <d v="2020-11-11T16:47:21"/>
        <d v="2020-11-11T12:01:56"/>
        <d v="2020-11-10T16:04:27"/>
        <d v="2020-11-10T12:09:10"/>
        <d v="2020-11-09T12:01:05"/>
        <d v="2020-11-06T16:01:31"/>
        <d v="2020-11-06T12:01:58"/>
        <d v="2020-11-05T16:00:52"/>
        <d v="2020-11-05T12:00:28"/>
        <d v="2020-11-04T16:28:19"/>
        <d v="2020-11-03T16:28:19"/>
        <d v="2020-11-03T13:00:20"/>
        <d v="2020-11-02T16:00:49"/>
        <d v="2020-10-30T16:03:44"/>
        <d v="2020-10-30T12:01:01"/>
        <d v="2020-10-29T16:00:54"/>
        <d v="2020-10-29T12:36:24"/>
        <d v="2020-10-28T12:00:27"/>
        <d v="2020-10-27T16:00:48"/>
        <d v="2020-10-27T12:00:40"/>
        <d v="2020-10-26T16:00:34"/>
        <d v="2020-10-26T12:00:48"/>
        <d v="2020-10-23T12:00:50"/>
        <d v="2020-10-22T16:02:29"/>
        <d v="2020-10-22T12:00:37"/>
        <d v="2020-10-21T16:06:56"/>
        <d v="2020-10-21T12:00:50"/>
        <d v="2020-10-20T12:11:53"/>
        <d v="2020-10-19T12:01:42"/>
        <d v="2020-10-16T16:04:07"/>
        <d v="2020-10-16T12:00:56"/>
        <d v="2020-10-15T16:00:31"/>
        <d v="2020-10-15T12:11:07"/>
        <d v="2020-10-14T12:01:40"/>
        <d v="2020-10-13T16:00:46"/>
        <d v="2020-10-13T12:00:51"/>
        <d v="2020-10-12T16:20:40"/>
        <d v="2020-10-12T12:02:52"/>
        <d v="2020-10-09T16:00:31"/>
        <d v="2020-10-09T12:07:03"/>
        <d v="2020-10-08T13:25:42"/>
        <d v="2020-10-07T16:00:37"/>
        <d v="2020-10-07T12:21:27"/>
        <d v="2020-10-06T16:31:18"/>
        <d v="2020-10-06T12:24:23"/>
        <d v="2020-10-05T16:13:29"/>
        <d v="2020-10-02T16:00:30"/>
        <d v="2020-10-02T12:15:17"/>
        <d v="2020-10-01T16:01:54"/>
        <d v="2020-10-01T12:56:47"/>
        <d v="2020-09-30T16:01:53"/>
        <d v="2020-09-30T12:02:59"/>
        <d v="2020-09-29T16:09:59"/>
        <d v="2020-09-29T12:04:21"/>
        <d v="2020-09-28T16:01:16"/>
        <d v="2020-09-28T12:00:30"/>
        <d v="2020-09-25T16:53:07"/>
        <d v="2020-09-25T13:13:37"/>
        <d v="2020-09-24T16:00:31"/>
        <d v="2020-09-24T12:01:28"/>
        <d v="2020-09-23T16:00:57"/>
        <d v="2020-09-23T12:00:47"/>
        <d v="2020-09-22T16:01:25"/>
        <d v="2020-09-22T12:01:25"/>
        <d v="2020-09-21T16:04:14"/>
        <d v="2020-09-21T12:05:36"/>
        <d v="2020-09-18T16:18:38"/>
        <d v="2020-09-18T12:04:33"/>
        <d v="2020-09-17T16:05:38"/>
        <d v="2020-09-17T12:06:51"/>
        <d v="2020-09-16T16:17:13"/>
        <d v="2020-09-16T12:01:15"/>
        <d v="2020-09-15T16:57:37"/>
        <d v="2020-09-15T12:01:30"/>
        <d v="2020-09-14T16:11:16"/>
        <d v="2020-09-14T12:58:46"/>
        <d v="2020-09-11T16:00:37"/>
        <d v="2020-09-11T12:02:16"/>
        <d v="2020-09-10T16:02:01"/>
        <d v="2020-09-10T12:11:42"/>
        <d v="2020-09-09T16:08:09"/>
        <d v="2020-09-09T12:06:18"/>
        <d v="2020-09-08T16:13:17"/>
        <d v="2020-09-08T12:00:50"/>
        <d v="2020-09-07T16:20:50"/>
        <d v="2020-09-07T12:02:43"/>
        <d v="2020-09-04T16:01:35"/>
        <d v="2020-09-04T12:01:41"/>
        <d v="2020-09-03T16:00:48"/>
        <d v="2020-09-03T12:02:13"/>
        <d v="2020-09-02T16:23:59"/>
        <d v="2020-09-02T12:02:18"/>
        <d v="2020-09-01T16:24:32"/>
        <d v="2020-09-01T12:03:55"/>
        <d v="2020-08-31T00:00:00"/>
        <d v="2020-08-28T16:00:27"/>
        <d v="2020-08-27T16:04:25"/>
        <d v="2020-08-27T12:00:46"/>
        <d v="2020-08-26T16:12:44"/>
        <d v="2020-08-26T12:00:59"/>
        <d v="2020-08-25T16:05:31"/>
        <d v="2020-08-25T12:09:15"/>
        <d v="2020-08-24T16:41:48"/>
        <d v="2020-08-24T12:01:33"/>
        <d v="2020-08-14T18:34:37"/>
        <d v="2020-08-13T18:34:37"/>
        <d v="2020-08-12T18:34:37"/>
        <d v="2020-08-11T18:34:37"/>
        <d v="2020-08-10T12:00:44"/>
        <d v="2020-08-07T12:00:44"/>
        <d v="2020-08-06T16:04:14"/>
        <d v="2020-08-06T12:25:45"/>
        <d v="2020-08-05T16:05:40"/>
        <d v="2020-08-05T13:40:56"/>
        <d v="2020-08-04T16:00:50"/>
        <d v="2020-08-04T12:02:09"/>
        <d v="2020-08-03T16:28:48"/>
        <d v="2020-08-03T12:00:27"/>
        <d v="2020-07-31T00:00:00"/>
        <d v="2020-07-30T16:19:56"/>
        <d v="2020-07-30T16:08:02"/>
        <d v="2020-07-29T16:13:22"/>
        <d v="2020-07-28T12:04:10"/>
        <d v="2020-07-27T12:07:51"/>
        <d v="2020-07-24T16:01:59"/>
        <d v="2020-07-23T16:02:38"/>
        <d v="2020-07-23T12:00:42"/>
        <d v="2020-07-22T16:00:52"/>
        <d v="2020-07-22T12:01:19"/>
        <d v="2020-07-21T16:17:08"/>
        <d v="2020-07-21T12:00:31"/>
        <d v="2020-07-20T12:01:32"/>
        <d v="2020-07-17T12:00:56"/>
        <d v="2020-07-16T16:34:58"/>
        <d v="2020-07-16T12:00:36"/>
        <d v="2020-07-15T12:00:32"/>
        <d v="2020-07-14T16:50:52"/>
        <d v="2020-07-14T12:03:23"/>
        <d v="2020-07-13T16:03:37"/>
        <d v="2020-07-13T12:00:37"/>
        <d v="2020-07-10T16:03:28"/>
        <d v="2020-07-10T12:03:28"/>
        <d v="2020-07-09T14:03:36"/>
        <d v="2020-07-09T12:30:25"/>
        <d v="2020-07-08T19:28:44"/>
        <d v="2020-07-07T16:30:30"/>
        <d v="2020-07-06T10:33:23"/>
        <d v="2020-07-03T10:32:53"/>
        <d v="2020-07-02T20:21:23"/>
        <d v="2020-07-02T16:30:12"/>
        <d v="2020-07-02T13:31:31"/>
      </sharedItems>
    </cacheField>
    <cacheField name="Project_ID" numFmtId="0">
      <sharedItems/>
    </cacheField>
    <cacheField name="WkEnd" numFmtId="15">
      <sharedItems containsDate="1" containsMixedTypes="1" minDate="2020-07-05T00:00:00" maxDate="2022-05-30T00:00:00" count="95">
        <d v="2022-05-29T00:00:00"/>
        <d v="2022-05-22T00:00:00"/>
        <d v="2022-05-15T00:00:00"/>
        <d v="2022-05-01T00:00:00"/>
        <d v="2022-04-24T00:00:00"/>
        <d v="2022-04-17T00:00:00"/>
        <d v="2022-04-10T00:00:00"/>
        <d v="2022-04-03T00:00:00"/>
        <d v="2022-03-20T00:00:00"/>
        <d v="2022-03-13T00:00:00"/>
        <d v="2022-03-06T00:00:00"/>
        <d v="2022-02-27T00:00:00"/>
        <d v="2022-02-20T00:00:00"/>
        <d v="2022-02-13T00:00:00"/>
        <d v="2022-02-06T00:00:00"/>
        <d v="2022-01-30T00:00:00"/>
        <d v="2022-01-23T00:00:00"/>
        <d v="2022-01-16T00:00:00"/>
        <d v="2022-01-09T00:00:00"/>
        <d v="2022-01-02T00:00:00"/>
        <d v="2021-12-26T00:00:00"/>
        <d v="2021-12-19T00:00:00"/>
        <d v="2021-12-12T00:00:00"/>
        <d v="2021-12-05T00:00:00"/>
        <d v="2021-11-28T00:00:00"/>
        <d v="2021-11-21T00:00:00"/>
        <d v="2021-11-14T00:00:00"/>
        <d v="2021-11-07T00:00:00"/>
        <d v="2021-10-31T00:00:00"/>
        <d v="2021-10-24T00:00:00"/>
        <d v="2021-10-17T00:00:00"/>
        <d v="2021-10-10T00:00:00"/>
        <d v="2021-10-03T00:00:00"/>
        <d v="2021-09-26T00:00:00"/>
        <d v="2021-09-19T00:00:00"/>
        <d v="2021-09-12T00:00:00"/>
        <d v="2021-09-05T00:00:00"/>
        <d v="2021-08-29T00:00:00"/>
        <d v="2021-08-22T00:00:00"/>
        <d v="2021-08-15T00:00:00"/>
        <d v="2021-08-01T00:00:00"/>
        <d v="2021-07-18T00:00:00"/>
        <d v="2021-07-11T00:00:00"/>
        <d v="2021-07-04T00:00:00"/>
        <d v="2021-06-27T00:00:00"/>
        <d v="2021-06-20T00:00:00"/>
        <d v="2021-06-13T00:00:00"/>
        <d v="2021-06-06T00:00:00"/>
        <d v="2021-05-23T00:00:00"/>
        <d v="2021-05-16T00:00:00"/>
        <d v="2021-05-09T00:00:00"/>
        <d v="2021-05-02T00:00:00"/>
        <d v="2021-04-25T00:00:00"/>
        <d v="2021-04-18T00:00:00"/>
        <d v="2021-04-11T00:00:00"/>
        <d v="2021-04-04T00:00:00"/>
        <d v="2021-03-28T00:00:00"/>
        <d v="2021-03-21T00:00:00"/>
        <d v="2021-03-14T00:00:00"/>
        <d v="2021-03-07T00:00:00"/>
        <d v="2021-02-28T00:00:00"/>
        <d v="2021-02-21T00:00:00"/>
        <d v="2021-02-14T00:00:00"/>
        <d v="2021-02-07T00:00:00"/>
        <d v="2021-01-31T00:00:00"/>
        <d v="2021-01-24T00:00:00"/>
        <d v="2021-01-17T00:00:00"/>
        <d v="2021-01-10T00:00:00"/>
        <d v="2021-01-03T00:00:00"/>
        <d v="2020-12-27T00:00:00"/>
        <d v="2020-12-20T00:00:00"/>
        <d v="2020-12-13T00:00:00"/>
        <d v="2020-12-06T00:00:00"/>
        <d v="2020-11-29T00:00:00"/>
        <d v="2020-11-22T00:00:00"/>
        <d v="2020-11-15T00:00:00"/>
        <d v="2020-11-08T00:00:00"/>
        <d v="2020-11-01T00:00:00"/>
        <d v="2020-10-25T00:00:00"/>
        <d v="2020-10-18T00:00:00"/>
        <d v="2020-10-11T00:00:00"/>
        <d v="2020-10-04T00:00:00"/>
        <d v="2020-09-27T00:00:00"/>
        <d v="2020-09-20T00:00:00"/>
        <d v="2020-09-13T00:00:00"/>
        <d v="2020-09-06T00:00:00"/>
        <d v="2020-08-30T00:00:00"/>
        <d v="2020-08-16T00:00:00"/>
        <d v="2020-08-09T00:00:00"/>
        <d v="2020-08-02T00:00:00"/>
        <d v="2020-07-26T00:00:00"/>
        <d v="2020-07-19T00:00:00"/>
        <d v="2020-07-12T00:00:00"/>
        <d v="2020-07-05T00:00:00"/>
        <e v="#REF!"/>
      </sharedItems>
    </cacheField>
    <cacheField name="Charge Code" numFmtId="15">
      <sharedItems/>
    </cacheField>
    <cacheField name="Date" numFmtId="166">
      <sharedItems containsSemiMixedTypes="0" containsNonDate="0" containsDate="1" containsString="0" minDate="1899-12-30T00:00:00" maxDate="2022-05-28T00:00:00" count="457">
        <d v="2022-05-27T00:00:00"/>
        <d v="2022-05-26T00:00:00"/>
        <d v="2022-05-24T00:00:00"/>
        <d v="2022-05-25T00:00:00"/>
        <d v="2022-05-23T00:00:00"/>
        <d v="2022-05-20T00:00:00"/>
        <d v="2022-05-19T00:00:00"/>
        <d v="2022-05-18T00:00:00"/>
        <d v="2022-05-17T00:00:00"/>
        <d v="2022-05-16T00:00:00"/>
        <d v="2022-05-13T00:00:00"/>
        <d v="2022-05-12T00:00:00"/>
        <d v="2022-05-11T00:00:00"/>
        <d v="2022-05-10T00:00:00"/>
        <d v="2022-05-09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21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7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5T00:00:00"/>
        <d v="2021-11-24T00:00:00"/>
        <d v="2021-11-23T00:00:00"/>
        <d v="2021-11-22T00:00:00"/>
        <d v="2021-11-19T00:00:00"/>
        <d v="2021-11-18T00:00:00"/>
        <d v="2021-11-17T00:00:00"/>
        <d v="2021-11-16T00:00:00"/>
        <d v="2021-11-15T00:00:00"/>
        <d v="2021-11-12T00:00:00"/>
        <d v="2021-11-11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11T00:00:00"/>
        <d v="2021-10-08T00:00:00"/>
        <d v="2021-10-07T00:00:00"/>
        <d v="2021-10-06T00:00:00"/>
        <d v="2021-10-05T00:00:00"/>
        <d v="2021-10-04T00:00:00"/>
        <d v="2021-10-01T00:00:00"/>
        <d v="2021-09-30T00:00:00"/>
        <d v="2021-09-29T00:00:00"/>
        <d v="2021-09-28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6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7-29T00:00:00"/>
        <d v="2021-07-28T00:00:00"/>
        <d v="2021-07-27T00:00:00"/>
        <d v="2021-07-26T00:00:00"/>
        <d v="2021-07-16T00:00:00"/>
        <d v="2021-07-15T00:00:00"/>
        <d v="2021-07-14T00:00:00"/>
        <d v="2021-07-13T00:00:00"/>
        <d v="2021-07-12T00:00:00"/>
        <d v="2021-07-07T00:00:00"/>
        <d v="2021-07-06T00:00:00"/>
        <d v="2021-07-05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31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1T00:00:00"/>
        <d v="2021-03-31T00:00:00"/>
        <d v="2021-03-30T00:00:00"/>
        <d v="2021-03-29T00:00:00"/>
        <d v="2021-03-26T00:00:00"/>
        <d v="2021-03-25T00:00:00"/>
        <d v="2021-03-24T00:00:00"/>
        <d v="2021-03-23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19T00:00:00"/>
        <d v="2021-02-18T00:00:00"/>
        <d v="2021-02-17T00:00:00"/>
        <d v="2021-02-16T00:00:00"/>
        <d v="2021-02-15T00:00:00"/>
        <d v="2021-02-12T00:00:00"/>
        <d v="2021-02-11T00:00:00"/>
        <d v="2021-02-10T00:00:00"/>
        <d v="2021-02-09T00:00:00"/>
        <d v="2021-02-08T00:00:00"/>
        <d v="2021-02-05T00:00:00"/>
        <d v="2021-02-03T00:00:00"/>
        <d v="2021-02-02T00:00:00"/>
        <d v="2021-02-01T00:00:00"/>
        <d v="2021-01-29T00:00:00"/>
        <d v="2021-01-28T00:00:00"/>
        <d v="2021-01-27T00:00:00"/>
        <d v="2021-01-26T00:00:00"/>
        <d v="2021-01-25T00:00:00"/>
        <d v="2021-01-22T00:00:00"/>
        <d v="2021-01-21T00:00:00"/>
        <d v="2021-01-20T00:00:00"/>
        <d v="2021-01-19T00:00:00"/>
        <d v="2021-01-18T00:00:00"/>
        <d v="2021-01-15T00:00:00"/>
        <d v="2021-01-14T00:00:00"/>
        <d v="2021-01-13T00:00:00"/>
        <d v="2021-01-12T00:00:00"/>
        <d v="2021-01-11T00:00:00"/>
        <d v="2021-01-08T00:00:00"/>
        <d v="2021-01-07T00:00:00"/>
        <d v="2021-01-06T00:00:00"/>
        <d v="2021-01-05T00:00:00"/>
        <d v="2021-01-04T00:00:00"/>
        <d v="2021-01-01T00:00:00"/>
        <d v="2020-12-31T00:00:00"/>
        <d v="2020-12-30T00:00:00"/>
        <d v="2020-12-29T00:00:00"/>
        <d v="2020-12-28T00:00:00"/>
        <d v="2020-12-25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6T00:00:00"/>
        <d v="2020-11-25T00:00:00"/>
        <d v="2020-11-24T00:00:00"/>
        <d v="2020-11-23T00:00:00"/>
        <d v="2020-11-20T00:00:00"/>
        <d v="2020-11-19T00:00:00"/>
        <d v="2020-11-18T00:00:00"/>
        <d v="2020-11-16T00:00:00"/>
        <d v="2020-11-13T00:00:00"/>
        <d v="2020-11-12T00:00:00"/>
        <d v="2020-11-11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12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7T00:00:00"/>
        <d v="2020-09-04T00:00:00"/>
        <d v="2020-09-03T00:00:00"/>
        <d v="2020-09-02T00:00:00"/>
        <d v="2020-09-01T00:00:00"/>
        <d v="2020-08-31T00:00:00"/>
        <d v="2020-08-28T00:00:00"/>
        <d v="2020-08-27T00:00:00"/>
        <d v="2020-08-26T00:00:00"/>
        <d v="2020-08-25T00:00:00"/>
        <d v="2020-08-24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1899-12-30T00:00:00"/>
      </sharedItems>
      <fieldGroup par="12" base="5">
        <rangePr groupBy="months" startDate="1899-12-30T00:00:00" endDate="2022-05-28T00:00:00"/>
        <groupItems count="14">
          <s v="&lt;00/01/1900"/>
          <s v="Jan"/>
          <s v="Feb"/>
          <s v="Mar"/>
          <s v="Apr"/>
          <s v="May"/>
          <s v="Jun"/>
          <s v="Jul"/>
          <s v="Aug"/>
          <s v="Sep"/>
          <s v="Oct"/>
          <s v="Nov"/>
          <s v="Dec"/>
          <s v="&gt;28/05/2022"/>
        </groupItems>
      </fieldGroup>
    </cacheField>
    <cacheField name="Hours" numFmtId="0">
      <sharedItems containsString="0" containsBlank="1" containsNumber="1" minValue="0" maxValue="11.25"/>
    </cacheField>
    <cacheField name="Charge Type" numFmtId="0">
      <sharedItems/>
    </cacheField>
    <cacheField name="Narrative" numFmtId="0">
      <sharedItems containsBlank="1" longText="1"/>
    </cacheField>
    <cacheField name="Quarters" numFmtId="0" databaseField="0">
      <fieldGroup base="0">
        <rangePr groupBy="quarters" startDate="2020-07-02T13:31:31" endDate="2022-05-27T10:54:56"/>
        <groupItems count="6">
          <s v="&lt;02/07/2020"/>
          <s v="Qtr1"/>
          <s v="Qtr2"/>
          <s v="Qtr3"/>
          <s v="Qtr4"/>
          <s v="&gt;27/05/2022"/>
        </groupItems>
      </fieldGroup>
    </cacheField>
    <cacheField name="Years" numFmtId="0" databaseField="0">
      <fieldGroup base="0">
        <rangePr groupBy="years" startDate="2020-07-02T13:31:31" endDate="2022-05-27T10:54:56"/>
        <groupItems count="5">
          <s v="&lt;02/07/2020"/>
          <s v="2020"/>
          <s v="2021"/>
          <s v="2022"/>
          <s v="&gt;27/05/2022"/>
        </groupItems>
      </fieldGroup>
    </cacheField>
    <cacheField name="Quarters2" numFmtId="0" databaseField="0">
      <fieldGroup base="5">
        <rangePr groupBy="quarters" startDate="1899-12-30T00:00:00" endDate="2022-05-28T00:00:00"/>
        <groupItems count="6">
          <s v="&lt;00/01/1900"/>
          <s v="Qtr1"/>
          <s v="Qtr2"/>
          <s v="Qtr3"/>
          <s v="Qtr4"/>
          <s v="&gt;28/05/2022"/>
        </groupItems>
      </fieldGroup>
    </cacheField>
    <cacheField name="Years2" numFmtId="0" databaseField="0">
      <fieldGroup base="5">
        <rangePr groupBy="years" startDate="1899-12-30T00:00:00" endDate="2022-05-28T00:00:00"/>
        <groupItems count="125">
          <s v="&lt;00/01/19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gt;28/05/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99">
  <r>
    <x v="0"/>
    <x v="0"/>
    <s v="spats-t0261"/>
    <x v="0"/>
    <s v="277922-46 T0261 MGT FATIGUE STEEL BRIDGE (01-453)"/>
    <x v="0"/>
    <n v="7.5"/>
    <s v="Normal Time"/>
    <s v="digital services discussion"/>
  </r>
  <r>
    <x v="1"/>
    <x v="1"/>
    <s v="spats-t0261"/>
    <x v="0"/>
    <s v="277922-46 T0261 MGT FATIGUE STEEL BRIDGE (01-453)"/>
    <x v="1"/>
    <n v="7.5"/>
    <s v="Normal Time"/>
    <s v="inception meeting and meeting with NH / critical categories"/>
  </r>
  <r>
    <x v="2"/>
    <x v="2"/>
    <s v="toddbrook"/>
    <x v="0"/>
    <s v="277087-14 DETAILED DESIGN - CONSTRUCTION (01-466)"/>
    <x v="2"/>
    <n v="2.5"/>
    <s v="Normal Time"/>
    <s v="piles checking"/>
  </r>
  <r>
    <x v="2"/>
    <x v="2"/>
    <s v="nile"/>
    <x v="0"/>
    <s v="287385-00 INSPECTION OF 2ND NILE BRIDGE (5019-124)"/>
    <x v="3"/>
    <n v="3"/>
    <s v="Normal Time"/>
    <s v="digital services discussion"/>
  </r>
  <r>
    <x v="2"/>
    <x v="2"/>
    <s v="spats-t0261"/>
    <x v="0"/>
    <s v="277922-46 T0261 MGT FATIGUE STEEL BRIDGE (01-453)"/>
    <x v="2"/>
    <n v="2"/>
    <s v="Normal Time"/>
    <s v="preparation for inception review"/>
  </r>
  <r>
    <x v="3"/>
    <x v="3"/>
    <s v="spats-t0261"/>
    <x v="0"/>
    <s v="277922-46 T0261 MGT FATIGUE STEEL BRIDGE (01-453)"/>
    <x v="2"/>
    <n v="3"/>
    <s v="Normal Time"/>
    <s v="preparation for inception review"/>
  </r>
  <r>
    <x v="3"/>
    <x v="3"/>
    <s v="spats-t0314-bid"/>
    <x v="0"/>
    <s v="602992-01"/>
    <x v="2"/>
    <n v="2"/>
    <s v="Normal Time"/>
    <s v="final review of text and cvs"/>
  </r>
  <r>
    <x v="4"/>
    <x v="3"/>
    <s v="toddbrook"/>
    <x v="0"/>
    <s v="277087-14 DETAILED DESIGN - CONSTRUCTION (01-466)"/>
    <x v="2"/>
    <n v="2.5"/>
    <s v="Normal Time"/>
    <s v="piles checking"/>
  </r>
  <r>
    <x v="5"/>
    <x v="4"/>
    <s v="spats-t0314-bid"/>
    <x v="0"/>
    <s v="602992-01"/>
    <x v="4"/>
    <n v="2"/>
    <s v="Normal Time"/>
    <s v="bid text review"/>
  </r>
  <r>
    <x v="6"/>
    <x v="4"/>
    <s v="nile"/>
    <x v="0"/>
    <s v="287385-00 INSPECTION OF 2ND NILE BRIDGE (5019-124)"/>
    <x v="4"/>
    <n v="5.5"/>
    <s v="Normal Time"/>
    <s v="ssra and method statement"/>
  </r>
  <r>
    <x v="7"/>
    <x v="0"/>
    <s v="toddbrook"/>
    <x v="1"/>
    <s v="277087-14 DETAILED DESIGN - CONSTRUCTION (01-466)"/>
    <x v="5"/>
    <n v="2.5"/>
    <s v="Normal Time"/>
    <s v="rebar discussion"/>
  </r>
  <r>
    <x v="7"/>
    <x v="0"/>
    <s v="tru-mirfield"/>
    <x v="1"/>
    <s v="277658-36 W3-GRIP4-3036-CIV (01-432)"/>
    <x v="5"/>
    <n v="5"/>
    <s v="Normal Time"/>
    <s v="rebar discussion"/>
  </r>
  <r>
    <x v="8"/>
    <x v="5"/>
    <s v="spats-t0261"/>
    <x v="1"/>
    <s v="277922-46 T0261 MGT FATIGUE STEEL BRIDGE (01-453)"/>
    <x v="6"/>
    <n v="3.75"/>
    <s v="Normal Time"/>
    <s v="notes and preparing for meeting next week"/>
  </r>
  <r>
    <x v="9"/>
    <x v="5"/>
    <s v="toddbrook"/>
    <x v="1"/>
    <s v="277087-14 DETAILED DESIGN - CONSTRUCTION (01-466)"/>
    <x v="6"/>
    <n v="3.75"/>
    <s v="Normal Time"/>
    <s v="check seismic loads, application to oodel / discussion with Kwesi"/>
  </r>
  <r>
    <x v="10"/>
    <x v="2"/>
    <s v="toddbrook"/>
    <x v="1"/>
    <s v="277087-14 DETAILED DESIGN - CONSTRUCTION (01-466)"/>
    <x v="7"/>
    <n v="7.5"/>
    <s v="Normal Time"/>
    <s v="seismic loads and analysis"/>
  </r>
  <r>
    <x v="11"/>
    <x v="3"/>
    <s v="nile"/>
    <x v="1"/>
    <s v="287385-00 INSPECTION OF 2ND NILE BRIDGE (5019-124)"/>
    <x v="8"/>
    <n v="7.5"/>
    <s v="Normal Time"/>
    <s v="health and safety planning - confined spaces, vaccinations / review of documents"/>
  </r>
  <r>
    <x v="12"/>
    <x v="4"/>
    <s v="spats-t0261"/>
    <x v="1"/>
    <s v="277922-46 T0261 MGT FATIGUE STEEL BRIDGE (01-453)"/>
    <x v="9"/>
    <n v="7.5"/>
    <s v="Normal Time"/>
    <s v="inception meeting and dip"/>
  </r>
  <r>
    <x v="13"/>
    <x v="4"/>
    <s v="training"/>
    <x v="1"/>
    <s v="TRAINING (In-house training)"/>
    <x v="9"/>
    <m/>
    <s v="Normal Time"/>
    <m/>
  </r>
  <r>
    <x v="14"/>
    <x v="0"/>
    <s v="spats-t0261"/>
    <x v="2"/>
    <s v="277922-46 T0261 MGT FATIGUE STEEL BRIDGE (01-453)"/>
    <x v="10"/>
    <n v="7.5"/>
    <s v="Normal Time"/>
    <s v="meeting with denis to discuss project progress"/>
  </r>
  <r>
    <x v="15"/>
    <x v="5"/>
    <s v="spats-t0261"/>
    <x v="2"/>
    <s v="277922-46 T0261 MGT FATIGUE STEEL BRIDGE (01-453)"/>
    <x v="11"/>
    <n v="4"/>
    <s v="Normal Time"/>
    <s v="report and collating information / read twi report"/>
  </r>
  <r>
    <x v="15"/>
    <x v="5"/>
    <s v="tru-mirfield"/>
    <x v="2"/>
    <s v="277658-36 W3-GRIP4-3036-CIV (01-432)"/>
    <x v="11"/>
    <n v="3.5"/>
    <s v="Normal Time"/>
    <s v="meeting with NR about bridge condition and internal meetings"/>
  </r>
  <r>
    <x v="16"/>
    <x v="2"/>
    <s v="spats-t0261"/>
    <x v="2"/>
    <s v="277922-46 T0261 MGT FATIGUE STEEL BRIDGE (01-453)"/>
    <x v="12"/>
    <n v="3.5"/>
    <s v="Normal Time"/>
    <s v="task 1 report note - introduction and scope"/>
  </r>
  <r>
    <x v="17"/>
    <x v="2"/>
    <s v="irsdc"/>
    <x v="2"/>
    <s v="284197-00 IRSDC MODULAR STATIONS (55-120)"/>
    <x v="12"/>
    <n v="2"/>
    <s v="Normal Time"/>
    <s v="discussion with David from DLT"/>
  </r>
  <r>
    <x v="18"/>
    <x v="2"/>
    <s v="spats-261"/>
    <x v="2"/>
    <s v="602913-22 T0261 MGT FATIGUE STEEL BRIDGE (01-151)"/>
    <x v="12"/>
    <n v="2"/>
    <s v="Normal Time"/>
    <s v="update of project plan"/>
  </r>
  <r>
    <x v="19"/>
    <x v="3"/>
    <s v="tru-mirfield"/>
    <x v="2"/>
    <s v="277658-36 W3-GRIP4-3036-CIV (01-432)"/>
    <x v="13"/>
    <n v="1"/>
    <s v="Normal Time"/>
    <s v="meeting with norbu and kirsty"/>
  </r>
  <r>
    <x v="20"/>
    <x v="3"/>
    <s v="toddbrook"/>
    <x v="2"/>
    <s v="277087-14 DETAILED DESIGN - CONSTRUCTION (01-466)"/>
    <x v="13"/>
    <n v="4.5"/>
    <s v="Normal Time"/>
    <s v="seismic analysis"/>
  </r>
  <r>
    <x v="21"/>
    <x v="3"/>
    <s v="tru-mirfield"/>
    <x v="2"/>
    <s v="277658-36 W3-GRIP4-3036-CIV (01-432)"/>
    <x v="13"/>
    <n v="2"/>
    <s v="Normal Time"/>
    <s v="review assessment report for corrosion"/>
  </r>
  <r>
    <x v="22"/>
    <x v="4"/>
    <s v="spats-t0261"/>
    <x v="2"/>
    <s v="277922-46 T0261 MGT FATIGUE STEEL BRIDGE (01-453)"/>
    <x v="14"/>
    <n v="5.5"/>
    <s v="Normal Time"/>
    <s v="planning"/>
  </r>
  <r>
    <x v="23"/>
    <x v="4"/>
    <s v="toddbrook"/>
    <x v="2"/>
    <s v="277087-14 DETAILED DESIGN - CONSTRUCTION (01-466)"/>
    <x v="14"/>
    <n v="2"/>
    <s v="Normal Time"/>
    <s v="initial discussion with crispin and kwesi"/>
  </r>
  <r>
    <x v="24"/>
    <x v="0"/>
    <s v="irsdc"/>
    <x v="3"/>
    <s v="284197-00 IRSDC MODULAR STATIONS (55-120)"/>
    <x v="15"/>
    <n v="7.5"/>
    <s v="Normal Time"/>
    <s v="board presentation / further work prep / meeting with Mr Sood / update note for kpis"/>
  </r>
  <r>
    <x v="25"/>
    <x v="1"/>
    <s v="irsdc"/>
    <x v="3"/>
    <s v="284197-00 IRSDC MODULAR STATIONS (55-120)"/>
    <x v="16"/>
    <n v="7.5"/>
    <s v="Normal Time"/>
    <s v="update note for kpis"/>
  </r>
  <r>
    <x v="26"/>
    <x v="2"/>
    <s v="irsdc"/>
    <x v="3"/>
    <s v="284197-00 IRSDC MODULAR STATIONS (55-120)"/>
    <x v="17"/>
    <n v="7.5"/>
    <s v="Normal Time"/>
    <s v="board presentation / further work prep / meeting with Mr Sood"/>
  </r>
  <r>
    <x v="27"/>
    <x v="3"/>
    <s v="irsdc"/>
    <x v="3"/>
    <s v="284197-00 IRSDC MODULAR STATIONS (55-120)"/>
    <x v="18"/>
    <n v="7.5"/>
    <s v="Normal Time"/>
    <s v="kpi's note and procurement guidance note"/>
  </r>
  <r>
    <x v="28"/>
    <x v="4"/>
    <s v="spats-t0261"/>
    <x v="3"/>
    <s v="277922-46 T0261 MGT FATIGUE STEEL BRIDGE (01-453)"/>
    <x v="19"/>
    <n v="7.5"/>
    <s v="Normal Time"/>
    <s v="technical note and planning upadte"/>
  </r>
  <r>
    <x v="29"/>
    <x v="0"/>
    <s v="tru-calder"/>
    <x v="4"/>
    <s v="277658-36 W3-GRIP4-3036-CIV (01-432)"/>
    <x v="20"/>
    <n v="3"/>
    <s v="Normal Time"/>
    <s v="review assessment results to feetback to Musa HRH"/>
  </r>
  <r>
    <x v="30"/>
    <x v="0"/>
    <s v="irsdc"/>
    <x v="4"/>
    <s v="284197-00 IRSDC MODULAR STATIONS (55-120)"/>
    <x v="20"/>
    <n v="4.5"/>
    <s v="Normal Time"/>
    <s v="porcurement discussion - internal and with client"/>
  </r>
  <r>
    <x v="31"/>
    <x v="5"/>
    <s v="irsdc"/>
    <x v="4"/>
    <s v="284197-00 IRSDC MODULAR STATIONS (55-120)"/>
    <x v="21"/>
    <n v="1.5"/>
    <s v="Normal Time"/>
    <m/>
  </r>
  <r>
    <x v="31"/>
    <x v="5"/>
    <s v="spats-t0261"/>
    <x v="4"/>
    <s v="277922-46 T0261 MGT FATIGUE STEEL BRIDGE (01-453)"/>
    <x v="21"/>
    <n v="3"/>
    <s v="Normal Time"/>
    <s v="literature review"/>
  </r>
  <r>
    <x v="31"/>
    <x v="5"/>
    <s v="spats-t0261"/>
    <x v="4"/>
    <s v="277922-46 T0261 MGT FATIGUE STEEL BRIDGE (01-453)"/>
    <x v="21"/>
    <n v="3"/>
    <s v="Normal Time"/>
    <s v="workshop and write up"/>
  </r>
  <r>
    <x v="32"/>
    <x v="2"/>
    <s v="irsdc"/>
    <x v="4"/>
    <s v="284197-00 IRSDC MODULAR STATIONS (55-120)"/>
    <x v="22"/>
    <n v="2.5"/>
    <s v="Normal Time"/>
    <s v="construction strategy for concourse and roof  -summary and contact with DLT"/>
  </r>
  <r>
    <x v="32"/>
    <x v="2"/>
    <s v="irsdc"/>
    <x v="4"/>
    <s v="284197-00 IRSDC MODULAR STATIONS (55-120)"/>
    <x v="22"/>
    <n v="5"/>
    <s v="Normal Time"/>
    <s v="ternder guidance doc"/>
  </r>
  <r>
    <x v="33"/>
    <x v="3"/>
    <s v="irsdc"/>
    <x v="4"/>
    <s v="284197-00 IRSDC MODULAR STATIONS (55-120)"/>
    <x v="23"/>
    <n v="2.5"/>
    <s v="Normal Time"/>
    <s v="tender guidance note_x0009__x0009__x0009_"/>
  </r>
  <r>
    <x v="34"/>
    <x v="3"/>
    <s v="spats-t0261"/>
    <x v="4"/>
    <s v="277922-46 T0261 MGT FATIGUE STEEL BRIDGE (01-453)"/>
    <x v="23"/>
    <n v="2.5"/>
    <s v="Normal Time"/>
    <s v="project planning"/>
  </r>
  <r>
    <x v="35"/>
    <x v="3"/>
    <s v="irsdc"/>
    <x v="4"/>
    <s v="284197-00 IRSDC MODULAR STATIONS (55-120)"/>
    <x v="23"/>
    <n v="2.5"/>
    <s v="Normal Time"/>
    <s v="recording submittal"/>
  </r>
  <r>
    <x v="36"/>
    <x v="4"/>
    <s v="bank holiday"/>
    <x v="4"/>
    <s v="BANK HOLIDAY"/>
    <x v="24"/>
    <n v="7.5"/>
    <s v="Normal Time"/>
    <m/>
  </r>
  <r>
    <x v="37"/>
    <x v="0"/>
    <s v="bank holiday"/>
    <x v="5"/>
    <s v="BANK HOLIDAY"/>
    <x v="25"/>
    <n v="7.5"/>
    <s v="Normal Time"/>
    <m/>
  </r>
  <r>
    <x v="38"/>
    <x v="5"/>
    <s v="irsdc"/>
    <x v="5"/>
    <s v="284197-00 IRSDC MODULAR STATIONS (55-120)"/>
    <x v="26"/>
    <n v="2"/>
    <s v="Normal Time"/>
    <s v="submittal of handbook update"/>
  </r>
  <r>
    <x v="39"/>
    <x v="5"/>
    <s v="spats-t0261"/>
    <x v="5"/>
    <s v="277922-46 T0261 MGT FATIGUE STEEL BRIDGE (01-453)"/>
    <x v="26"/>
    <n v="2.5"/>
    <s v="Normal Time"/>
    <s v="kick-off meeting with twi"/>
  </r>
  <r>
    <x v="40"/>
    <x v="5"/>
    <s v="irsdc"/>
    <x v="5"/>
    <s v="284197-00 IRSDC MODULAR STATIONS (55-120)"/>
    <x v="26"/>
    <n v="2"/>
    <s v="Normal Time"/>
    <s v="outline spec and design basis final read and update"/>
  </r>
  <r>
    <x v="41"/>
    <x v="5"/>
    <s v="irsdc"/>
    <x v="5"/>
    <s v="284197-00 IRSDC MODULAR STATIONS (55-120)"/>
    <x v="26"/>
    <n v="2"/>
    <s v="Normal Time"/>
    <s v="handbook submittal prep"/>
  </r>
  <r>
    <x v="42"/>
    <x v="2"/>
    <s v="irsdc"/>
    <x v="5"/>
    <s v="284197-00 IRSDC MODULAR STATIONS (55-120)"/>
    <x v="27"/>
    <n v="2"/>
    <s v="Normal Time"/>
    <s v="meeting with mr sood / handbook geo and structures input"/>
  </r>
  <r>
    <x v="43"/>
    <x v="2"/>
    <s v="irsdc"/>
    <x v="5"/>
    <s v="284197-00 IRSDC MODULAR STATIONS (55-120)"/>
    <x v="27"/>
    <n v="4"/>
    <s v="Normal Time"/>
    <s v="procurement strategy / handbook updates - structure, mep"/>
  </r>
  <r>
    <x v="44"/>
    <x v="3"/>
    <s v="irsdc"/>
    <x v="5"/>
    <s v="284197-00 IRSDC MODULAR STATIONS (55-120)"/>
    <x v="28"/>
    <n v="2"/>
    <s v="Normal Time"/>
    <s v="fire and lighting parts / review of text for sections 2 and 3"/>
  </r>
  <r>
    <x v="45"/>
    <x v="3"/>
    <s v="irsdc"/>
    <x v="5"/>
    <s v="284197-00 IRSDC MODULAR STATIONS (55-120)"/>
    <x v="28"/>
    <n v="2"/>
    <s v="Normal Time"/>
    <s v="internal update / procurement discussion and geo"/>
  </r>
  <r>
    <x v="46"/>
    <x v="3"/>
    <s v="irsdc-bcs"/>
    <x v="5"/>
    <s v="284197-02 BRIDGES AND CIVIL STRUCTURES (55-120)"/>
    <x v="28"/>
    <n v="2"/>
    <s v="Normal Time"/>
    <s v="hand book FOB section text update"/>
  </r>
  <r>
    <x v="47"/>
    <x v="3"/>
    <s v="irsdc"/>
    <x v="5"/>
    <s v="284197-00 IRSDC MODULAR STATIONS (55-120)"/>
    <x v="28"/>
    <n v="2"/>
    <s v="Normal Time"/>
    <s v="fire input"/>
  </r>
  <r>
    <x v="48"/>
    <x v="4"/>
    <s v="irsdc"/>
    <x v="5"/>
    <s v="284197-00 IRSDC MODULAR STATIONS (55-120)"/>
    <x v="29"/>
    <n v="3.5"/>
    <s v="Normal Time"/>
    <s v="handbook updates - abbtreviations, introduction, strctures commnets"/>
  </r>
  <r>
    <x v="49"/>
    <x v="4"/>
    <s v="irsdc"/>
    <x v="5"/>
    <s v="284197-00 IRSDC MODULAR STATIONS (55-120)"/>
    <x v="29"/>
    <n v="2"/>
    <s v="Normal Time"/>
    <s v="update with the client"/>
  </r>
  <r>
    <x v="50"/>
    <x v="4"/>
    <s v="irsdc-bcs"/>
    <x v="5"/>
    <s v="284197-02 BRIDGES AND CIVIL STRUCTURES (55-120)"/>
    <x v="29"/>
    <n v="2"/>
    <s v="Normal Time"/>
    <s v="specification for structures"/>
  </r>
  <r>
    <x v="51"/>
    <x v="0"/>
    <s v="spats-261"/>
    <x v="6"/>
    <s v="602913-22 T0261 MGT FATIGUE STEEL BRIDGE (01-151)"/>
    <x v="30"/>
    <n v="2.5"/>
    <s v="Normal Time"/>
    <s v="project inception and planning with Denis"/>
  </r>
  <r>
    <x v="52"/>
    <x v="0"/>
    <s v="irsdc"/>
    <x v="6"/>
    <s v="284197-00 IRSDC MODULAR STATIONS (55-120)"/>
    <x v="30"/>
    <n v="2.5"/>
    <s v="Normal Time"/>
    <s v="specification"/>
  </r>
  <r>
    <x v="53"/>
    <x v="0"/>
    <s v="irsdc"/>
    <x v="6"/>
    <s v="284197-00 IRSDC MODULAR STATIONS (55-120)"/>
    <x v="30"/>
    <n v="2.5"/>
    <s v="Normal Time"/>
    <s v="stage 3 close out - compliance"/>
  </r>
  <r>
    <x v="54"/>
    <x v="5"/>
    <s v="interview"/>
    <x v="6"/>
    <s v="077204-30 graduate interviews (01-124)"/>
    <x v="31"/>
    <n v="1.5"/>
    <s v="Normal Time"/>
    <s v="level 4"/>
  </r>
  <r>
    <x v="55"/>
    <x v="5"/>
    <s v="irsdc"/>
    <x v="6"/>
    <s v="284197-00 IRSDC MODULAR STATIONS (55-120)"/>
    <x v="31"/>
    <n v="2"/>
    <s v="Normal Time"/>
    <s v="meeting with mr sood on foundations"/>
  </r>
  <r>
    <x v="56"/>
    <x v="5"/>
    <s v="irsdc"/>
    <x v="6"/>
    <s v="284197-00 IRSDC MODULAR STATIONS (55-120)"/>
    <x v="31"/>
    <n v="2"/>
    <s v="Normal Time"/>
    <s v="prep for client update - foundations / resolution of comments / specification_x0009_"/>
  </r>
  <r>
    <x v="57"/>
    <x v="5"/>
    <s v="irsdc"/>
    <x v="6"/>
    <s v="284197-00 IRSDC MODULAR STATIONS (55-120)"/>
    <x v="31"/>
    <n v="2"/>
    <s v="Normal Time"/>
    <s v="handbook commnets / material specification"/>
  </r>
  <r>
    <x v="58"/>
    <x v="2"/>
    <s v="tru-mirfield"/>
    <x v="6"/>
    <s v="277658-36 W3-GRIP4-3036-CIV (01-432)"/>
    <x v="32"/>
    <n v="1.5"/>
    <s v="Normal Time"/>
    <s v="prepartion of submittal"/>
  </r>
  <r>
    <x v="59"/>
    <x v="2"/>
    <s v="spats-261"/>
    <x v="6"/>
    <s v="602913-22 T0261 MGT FATIGUE STEEL BRIDGE (01-151)"/>
    <x v="32"/>
    <n v="2"/>
    <s v="Normal Time"/>
    <s v="national highways kick-off / internal catch-up"/>
  </r>
  <r>
    <x v="60"/>
    <x v="2"/>
    <s v="irsdc"/>
    <x v="6"/>
    <s v="284197-00 IRSDC MODULAR STATIONS (55-120)"/>
    <x v="32"/>
    <n v="2"/>
    <s v="Normal Time"/>
    <s v="geotechnics / draft handbook coomments_x000a_"/>
  </r>
  <r>
    <x v="61"/>
    <x v="2"/>
    <s v="tru-mirfield"/>
    <x v="6"/>
    <s v="277658-36 W3-GRIP4-3036-CIV (01-432)"/>
    <x v="32"/>
    <n v="2"/>
    <s v="Normal Time"/>
    <s v="preparation for submission"/>
  </r>
  <r>
    <x v="62"/>
    <x v="3"/>
    <s v="irsdc"/>
    <x v="6"/>
    <s v="284197-00 IRSDC MODULAR STATIONS (55-120)"/>
    <x v="33"/>
    <n v="3.75"/>
    <s v="Normal Time"/>
    <s v="internal update_x000a_"/>
  </r>
  <r>
    <x v="63"/>
    <x v="3"/>
    <s v="tru-mirfield"/>
    <x v="6"/>
    <s v="277658-36 W3-GRIP4-3036-CIV (01-432)"/>
    <x v="33"/>
    <n v="3.75"/>
    <s v="Normal Time"/>
    <s v="preparation for presentation to NR"/>
  </r>
  <r>
    <x v="64"/>
    <x v="4"/>
    <s v="holiday"/>
    <x v="6"/>
    <s v="HOLIDAY"/>
    <x v="34"/>
    <n v="7.5"/>
    <s v="Normal Time"/>
    <s v="preparation for presentation to NR"/>
  </r>
  <r>
    <x v="65"/>
    <x v="0"/>
    <s v="irsdc"/>
    <x v="7"/>
    <s v="284197-00 IRSDC MODULAR STATIONS (55-120)"/>
    <x v="35"/>
    <n v="3.75"/>
    <s v="Normal Time"/>
    <s v="draft handbook comments"/>
  </r>
  <r>
    <x v="66"/>
    <x v="0"/>
    <s v="tru-mirfield"/>
    <x v="7"/>
    <s v="277658-36 W3-GRIP4-3036-CIV (01-432)"/>
    <x v="35"/>
    <n v="3.75"/>
    <s v="Normal Time"/>
    <s v="form ba close-out"/>
  </r>
  <r>
    <x v="67"/>
    <x v="5"/>
    <s v="bcst_recruitment"/>
    <x v="7"/>
    <s v="077204-30 EARLY CAREERS SELECTION (01-742)"/>
    <x v="36"/>
    <n v="3.5"/>
    <s v="Normal Time"/>
    <s v="L4 apprentice interviews"/>
  </r>
  <r>
    <x v="68"/>
    <x v="5"/>
    <s v="irsdc"/>
    <x v="7"/>
    <s v="284197-00 IRSDC MODULAR STATIONS (55-120)"/>
    <x v="36"/>
    <n v="3"/>
    <s v="Normal Time"/>
    <s v="invoice schedule / planning end blocks with kim / dasha"/>
  </r>
  <r>
    <x v="68"/>
    <x v="5"/>
    <s v="m25 west msa"/>
    <x v="7"/>
    <s v="255375-00 M25 WARREN FARM SERVICES (01-122)"/>
    <x v="36"/>
    <n v="1"/>
    <s v="Normal Time"/>
    <s v="pw issue of drawings"/>
  </r>
  <r>
    <x v="69"/>
    <x v="2"/>
    <s v="irsdc"/>
    <x v="7"/>
    <s v="284197-00 IRSDC MODULAR STATIONS (55-120)"/>
    <x v="37"/>
    <n v="5.5"/>
    <s v="Normal Time"/>
    <s v="draft handbook comments"/>
  </r>
  <r>
    <x v="69"/>
    <x v="2"/>
    <s v="tru-calder"/>
    <x v="7"/>
    <s v="277658-36 W3-GRIP4-3036-CIV (01-432)"/>
    <x v="37"/>
    <n v="1"/>
    <s v="Normal Time"/>
    <s v="next steps"/>
  </r>
  <r>
    <x v="69"/>
    <x v="2"/>
    <s v="tru-mirfield"/>
    <x v="7"/>
    <s v="277658-36 W3-GRIP4-3036-CIV (01-432)"/>
    <x v="37"/>
    <n v="1"/>
    <s v="Normal Time"/>
    <s v="form ba close-out"/>
  </r>
  <r>
    <x v="70"/>
    <x v="3"/>
    <s v="irsdc"/>
    <x v="7"/>
    <s v="284197-00 IRSDC MODULAR STATIONS (55-120)"/>
    <x v="38"/>
    <n v="7.5"/>
    <s v="Normal Time"/>
    <s v="record of trip - internal catch-up with everyone"/>
  </r>
  <r>
    <x v="71"/>
    <x v="4"/>
    <s v="irsdc"/>
    <x v="7"/>
    <s v="284197-00 IRSDC MODULAR STATIONS (55-120)"/>
    <x v="39"/>
    <n v="7.5"/>
    <s v="Normal Time"/>
    <s v="journey back"/>
  </r>
  <r>
    <x v="72"/>
    <x v="0"/>
    <s v="irsdc"/>
    <x v="8"/>
    <s v="284197-00 IRSDC MODULAR STATIONS (55-120)"/>
    <x v="40"/>
    <n v="3.5"/>
    <s v="Normal Time"/>
    <s v="final handbook adjustments"/>
  </r>
  <r>
    <x v="73"/>
    <x v="0"/>
    <s v="irsdc"/>
    <x v="8"/>
    <s v="284197-00 IRSDC MODULAR STATIONS (55-120)"/>
    <x v="40"/>
    <n v="1"/>
    <s v="Normal Time"/>
    <s v="construction for roof"/>
  </r>
  <r>
    <x v="74"/>
    <x v="0"/>
    <s v="irsdc"/>
    <x v="8"/>
    <s v="284197-00 IRSDC MODULAR STATIONS (55-120)"/>
    <x v="40"/>
    <n v="1"/>
    <s v="Normal Time"/>
    <s v="dlt meeting on roof constrction sequence"/>
  </r>
  <r>
    <x v="75"/>
    <x v="0"/>
    <s v="irsdc"/>
    <x v="8"/>
    <s v="284197-00 IRSDC MODULAR STATIONS (55-120)"/>
    <x v="40"/>
    <n v="2"/>
    <s v="Normal Time"/>
    <s v="commercial update with DJ / finalising handbook"/>
  </r>
  <r>
    <x v="76"/>
    <x v="5"/>
    <s v="irsdc"/>
    <x v="8"/>
    <s v="284197-00 IRSDC MODULAR STATIONS (55-120)"/>
    <x v="41"/>
    <n v="1"/>
    <s v="Normal Time"/>
    <s v="construction of roof / launching review _x000a_"/>
  </r>
  <r>
    <x v="77"/>
    <x v="5"/>
    <s v="irsdc"/>
    <x v="8"/>
    <s v="284197-00 IRSDC MODULAR STATIONS (55-120)"/>
    <x v="41"/>
    <n v="1"/>
    <s v="Normal Time"/>
    <s v="internal catch-up / discussion of constrction with francis_x000a__x0009_"/>
  </r>
  <r>
    <x v="78"/>
    <x v="5"/>
    <s v="irsdc"/>
    <x v="8"/>
    <s v="284197-00 IRSDC MODULAR STATIONS (55-120)"/>
    <x v="41"/>
    <n v="1"/>
    <s v="Normal Time"/>
    <s v="supplier meeting folow-up"/>
  </r>
  <r>
    <x v="79"/>
    <x v="5"/>
    <s v="irsdc"/>
    <x v="8"/>
    <s v="284197-00 IRSDC MODULAR STATIONS (55-120)"/>
    <x v="41"/>
    <n v="1"/>
    <s v="Normal Time"/>
    <s v="wash-up following supplier discussion"/>
  </r>
  <r>
    <x v="80"/>
    <x v="5"/>
    <s v="irsdc-bcs"/>
    <x v="8"/>
    <s v="284197-02 BRIDGES AND CIVIL STRUCTURES (55-120)"/>
    <x v="41"/>
    <n v="1"/>
    <s v="Normal Time"/>
    <s v="foorbridge review actions"/>
  </r>
  <r>
    <x v="81"/>
    <x v="5"/>
    <s v="irsdc-bcs"/>
    <x v="8"/>
    <s v="284197-02 BRIDGES AND CIVIL STRUCTURES (55-120)"/>
    <x v="41"/>
    <n v="1"/>
    <s v="Normal Time"/>
    <s v="discussion with andrea on review comments"/>
  </r>
  <r>
    <x v="82"/>
    <x v="5"/>
    <s v="irsdc"/>
    <x v="8"/>
    <s v="284197-00 IRSDC MODULAR STATIONS (55-120)"/>
    <x v="41"/>
    <n v="1.5"/>
    <s v="Normal Time"/>
    <s v="supplier workshop presentation"/>
  </r>
  <r>
    <x v="83"/>
    <x v="2"/>
    <s v="irsdc"/>
    <x v="8"/>
    <s v="284197-00 IRSDC MODULAR STATIONS (55-120)"/>
    <x v="42"/>
    <n v="1.5"/>
    <s v="Normal Time"/>
    <s v="update to supply chain presentations"/>
  </r>
  <r>
    <x v="84"/>
    <x v="2"/>
    <s v="irsdc"/>
    <x v="8"/>
    <s v="284197-00 IRSDC MODULAR STATIONS (55-120)"/>
    <x v="42"/>
    <n v="1"/>
    <s v="Normal Time"/>
    <s v="fob review"/>
  </r>
  <r>
    <x v="85"/>
    <x v="2"/>
    <s v="irsdc-bcs"/>
    <x v="8"/>
    <s v="284197-02 BRIDGES AND CIVIL STRUCTURES (55-120)"/>
    <x v="42"/>
    <n v="1"/>
    <s v="Normal Time"/>
    <s v="fob review"/>
  </r>
  <r>
    <x v="86"/>
    <x v="2"/>
    <s v="irsdc"/>
    <x v="8"/>
    <s v="284197-00 IRSDC MODULAR STATIONS (55-120)"/>
    <x v="42"/>
    <n v="2"/>
    <s v="Normal Time"/>
    <s v="supplier workshop prep"/>
  </r>
  <r>
    <x v="87"/>
    <x v="2"/>
    <s v="irsdc"/>
    <x v="8"/>
    <s v="284197-00 IRSDC MODULAR STATIONS (55-120)"/>
    <x v="42"/>
    <n v="2"/>
    <s v="Normal Time"/>
    <s v="workshop prep"/>
  </r>
  <r>
    <x v="88"/>
    <x v="3"/>
    <s v="irsdc"/>
    <x v="8"/>
    <s v="284197-00 IRSDC MODULAR STATIONS (55-120)"/>
    <x v="43"/>
    <n v="2.5"/>
    <s v="Normal Time"/>
    <s v="internal structures review"/>
  </r>
  <r>
    <x v="89"/>
    <x v="3"/>
    <s v="irsdc"/>
    <x v="8"/>
    <s v="284197-00 IRSDC MODULAR STATIONS (55-120)"/>
    <x v="43"/>
    <n v="2.5"/>
    <s v="Normal Time"/>
    <s v="meeting with mr sood"/>
  </r>
  <r>
    <x v="90"/>
    <x v="3"/>
    <s v="irsdc"/>
    <x v="8"/>
    <s v="284197-00 IRSDC MODULAR STATIONS (55-120)"/>
    <x v="43"/>
    <n v="2.5"/>
    <s v="Normal Time"/>
    <s v="fire review"/>
  </r>
  <r>
    <x v="91"/>
    <x v="4"/>
    <s v="irsdc-bcs"/>
    <x v="8"/>
    <s v="284197-02 BRIDGES AND CIVIL STRUCTURES (55-120)"/>
    <x v="44"/>
    <n v="2.5"/>
    <s v="Normal Time"/>
    <s v="station pricing / fob update"/>
  </r>
  <r>
    <x v="92"/>
    <x v="4"/>
    <s v="irsdc-bcs"/>
    <x v="8"/>
    <s v="284197-02 BRIDGES AND CIVIL STRUCTURES (55-120)"/>
    <x v="44"/>
    <n v="2.5"/>
    <s v="Normal Time"/>
    <s v="weekly catch-up_x0009_"/>
  </r>
  <r>
    <x v="93"/>
    <x v="4"/>
    <s v="irsdc"/>
    <x v="8"/>
    <s v="284197-00 IRSDC MODULAR STATIONS (55-120)"/>
    <x v="44"/>
    <n v="2.5"/>
    <s v="Normal Time"/>
    <s v="GT meeting / slides"/>
  </r>
  <r>
    <x v="94"/>
    <x v="0"/>
    <s v="irsdc"/>
    <x v="9"/>
    <s v="284197-00 IRSDC MODULAR STATIONS (55-120)"/>
    <x v="45"/>
    <n v="2.5"/>
    <s v="Normal Time"/>
    <s v="meeting wtih mr sood"/>
  </r>
  <r>
    <x v="95"/>
    <x v="0"/>
    <s v="irsdc-bcs"/>
    <x v="9"/>
    <s v="284197-02 BRIDGES AND CIVIL STRUCTURES (55-120)"/>
    <x v="45"/>
    <n v="5"/>
    <s v="Normal Time"/>
    <s v="hadnbook content"/>
  </r>
  <r>
    <x v="96"/>
    <x v="5"/>
    <s v="irsdc"/>
    <x v="9"/>
    <s v="284197-00 IRSDC MODULAR STATIONS (55-120)"/>
    <x v="46"/>
    <n v="3.75"/>
    <s v="Normal Time"/>
    <s v="trip planning"/>
  </r>
  <r>
    <x v="97"/>
    <x v="5"/>
    <s v="irsdc"/>
    <x v="9"/>
    <s v="284197-00 IRSDC MODULAR STATIONS (55-120)"/>
    <x v="46"/>
    <n v="3.75"/>
    <s v="Normal Time"/>
    <s v="trip planning - discussion with kulvinder / stage 2 deliverable prep"/>
  </r>
  <r>
    <x v="98"/>
    <x v="2"/>
    <s v="irsdc"/>
    <x v="9"/>
    <s v="284197-00 IRSDC MODULAR STATIONS (55-120)"/>
    <x v="47"/>
    <n v="3.75"/>
    <s v="Normal Time"/>
    <s v="catch-up with kulvinder / handbook sketches"/>
  </r>
  <r>
    <x v="99"/>
    <x v="2"/>
    <s v="irsdc-bcs"/>
    <x v="9"/>
    <s v="284197-02 BRIDGES AND CIVIL STRUCTURES (55-120)"/>
    <x v="47"/>
    <n v="3.75"/>
    <s v="Normal Time"/>
    <s v="cath-up with andrea on fobs"/>
  </r>
  <r>
    <x v="100"/>
    <x v="3"/>
    <s v="irsdc"/>
    <x v="9"/>
    <s v="284197-00 IRSDC MODULAR STATIONS (55-120)"/>
    <x v="48"/>
    <n v="2"/>
    <s v="Normal Time"/>
    <s v="updates with team"/>
  </r>
  <r>
    <x v="101"/>
    <x v="3"/>
    <s v="irsdc"/>
    <x v="9"/>
    <s v="284197-00 IRSDC MODULAR STATIONS (55-120)"/>
    <x v="48"/>
    <n v="2"/>
    <s v="Normal Time"/>
    <s v="catch-up with mr sood"/>
  </r>
  <r>
    <x v="102"/>
    <x v="3"/>
    <s v="irsdc"/>
    <x v="9"/>
    <s v="284197-00 IRSDC MODULAR STATIONS (55-120)"/>
    <x v="48"/>
    <n v="3.5"/>
    <s v="Normal Time"/>
    <s v="catch-up with Kim, Francis, Kulvinder"/>
  </r>
  <r>
    <x v="103"/>
    <x v="4"/>
    <s v="irsdc"/>
    <x v="9"/>
    <s v="284197-00 IRSDC MODULAR STATIONS (55-120)"/>
    <x v="49"/>
    <n v="6.5"/>
    <s v="Normal Time"/>
    <s v="draft handbook conent development - section 3"/>
  </r>
  <r>
    <x v="103"/>
    <x v="4"/>
    <s v="irsdc"/>
    <x v="9"/>
    <s v="284197-00 IRSDC MODULAR STATIONS (55-120)"/>
    <x v="49"/>
    <n v="1"/>
    <s v="Normal Time"/>
    <s v="bookl vaccination"/>
  </r>
  <r>
    <x v="104"/>
    <x v="0"/>
    <s v="irsdc"/>
    <x v="10"/>
    <s v="284197-00 IRSDC MODULAR STATIONS (55-120)"/>
    <x v="50"/>
    <n v="4.5"/>
    <s v="Normal Time"/>
    <s v="testing"/>
  </r>
  <r>
    <x v="104"/>
    <x v="0"/>
    <s v="irsdc-bcs"/>
    <x v="10"/>
    <s v="284197-02 BRIDGES AND CIVIL STRUCTURES (55-120)"/>
    <x v="50"/>
    <n v="3"/>
    <s v="Normal Time"/>
    <s v="bridge details for handbook"/>
  </r>
  <r>
    <x v="104"/>
    <x v="5"/>
    <s v="irsdc"/>
    <x v="10"/>
    <s v="284197-00 IRSDC MODULAR STATIONS (55-120)"/>
    <x v="51"/>
    <n v="1"/>
    <s v="Normal Time"/>
    <s v="team catch-up"/>
  </r>
  <r>
    <x v="104"/>
    <x v="5"/>
    <s v="irsdc-bcs"/>
    <x v="10"/>
    <s v="284197-02 BRIDGES AND CIVIL STRUCTURES (55-120)"/>
    <x v="51"/>
    <n v="3"/>
    <s v="Normal Time"/>
    <s v="bridge details for handbook"/>
  </r>
  <r>
    <x v="105"/>
    <x v="5"/>
    <s v="irsdc-bcs"/>
    <x v="10"/>
    <s v="284197-02 BRIDGES AND CIVIL STRUCTURES (55-120)"/>
    <x v="51"/>
    <n v="3.5"/>
    <s v="Normal Time"/>
    <s v="drawings and handbook content"/>
  </r>
  <r>
    <x v="106"/>
    <x v="2"/>
    <s v="irsdc-bcs"/>
    <x v="10"/>
    <s v="284197-02 BRIDGES AND CIVIL STRUCTURES (55-120)"/>
    <x v="52"/>
    <n v="3.5"/>
    <s v="Normal Time"/>
    <s v="footbridge handbook section"/>
  </r>
  <r>
    <x v="107"/>
    <x v="2"/>
    <s v="irsdc"/>
    <x v="10"/>
    <s v="284197-00 IRSDC MODULAR STATIONS (55-120)"/>
    <x v="52"/>
    <n v="4"/>
    <s v="Normal Time"/>
    <s v="catch-up w/ mr sood"/>
  </r>
  <r>
    <x v="108"/>
    <x v="3"/>
    <s v="irsdc"/>
    <x v="10"/>
    <s v="284197-00 IRSDC MODULAR STATIONS (55-120)"/>
    <x v="53"/>
    <n v="4.5"/>
    <s v="Normal Time"/>
    <s v="internal update - handbook finalisation"/>
  </r>
  <r>
    <x v="109"/>
    <x v="3"/>
    <s v="irsdc"/>
    <x v="10"/>
    <s v="284197-00 IRSDC MODULAR STATIONS (55-120)"/>
    <x v="53"/>
    <n v="3"/>
    <s v="Normal Time"/>
    <s v="handbook - outline"/>
  </r>
  <r>
    <x v="110"/>
    <x v="4"/>
    <s v="irsdc-bcs"/>
    <x v="10"/>
    <s v="284197-02 BRIDGES AND CIVIL STRUCTURES (55-120)"/>
    <x v="54"/>
    <n v="2.5"/>
    <s v="Normal Time"/>
    <s v="Woodford Lane"/>
  </r>
  <r>
    <x v="110"/>
    <x v="4"/>
    <s v="irsdc"/>
    <x v="10"/>
    <s v="284197-00 IRSDC MODULAR STATIONS (55-120)"/>
    <x v="54"/>
    <n v="5"/>
    <s v="Normal Time"/>
    <s v="handbook draft layout and content"/>
  </r>
  <r>
    <x v="111"/>
    <x v="0"/>
    <s v="WELLNESS"/>
    <x v="11"/>
    <s v="WELLNESS"/>
    <x v="55"/>
    <n v="7.5"/>
    <s v="Normal Time"/>
    <s v="gift of time"/>
  </r>
  <r>
    <x v="112"/>
    <x v="5"/>
    <s v="irsdc"/>
    <x v="11"/>
    <s v="284197-00 IRSDC MODULAR STATIONS (55-120)"/>
    <x v="56"/>
    <n v="2.5"/>
    <s v="Normal Time"/>
    <s v="india station concourse sizing and exit block session with mr sood and rishav"/>
  </r>
  <r>
    <x v="113"/>
    <x v="5"/>
    <s v="irsdc-bcs"/>
    <x v="11"/>
    <s v="284197-02 BRIDGES AND CIVIL STRUCTURES (55-120)"/>
    <x v="56"/>
    <n v="2.5"/>
    <s v="Normal Time"/>
    <s v="handbook update"/>
  </r>
  <r>
    <x v="113"/>
    <x v="5"/>
    <s v="irsdc"/>
    <x v="11"/>
    <s v="284197-00 IRSDC MODULAR STATIONS (55-120)"/>
    <x v="56"/>
    <n v="2.5"/>
    <s v="Normal Time"/>
    <s v="propjet plan update"/>
  </r>
  <r>
    <x v="114"/>
    <x v="2"/>
    <s v="irsdc"/>
    <x v="11"/>
    <s v="284197-00 IRSDC MODULAR STATIONS (55-120)"/>
    <x v="57"/>
    <n v="2.5"/>
    <s v="Normal Time"/>
    <s v="concourse sizing"/>
  </r>
  <r>
    <x v="115"/>
    <x v="2"/>
    <s v="irsdc-bcs"/>
    <x v="11"/>
    <s v="284197-02 BRIDGES AND CIVIL STRUCTURES (55-120)"/>
    <x v="57"/>
    <n v="2.5"/>
    <s v="Normal Time"/>
    <s v="ctch-up with andrea"/>
  </r>
  <r>
    <x v="116"/>
    <x v="2"/>
    <s v="irsdc"/>
    <x v="11"/>
    <s v="284197-00 IRSDC MODULAR STATIONS (55-120)"/>
    <x v="57"/>
    <n v="1"/>
    <s v="Normal Time"/>
    <s v="digital tool development"/>
  </r>
  <r>
    <x v="116"/>
    <x v="2"/>
    <s v="irsdc"/>
    <x v="11"/>
    <s v="284197-00 IRSDC MODULAR STATIONS (55-120)"/>
    <x v="57"/>
    <n v="1.5"/>
    <s v="Normal Time"/>
    <s v="dlt engagement letter"/>
  </r>
  <r>
    <x v="117"/>
    <x v="3"/>
    <s v="irsdc"/>
    <x v="11"/>
    <s v="284197-00 IRSDC MODULAR STATIONS (55-120)"/>
    <x v="58"/>
    <n v="1"/>
    <s v="Normal Time"/>
    <s v="ped flow and concourse sizing review"/>
  </r>
  <r>
    <x v="118"/>
    <x v="3"/>
    <s v="irsdc"/>
    <x v="11"/>
    <s v="284197-00 IRSDC MODULAR STATIONS (55-120)"/>
    <x v="58"/>
    <n v="1.5"/>
    <s v="Normal Time"/>
    <s v="internal update"/>
  </r>
  <r>
    <x v="119"/>
    <x v="3"/>
    <s v="irsdc"/>
    <x v="11"/>
    <s v="284197-00 IRSDC MODULAR STATIONS (55-120)"/>
    <x v="58"/>
    <n v="4"/>
    <s v="Normal Time"/>
    <s v="design handbook  - combining jess and dashsa's outlines"/>
  </r>
  <r>
    <x v="119"/>
    <x v="3"/>
    <s v="irsdc"/>
    <x v="11"/>
    <s v="284197-00 IRSDC MODULAR STATIONS (55-120)"/>
    <x v="58"/>
    <n v="1"/>
    <s v="Normal Time"/>
    <s v="discussion with kulvinder"/>
  </r>
  <r>
    <x v="120"/>
    <x v="4"/>
    <s v="irsdc"/>
    <x v="11"/>
    <s v="284197-00 IRSDC MODULAR STATIONS (55-120)"/>
    <x v="59"/>
    <n v="2.5"/>
    <s v="Normal Time"/>
    <s v="handbook"/>
  </r>
  <r>
    <x v="120"/>
    <x v="4"/>
    <s v="irsdc-bcs"/>
    <x v="11"/>
    <s v="284197-02 BRIDGES AND CIVIL STRUCTURES (55-120)"/>
    <x v="59"/>
    <n v="1"/>
    <s v="Normal Time"/>
    <s v="catch-up with team"/>
  </r>
  <r>
    <x v="121"/>
    <x v="4"/>
    <s v="irsdc"/>
    <x v="11"/>
    <s v="284197-00 IRSDC MODULAR STATIONS (55-120)"/>
    <x v="59"/>
    <n v="3"/>
    <s v="Normal Time"/>
    <s v="preparation for indian railways presentation"/>
  </r>
  <r>
    <x v="121"/>
    <x v="4"/>
    <s v="irsdc-bcs"/>
    <x v="11"/>
    <s v="284197-02 BRIDGES AND CIVIL STRUCTURES (55-120)"/>
    <x v="59"/>
    <n v="1"/>
    <s v="Normal Time"/>
    <s v="catch-up with andrea to address lukasz review comments"/>
  </r>
  <r>
    <x v="122"/>
    <x v="0"/>
    <s v="irsdc-bcs"/>
    <x v="12"/>
    <s v="284197-02 BRIDGES AND CIVIL STRUCTURES (55-120)"/>
    <x v="60"/>
    <n v="2"/>
    <s v="Normal Time"/>
    <s v="pier options"/>
  </r>
  <r>
    <x v="122"/>
    <x v="0"/>
    <s v="irsdc"/>
    <x v="12"/>
    <s v="284197-00 IRSDC MODULAR STATIONS (55-120)"/>
    <x v="60"/>
    <n v="1.5"/>
    <s v="Normal Time"/>
    <s v="drawings and meeting notes"/>
  </r>
  <r>
    <x v="123"/>
    <x v="0"/>
    <s v="irsdc-bcs"/>
    <x v="12"/>
    <s v="284197-02 BRIDGES AND CIVIL STRUCTURES (55-120)"/>
    <x v="60"/>
    <n v="2"/>
    <s v="Normal Time"/>
    <s v="pier layouts - truss form - columns integration"/>
  </r>
  <r>
    <x v="124"/>
    <x v="0"/>
    <s v="irsdc"/>
    <x v="12"/>
    <s v="284197-00 IRSDC MODULAR STATIONS (55-120)"/>
    <x v="60"/>
    <n v="2"/>
    <s v="Normal Time"/>
    <s v="storyboard"/>
  </r>
  <r>
    <x v="125"/>
    <x v="5"/>
    <s v="irsdc"/>
    <x v="12"/>
    <s v="284197-00 IRSDC MODULAR STATIONS (55-120)"/>
    <x v="61"/>
    <n v="2.5"/>
    <s v="Normal Time"/>
    <s v="irsdc design handbook sotryboarding"/>
  </r>
  <r>
    <x v="126"/>
    <x v="5"/>
    <s v="tru-calder"/>
    <x v="12"/>
    <s v="277658-36 W3-GRIP4-3036-CIV (01-432)"/>
    <x v="61"/>
    <n v="2"/>
    <s v="Normal Time"/>
    <s v="calder form a"/>
  </r>
  <r>
    <x v="127"/>
    <x v="5"/>
    <s v="tru-calder"/>
    <x v="12"/>
    <s v="277658-36 W3-GRIP4-3036-CIV (01-432)"/>
    <x v="61"/>
    <n v="2"/>
    <s v="Normal Time"/>
    <s v="review of submission to HRS"/>
  </r>
  <r>
    <x v="127"/>
    <x v="5"/>
    <s v="irsdc"/>
    <x v="12"/>
    <s v="284197-00 IRSDC MODULAR STATIONS (55-120)"/>
    <x v="61"/>
    <n v="1"/>
    <s v="Normal Time"/>
    <s v="update agreement"/>
  </r>
  <r>
    <x v="128"/>
    <x v="2"/>
    <s v="irsdc"/>
    <x v="12"/>
    <s v="284197-00 IRSDC MODULAR STATIONS (55-120)"/>
    <x v="62"/>
    <n v="2"/>
    <s v="Normal Time"/>
    <s v="consultant briefing, geo discussion"/>
  </r>
  <r>
    <x v="129"/>
    <x v="2"/>
    <s v="m25 west msa"/>
    <x v="12"/>
    <s v="255375-00 M25 WARREN FARM SERVICES (01-122)"/>
    <x v="62"/>
    <n v="1"/>
    <s v="Normal Time"/>
    <s v="options review"/>
  </r>
  <r>
    <x v="130"/>
    <x v="2"/>
    <s v="m25 west msa"/>
    <x v="12"/>
    <s v="255375-00 M25 WARREN FARM SERVICES (01-122)"/>
    <x v="62"/>
    <n v="2"/>
    <s v="Normal Time"/>
    <s v="note"/>
  </r>
  <r>
    <x v="130"/>
    <x v="2"/>
    <s v="irsdc"/>
    <x v="12"/>
    <s v="284197-00 IRSDC MODULAR STATIONS (55-120)"/>
    <x v="62"/>
    <n v="2.5"/>
    <s v="Normal Time"/>
    <s v="suconsultant agreement brief"/>
  </r>
  <r>
    <x v="131"/>
    <x v="3"/>
    <s v="m25 west msa"/>
    <x v="12"/>
    <s v="255375-00 M25 WARREN FARM SERVICES (01-122)"/>
    <x v="63"/>
    <n v="1.5"/>
    <s v="Normal Time"/>
    <s v="options note"/>
  </r>
  <r>
    <x v="132"/>
    <x v="3"/>
    <s v="irsdc"/>
    <x v="12"/>
    <s v="284197-00 IRSDC MODULAR STATIONS (55-120)"/>
    <x v="63"/>
    <n v="2"/>
    <s v="Normal Time"/>
    <s v="internal update"/>
  </r>
  <r>
    <x v="133"/>
    <x v="3"/>
    <s v="irsdc-bcs"/>
    <x v="12"/>
    <s v="284197-02 BRIDGES AND CIVIL STRUCTURES (55-120)"/>
    <x v="63"/>
    <n v="2"/>
    <s v="Normal Time"/>
    <s v="service strategy, design basis"/>
  </r>
  <r>
    <x v="133"/>
    <x v="3"/>
    <s v="irsdc"/>
    <x v="12"/>
    <s v="284197-00 IRSDC MODULAR STATIONS (55-120)"/>
    <x v="63"/>
    <n v="2"/>
    <s v="Normal Time"/>
    <s v="catch-up with irsdc - end blocks"/>
  </r>
  <r>
    <x v="134"/>
    <x v="4"/>
    <s v="irsdc-bcs"/>
    <x v="12"/>
    <s v="284197-02 BRIDGES AND CIVIL STRUCTURES (55-120)"/>
    <x v="64"/>
    <n v="1.5"/>
    <s v="Normal Time"/>
    <s v="outline and diagrams"/>
  </r>
  <r>
    <x v="135"/>
    <x v="4"/>
    <s v="irsdc-bcs"/>
    <x v="12"/>
    <s v="284197-02 BRIDGES AND CIVIL STRUCTURES (55-120)"/>
    <x v="64"/>
    <n v="2"/>
    <s v="Normal Time"/>
    <s v="fob catch-up and update"/>
  </r>
  <r>
    <x v="135"/>
    <x v="4"/>
    <s v="irsdc"/>
    <x v="12"/>
    <s v="284197-00 IRSDC MODULAR STATIONS (55-120)"/>
    <x v="64"/>
    <n v="4"/>
    <s v="Normal Time"/>
    <s v="review follow-up"/>
  </r>
  <r>
    <x v="136"/>
    <x v="0"/>
    <s v="irsdc-bcs"/>
    <x v="13"/>
    <s v="284197-02 BRIDGES AND CIVIL STRUCTURES (55-120)"/>
    <x v="65"/>
    <n v="3"/>
    <s v="Normal Time"/>
    <s v="catch-up with andrea, aishath"/>
  </r>
  <r>
    <x v="137"/>
    <x v="0"/>
    <s v="irsdc"/>
    <x v="13"/>
    <s v="284197-00 IRSDC MODULAR STATIONS (55-120)"/>
    <x v="65"/>
    <n v="2"/>
    <s v="Normal Time"/>
    <s v="update with mr sood"/>
  </r>
  <r>
    <x v="137"/>
    <x v="0"/>
    <s v="irsdc-bcs"/>
    <x v="13"/>
    <s v="284197-02 BRIDGES AND CIVIL STRUCTURES (55-120)"/>
    <x v="65"/>
    <n v="2.5"/>
    <s v="Normal Time"/>
    <s v="internal technical review"/>
  </r>
  <r>
    <x v="138"/>
    <x v="1"/>
    <s v="infra-automation"/>
    <x v="13"/>
    <s v="077616-65 UPSKILLING TRAINING AND DEVELO (01-748)"/>
    <x v="66"/>
    <n v="5"/>
    <s v="Normal Time"/>
    <s v="day 20"/>
  </r>
  <r>
    <x v="138"/>
    <x v="1"/>
    <s v="irsdc"/>
    <x v="13"/>
    <s v="284197-00 IRSDC MODULAR STATIONS (55-120)"/>
    <x v="66"/>
    <n v="2.5"/>
    <s v="Normal Time"/>
    <s v="architecture review"/>
  </r>
  <r>
    <x v="138"/>
    <x v="2"/>
    <s v="irsdc-bcs"/>
    <x v="13"/>
    <s v="284197-02 BRIDGES AND CIVIL STRUCTURES (55-120)"/>
    <x v="67"/>
    <n v="2"/>
    <s v="Normal Time"/>
    <s v="prep for architecture review / multi-disc discussion on fob interface"/>
  </r>
  <r>
    <x v="138"/>
    <x v="2"/>
    <s v="infra-automation"/>
    <x v="13"/>
    <s v="077616-65 UPSKILLING TRAINING AND DEVELO (01-748)"/>
    <x v="67"/>
    <n v="5.5"/>
    <s v="Normal Time"/>
    <s v="day 18"/>
  </r>
  <r>
    <x v="138"/>
    <x v="3"/>
    <s v="irsdc"/>
    <x v="13"/>
    <s v="284197-00 IRSDC MODULAR STATIONS (55-120)"/>
    <x v="68"/>
    <n v="3.75"/>
    <s v="Normal Time"/>
    <s v="minister presentation"/>
  </r>
  <r>
    <x v="138"/>
    <x v="3"/>
    <s v="irsdc-bcs"/>
    <x v="13"/>
    <s v="284197-02 BRIDGES AND CIVIL STRUCTURES (55-120)"/>
    <x v="68"/>
    <n v="3.75"/>
    <s v="Normal Time"/>
    <s v="review prep"/>
  </r>
  <r>
    <x v="138"/>
    <x v="4"/>
    <s v="irsdc"/>
    <x v="13"/>
    <s v="284197-00 IRSDC MODULAR STATIONS (55-120)"/>
    <x v="69"/>
    <n v="3.75"/>
    <s v="Normal Time"/>
    <s v="prep for meeting with mr sood and rishav"/>
  </r>
  <r>
    <x v="138"/>
    <x v="4"/>
    <s v="irsdc-bcs"/>
    <x v="13"/>
    <s v="284197-02 BRIDGES AND CIVIL STRUCTURES (55-120)"/>
    <x v="69"/>
    <n v="3.75"/>
    <s v="Normal Time"/>
    <s v="column interface details"/>
  </r>
  <r>
    <x v="139"/>
    <x v="0"/>
    <s v="irsdc"/>
    <x v="14"/>
    <s v="284197-00 IRSDC MODULAR STATIONS (55-120)"/>
    <x v="70"/>
    <n v="3.75"/>
    <s v="Normal Time"/>
    <s v="design handbook outline, review setup"/>
  </r>
  <r>
    <x v="139"/>
    <x v="0"/>
    <s v="irsdc"/>
    <x v="14"/>
    <s v="284197-00 IRSDC MODULAR STATIONS (55-120)"/>
    <x v="70"/>
    <n v="3.75"/>
    <s v="Normal Time"/>
    <s v="IR meeting and presentation, fob piers and drawings"/>
  </r>
  <r>
    <x v="140"/>
    <x v="1"/>
    <s v="irsdc-bcs"/>
    <x v="14"/>
    <s v="284197-02 BRIDGES AND CIVIL STRUCTURES (55-120)"/>
    <x v="71"/>
    <n v="3.75"/>
    <s v="Normal Time"/>
    <s v="design handbook outline, fob drgs"/>
  </r>
  <r>
    <x v="140"/>
    <x v="1"/>
    <s v="irsdc"/>
    <x v="14"/>
    <s v="284197-00 IRSDC MODULAR STATIONS (55-120)"/>
    <x v="71"/>
    <n v="3.75"/>
    <s v="Normal Time"/>
    <s v="reviews"/>
  </r>
  <r>
    <x v="141"/>
    <x v="2"/>
    <s v="irsdc"/>
    <x v="14"/>
    <s v="284197-00 IRSDC MODULAR STATIONS (55-120)"/>
    <x v="72"/>
    <n v="3.75"/>
    <s v="Normal Time"/>
    <s v="workssop in london"/>
  </r>
  <r>
    <x v="141"/>
    <x v="2"/>
    <s v="infra-automation"/>
    <x v="14"/>
    <s v="077616-65 UPSKILLING TRAINING AND DEVELO (01-748)"/>
    <x v="72"/>
    <n v="3.75"/>
    <s v="Normal Time"/>
    <s v="day 18"/>
  </r>
  <r>
    <x v="142"/>
    <x v="3"/>
    <s v="irsdc"/>
    <x v="14"/>
    <s v="284197-00 IRSDC MODULAR STATIONS (55-120)"/>
    <x v="73"/>
    <n v="3.75"/>
    <s v="Normal Time"/>
    <s v="minister presentation"/>
  </r>
  <r>
    <x v="142"/>
    <x v="3"/>
    <s v="irsdc-bcs"/>
    <x v="14"/>
    <s v="284197-02 BRIDGES AND CIVIL STRUCTURES (55-120)"/>
    <x v="73"/>
    <n v="3.75"/>
    <s v="Normal Time"/>
    <s v="options report comments"/>
  </r>
  <r>
    <x v="143"/>
    <x v="4"/>
    <s v="irsdc"/>
    <x v="14"/>
    <s v="284197-00 IRSDC MODULAR STATIONS (55-120)"/>
    <x v="74"/>
    <n v="3.75"/>
    <s v="Normal Time"/>
    <s v="prep for meeting with mr sood and rishav"/>
  </r>
  <r>
    <x v="144"/>
    <x v="4"/>
    <s v="spats-261"/>
    <x v="14"/>
    <s v="602913-22 T0261 MGT FATIGUE STEEL BRIDGE (01-151)"/>
    <x v="74"/>
    <n v="3.75"/>
    <s v="Normal Time"/>
    <s v="final prep for submission"/>
  </r>
  <r>
    <x v="145"/>
    <x v="0"/>
    <s v="irsdc"/>
    <x v="15"/>
    <s v="284197-00 IRSDC MODULAR STATIONS (55-120)"/>
    <x v="75"/>
    <n v="2.5"/>
    <s v="Normal Time"/>
    <s v="meeting with rishav and mr sood"/>
  </r>
  <r>
    <x v="146"/>
    <x v="0"/>
    <s v="irsdc"/>
    <x v="15"/>
    <s v="284197-00 IRSDC MODULAR STATIONS (55-120)"/>
    <x v="75"/>
    <n v="2.5"/>
    <s v="Normal Time"/>
    <s v="prep for client meeting"/>
  </r>
  <r>
    <x v="147"/>
    <x v="0"/>
    <s v="irsdc"/>
    <x v="15"/>
    <s v="284197-00 IRSDC MODULAR STATIONS (55-120)"/>
    <x v="75"/>
    <n v="2.5"/>
    <s v="Normal Time"/>
    <s v="drawing list"/>
  </r>
  <r>
    <x v="148"/>
    <x v="5"/>
    <s v="irsdc"/>
    <x v="15"/>
    <s v="284197-00 IRSDC MODULAR STATIONS (55-120)"/>
    <x v="76"/>
    <n v="4.5"/>
    <s v="Normal Time"/>
    <s v="internal meeting catch-up and options report"/>
  </r>
  <r>
    <x v="148"/>
    <x v="5"/>
    <s v="irsdc-bcs"/>
    <x v="15"/>
    <s v="284197-02 BRIDGES AND CIVIL STRUCTURES (55-120)"/>
    <x v="76"/>
    <n v="3"/>
    <s v="Normal Time"/>
    <s v="footbridge revit"/>
  </r>
  <r>
    <x v="149"/>
    <x v="2"/>
    <s v="infra-automation"/>
    <x v="15"/>
    <s v="077616-65 UPSKILLING TRAINING AND DEVELO (01-748)"/>
    <x v="77"/>
    <n v="7.5"/>
    <s v="Normal Time"/>
    <s v="day 17"/>
  </r>
  <r>
    <x v="150"/>
    <x v="3"/>
    <s v="tru-calder"/>
    <x v="15"/>
    <s v="277658-36 W3-GRIP4-3036-CIV (01-432)"/>
    <x v="78"/>
    <n v="2"/>
    <s v="Normal Time"/>
    <s v="calder and mirfield updates"/>
  </r>
  <r>
    <x v="151"/>
    <x v="3"/>
    <s v="irsdc"/>
    <x v="15"/>
    <s v="284197-00 IRSDC MODULAR STATIONS (55-120)"/>
    <x v="78"/>
    <n v="1.5"/>
    <s v="Normal Time"/>
    <s v="internal update"/>
  </r>
  <r>
    <x v="152"/>
    <x v="3"/>
    <s v="irsdc-bcs"/>
    <x v="15"/>
    <s v="284197-02 BRIDGES AND CIVIL STRUCTURES (55-120)"/>
    <x v="78"/>
    <n v="4"/>
    <s v="Normal Time"/>
    <s v="options report comments"/>
  </r>
  <r>
    <x v="153"/>
    <x v="4"/>
    <s v="irsdc-bcs"/>
    <x v="15"/>
    <s v="284197-02 BRIDGES AND CIVIL STRUCTURES (55-120)"/>
    <x v="79"/>
    <n v="4"/>
    <s v="Normal Time"/>
    <s v="footbridge options update"/>
  </r>
  <r>
    <x v="154"/>
    <x v="4"/>
    <s v="irsdc"/>
    <x v="15"/>
    <s v="284197-00 IRSDC MODULAR STATIONS (55-120)"/>
    <x v="79"/>
    <n v="3.5"/>
    <s v="Normal Time"/>
    <s v="update to options report"/>
  </r>
  <r>
    <x v="155"/>
    <x v="0"/>
    <s v="irsdc"/>
    <x v="16"/>
    <s v="284197-00 IRSDC MODULAR STATIONS (55-120)"/>
    <x v="80"/>
    <n v="2.5"/>
    <s v="Normal Time"/>
    <s v="re-organised options report"/>
  </r>
  <r>
    <x v="155"/>
    <x v="0"/>
    <s v="irsdc"/>
    <x v="16"/>
    <s v="284197-00 IRSDC MODULAR STATIONS (55-120)"/>
    <x v="80"/>
    <n v="1"/>
    <s v="Normal Time"/>
    <s v="catch-up with mr sood"/>
  </r>
  <r>
    <x v="156"/>
    <x v="0"/>
    <s v="irsdc"/>
    <x v="16"/>
    <s v="284197-00 IRSDC MODULAR STATIONS (55-120)"/>
    <x v="80"/>
    <n v="4"/>
    <s v="Normal Time"/>
    <s v="draft handbook layout"/>
  </r>
  <r>
    <x v="157"/>
    <x v="5"/>
    <s v="irsdc-bcs"/>
    <x v="16"/>
    <s v="284197-02 BRIDGES AND CIVIL STRUCTURES (55-120)"/>
    <x v="81"/>
    <n v="4"/>
    <s v="Normal Time"/>
    <s v="footbridge integration"/>
  </r>
  <r>
    <x v="157"/>
    <x v="5"/>
    <s v="irsdc"/>
    <x v="16"/>
    <s v="284197-00 IRSDC MODULAR STATIONS (55-120)"/>
    <x v="81"/>
    <n v="2.5"/>
    <s v="Normal Time"/>
    <s v="design handbook development"/>
  </r>
  <r>
    <x v="158"/>
    <x v="5"/>
    <s v="irsdc"/>
    <x v="16"/>
    <s v="284197-00 IRSDC MODULAR STATIONS (55-120)"/>
    <x v="81"/>
    <n v="1"/>
    <s v="Normal Time"/>
    <s v="design handbook discussion with rishav"/>
  </r>
  <r>
    <x v="159"/>
    <x v="2"/>
    <s v="infra-automation"/>
    <x v="16"/>
    <s v="077616-65 UPSKILLING TRAINING AND DEVELO (01-748)"/>
    <x v="82"/>
    <n v="7.5"/>
    <s v="Normal Time"/>
    <s v="day 16 - group exercises"/>
  </r>
  <r>
    <x v="160"/>
    <x v="3"/>
    <s v="irsdc"/>
    <x v="16"/>
    <s v="284197-00 IRSDC MODULAR STATIONS (55-120)"/>
    <x v="83"/>
    <n v="5"/>
    <s v="Normal Time"/>
    <s v="set up drfat handbook as separate documents"/>
  </r>
  <r>
    <x v="161"/>
    <x v="3"/>
    <s v="irsdc"/>
    <x v="16"/>
    <s v="284197-00 IRSDC MODULAR STATIONS (55-120)"/>
    <x v="83"/>
    <n v="2.5"/>
    <s v="Normal Time"/>
    <s v="internal update"/>
  </r>
  <r>
    <x v="162"/>
    <x v="4"/>
    <s v="irsdc-bcs"/>
    <x v="16"/>
    <s v="284197-02 BRIDGES AND CIVIL STRUCTURES (55-120)"/>
    <x v="84"/>
    <n v="3"/>
    <s v="Normal Time"/>
    <s v="footbridge options development - piers"/>
  </r>
  <r>
    <x v="163"/>
    <x v="4"/>
    <s v="irsdc"/>
    <x v="16"/>
    <s v="284197-00 IRSDC MODULAR STATIONS (55-120)"/>
    <x v="84"/>
    <n v="2"/>
    <s v="Normal Time"/>
    <s v="planning and BEP / discussion with Mr Sood"/>
  </r>
  <r>
    <x v="163"/>
    <x v="4"/>
    <s v="irsdc"/>
    <x v="16"/>
    <s v="284197-00 IRSDC MODULAR STATIONS (55-120)"/>
    <x v="84"/>
    <n v="2.5"/>
    <s v="Normal Time"/>
    <s v="issue of report"/>
  </r>
  <r>
    <x v="164"/>
    <x v="0"/>
    <s v="irsdc"/>
    <x v="17"/>
    <s v="284197-00 IRSDC MODULAR STATIONS (55-120)"/>
    <x v="85"/>
    <n v="2.5"/>
    <s v="Normal Time"/>
    <s v="meeting with mr sood - end blocks"/>
  </r>
  <r>
    <x v="165"/>
    <x v="0"/>
    <s v="irsdc-bcs"/>
    <x v="17"/>
    <s v="284197-02 BRIDGES AND CIVIL STRUCTURES (55-120)"/>
    <x v="85"/>
    <n v="2.5"/>
    <s v="Normal Time"/>
    <s v="footbridge options"/>
  </r>
  <r>
    <x v="164"/>
    <x v="0"/>
    <s v="irsdc"/>
    <x v="17"/>
    <s v="284197-00 IRSDC MODULAR STATIONS (55-120)"/>
    <x v="85"/>
    <n v="2.5"/>
    <s v="Normal Time"/>
    <s v="update repor - review of geo section"/>
  </r>
  <r>
    <x v="166"/>
    <x v="5"/>
    <s v="irsdc"/>
    <x v="17"/>
    <s v="284197-00 IRSDC MODULAR STATIONS (55-120)"/>
    <x v="86"/>
    <n v="2"/>
    <s v="Normal Time"/>
    <s v="internal update"/>
  </r>
  <r>
    <x v="166"/>
    <x v="5"/>
    <s v="irsdc"/>
    <x v="17"/>
    <s v="284197-00 IRSDC MODULAR STATIONS (55-120)"/>
    <x v="86"/>
    <n v="2"/>
    <s v="Normal Time"/>
    <s v="catch-up with paul and dasha on options report and BIM"/>
  </r>
  <r>
    <x v="166"/>
    <x v="5"/>
    <s v="irsdc-bcs"/>
    <x v="17"/>
    <s v="284197-02 BRIDGES AND CIVIL STRUCTURES (55-120)"/>
    <x v="86"/>
    <n v="1.5"/>
    <s v="Normal Time"/>
    <s v="briefing with andrea"/>
  </r>
  <r>
    <x v="167"/>
    <x v="5"/>
    <s v="training"/>
    <x v="17"/>
    <s v="TRAINING (In-house training)"/>
    <x v="86"/>
    <n v="2"/>
    <s v="Normal Time"/>
    <s v="leading health and safety"/>
  </r>
  <r>
    <x v="168"/>
    <x v="2"/>
    <s v="infra-automation"/>
    <x v="17"/>
    <s v="077616-65 UPSKILLING TRAINING AND DEVELO (01-748)"/>
    <x v="87"/>
    <n v="7.5"/>
    <s v="Normal Time"/>
    <s v="day 15 - group project"/>
  </r>
  <r>
    <x v="169"/>
    <x v="3"/>
    <s v="irsdc"/>
    <x v="17"/>
    <s v="284197-00 IRSDC MODULAR STATIONS (55-120)"/>
    <x v="88"/>
    <n v="4.5"/>
    <s v="Normal Time"/>
    <s v="meeting with mr sood - entry and exit blocks"/>
  </r>
  <r>
    <x v="170"/>
    <x v="3"/>
    <s v="irsdc-bcs"/>
    <x v="17"/>
    <s v="284197-02 BRIDGES AND CIVIL STRUCTURES (55-120)"/>
    <x v="88"/>
    <n v="3"/>
    <s v="Normal Time"/>
    <s v="footbridge update and catch-up"/>
  </r>
  <r>
    <x v="171"/>
    <x v="4"/>
    <s v="irsdc-bcs"/>
    <x v="17"/>
    <s v="284197-02 BRIDGES AND CIVIL STRUCTURES (55-120)"/>
    <x v="89"/>
    <n v="1.5"/>
    <s v="Normal Time"/>
    <s v="briefing with andrea"/>
  </r>
  <r>
    <x v="172"/>
    <x v="4"/>
    <s v="irsdc"/>
    <x v="17"/>
    <s v="284197-00 IRSDC MODULAR STATIONS (55-120)"/>
    <x v="89"/>
    <n v="2"/>
    <s v="Normal Time"/>
    <s v="meeting w/ mr sood"/>
  </r>
  <r>
    <x v="173"/>
    <x v="4"/>
    <s v="irsdc-bcs"/>
    <x v="17"/>
    <s v="284197-02 BRIDGES AND CIVIL STRUCTURES (55-120)"/>
    <x v="89"/>
    <n v="2"/>
    <s v="Normal Time"/>
    <s v="grasshoper - rhino"/>
  </r>
  <r>
    <x v="174"/>
    <x v="4"/>
    <s v="irsdc"/>
    <x v="17"/>
    <s v="284197-00 IRSDC MODULAR STATIONS (55-120)"/>
    <x v="89"/>
    <n v="2"/>
    <s v="Normal Time"/>
    <s v="report update / week plannning"/>
  </r>
  <r>
    <x v="175"/>
    <x v="0"/>
    <s v="irsdc"/>
    <x v="18"/>
    <s v="284197-00 IRSDC MODULAR STATIONS (55-120)"/>
    <x v="90"/>
    <n v="7.5"/>
    <s v="Normal Time"/>
    <s v="update of report - option selection sections"/>
  </r>
  <r>
    <x v="176"/>
    <x v="5"/>
    <s v="irsdc"/>
    <x v="18"/>
    <s v="284197-00 IRSDC MODULAR STATIONS (55-120)"/>
    <x v="91"/>
    <n v="6"/>
    <s v="Normal Time"/>
    <s v="report update"/>
  </r>
  <r>
    <x v="176"/>
    <x v="5"/>
    <s v="irsdc"/>
    <x v="18"/>
    <s v="284197-00 IRSDC MODULAR STATIONS (55-120)"/>
    <x v="91"/>
    <n v="1.5"/>
    <s v="Normal Time"/>
    <s v="meeting with mr sood to discuss options report"/>
  </r>
  <r>
    <x v="177"/>
    <x v="2"/>
    <s v="irsdc"/>
    <x v="18"/>
    <s v="284197-00 IRSDC MODULAR STATIONS (55-120)"/>
    <x v="92"/>
    <n v="4.5"/>
    <s v="Normal Time"/>
    <s v="drawings update"/>
  </r>
  <r>
    <x v="177"/>
    <x v="2"/>
    <s v="irsdc"/>
    <x v="18"/>
    <s v="284197-00 IRSDC MODULAR STATIONS (55-120)"/>
    <x v="92"/>
    <n v="3"/>
    <s v="Normal Time"/>
    <s v="planning for stage 3 - review of scope and aubmission"/>
  </r>
  <r>
    <x v="178"/>
    <x v="3"/>
    <s v="irsdc-bcs"/>
    <x v="18"/>
    <s v="284197-02 BRIDGES AND CIVIL STRUCTURES (55-120)"/>
    <x v="93"/>
    <n v="7.5"/>
    <s v="Normal Time"/>
    <s v="planning for stage 3 - review of scope and aubmission"/>
  </r>
  <r>
    <x v="179"/>
    <x v="4"/>
    <s v="bank holiday"/>
    <x v="18"/>
    <s v="BANK HOLIDAY"/>
    <x v="94"/>
    <n v="7.5"/>
    <s v="Normal Time"/>
    <s v="planning for stage 3 - review of scope and aubmission"/>
  </r>
  <r>
    <x v="180"/>
    <x v="0"/>
    <s v="holiday"/>
    <x v="19"/>
    <s v="HOLIDAY"/>
    <x v="95"/>
    <n v="7.5"/>
    <s v="Normal Time"/>
    <m/>
  </r>
  <r>
    <x v="181"/>
    <x v="1"/>
    <s v="holiday"/>
    <x v="19"/>
    <s v="HOLIDAY"/>
    <x v="96"/>
    <n v="7.5"/>
    <s v="Normal Time"/>
    <m/>
  </r>
  <r>
    <x v="182"/>
    <x v="2"/>
    <s v="holiday"/>
    <x v="19"/>
    <s v="HOLIDAY"/>
    <x v="97"/>
    <n v="7.5"/>
    <s v="Normal Time"/>
    <m/>
  </r>
  <r>
    <x v="183"/>
    <x v="3"/>
    <s v="bank holiday"/>
    <x v="19"/>
    <s v="BANK HOLIDAY"/>
    <x v="98"/>
    <n v="7.5"/>
    <s v="Normal Time"/>
    <m/>
  </r>
  <r>
    <x v="184"/>
    <x v="4"/>
    <s v="bank holiday"/>
    <x v="19"/>
    <s v="BANK HOLIDAY"/>
    <x v="99"/>
    <n v="7.5"/>
    <s v="Normal Time"/>
    <m/>
  </r>
  <r>
    <x v="185"/>
    <x v="0"/>
    <s v="holiday"/>
    <x v="20"/>
    <s v="HOLIDAY"/>
    <x v="100"/>
    <n v="7.5"/>
    <s v="Normal Time"/>
    <m/>
  </r>
  <r>
    <x v="186"/>
    <x v="1"/>
    <s v="holiday"/>
    <x v="20"/>
    <s v="HOLIDAY"/>
    <x v="101"/>
    <n v="7.5"/>
    <s v="Normal Time"/>
    <m/>
  </r>
  <r>
    <x v="187"/>
    <x v="2"/>
    <s v="holiday"/>
    <x v="20"/>
    <s v="HOLIDAY"/>
    <x v="102"/>
    <n v="7.5"/>
    <s v="Normal Time"/>
    <m/>
  </r>
  <r>
    <x v="188"/>
    <x v="3"/>
    <s v="holiday"/>
    <x v="20"/>
    <s v="HOLIDAY"/>
    <x v="103"/>
    <n v="7.5"/>
    <s v="Normal Time"/>
    <m/>
  </r>
  <r>
    <x v="189"/>
    <x v="4"/>
    <s v="holiday"/>
    <x v="20"/>
    <s v="HOLIDAY"/>
    <x v="104"/>
    <n v="7.5"/>
    <s v="Normal Time"/>
    <m/>
  </r>
  <r>
    <x v="190"/>
    <x v="0"/>
    <s v="irsdc-bcs"/>
    <x v="21"/>
    <s v="284197-02 BRIDGES AND CIVIL STRUCTURES (55-120)"/>
    <x v="105"/>
    <n v="3.5"/>
    <s v="Normal Time"/>
    <s v="option selection report - final review and compilation"/>
  </r>
  <r>
    <x v="190"/>
    <x v="0"/>
    <s v="irsdc"/>
    <x v="21"/>
    <s v="284197-00 IRSDC MODULAR STATIONS (55-120)"/>
    <x v="105"/>
    <n v="4"/>
    <s v="Normal Time"/>
    <s v="option selection report - final review and compilation"/>
  </r>
  <r>
    <x v="191"/>
    <x v="5"/>
    <s v="infra-automation"/>
    <x v="21"/>
    <s v="077616-65 UPSKILLING TRAINING AND DEVELO (01-748)"/>
    <x v="106"/>
    <n v="3.75"/>
    <s v="Normal Time"/>
    <s v="day 14 - individual projects"/>
  </r>
  <r>
    <x v="192"/>
    <x v="5"/>
    <s v="irsdc"/>
    <x v="21"/>
    <s v="284197-00 IRSDC MODULAR STATIONS (55-120)"/>
    <x v="106"/>
    <n v="3.75"/>
    <s v="Normal Time"/>
    <s v="options selection slide pack preparation - station review section"/>
  </r>
  <r>
    <x v="193"/>
    <x v="2"/>
    <s v="infra-automation"/>
    <x v="21"/>
    <s v="077616-65 UPSKILLING TRAINING AND DEVELO (01-748)"/>
    <x v="107"/>
    <n v="3.75"/>
    <s v="Normal Time"/>
    <s v="day 13"/>
  </r>
  <r>
    <x v="193"/>
    <x v="2"/>
    <s v="irsdc"/>
    <x v="21"/>
    <s v="284197-00 IRSDC MODULAR STATIONS (55-120)"/>
    <x v="107"/>
    <n v="3.75"/>
    <s v="Normal Time"/>
    <s v="presentation prep | discussion with Kim and Francis"/>
  </r>
  <r>
    <x v="194"/>
    <x v="3"/>
    <s v="infra-automation"/>
    <x v="21"/>
    <s v="077616-65 UPSKILLING TRAINING AND DEVELO (01-748)"/>
    <x v="108"/>
    <n v="3.75"/>
    <s v="Normal Time"/>
    <s v="day 12"/>
  </r>
  <r>
    <x v="195"/>
    <x v="3"/>
    <s v="irsdc"/>
    <x v="21"/>
    <s v="284197-00 IRSDC MODULAR STATIONS (55-120)"/>
    <x v="108"/>
    <n v="1.75"/>
    <s v="Normal Time"/>
    <s v="presentation prep | discussion with Kim and Francis"/>
  </r>
  <r>
    <x v="196"/>
    <x v="3"/>
    <s v="irsdc"/>
    <x v="21"/>
    <s v="284197-00 IRSDC MODULAR STATIONS (55-120)"/>
    <x v="108"/>
    <n v="2"/>
    <s v="Normal Time"/>
    <s v="geotechnic reactions"/>
  </r>
  <r>
    <x v="197"/>
    <x v="4"/>
    <s v="irsdc"/>
    <x v="21"/>
    <s v="284197-00 IRSDC MODULAR STATIONS (55-120)"/>
    <x v="109"/>
    <n v="1.5"/>
    <s v="Normal Time"/>
    <s v="preparation for minister presentation"/>
  </r>
  <r>
    <x v="198"/>
    <x v="4"/>
    <s v="irsdc-bcs"/>
    <x v="21"/>
    <s v="284197-02 BRIDGES AND CIVIL STRUCTURES (55-120)"/>
    <x v="109"/>
    <n v="3"/>
    <s v="Normal Time"/>
    <s v="option selection report"/>
  </r>
  <r>
    <x v="199"/>
    <x v="4"/>
    <s v="irsdc"/>
    <x v="21"/>
    <s v="284197-00 IRSDC MODULAR STATIONS (55-120)"/>
    <x v="109"/>
    <n v="3"/>
    <s v="Normal Time"/>
    <s v="evaluation matrix"/>
  </r>
  <r>
    <x v="200"/>
    <x v="0"/>
    <s v="irsdc"/>
    <x v="22"/>
    <s v="284197-00 IRSDC MODULAR STATIONS (55-120)"/>
    <x v="110"/>
    <n v="2.5"/>
    <s v="Normal Time"/>
    <s v="design handbook - geo | design handbook - options header section"/>
  </r>
  <r>
    <x v="201"/>
    <x v="0"/>
    <s v="irsdc"/>
    <x v="22"/>
    <s v="284197-00 IRSDC MODULAR STATIONS (55-120)"/>
    <x v="110"/>
    <n v="5"/>
    <s v="Normal Time"/>
    <s v="design options development and irsdc meeting prep"/>
  </r>
  <r>
    <x v="202"/>
    <x v="5"/>
    <s v="irsdc-bcs"/>
    <x v="22"/>
    <s v="284197-02 BRIDGES AND CIVIL STRUCTURES (55-120)"/>
    <x v="111"/>
    <n v="3.5"/>
    <s v="Normal Time"/>
    <s v="design handbook layout | format of options report "/>
  </r>
  <r>
    <x v="202"/>
    <x v="5"/>
    <s v="irsdc-bcs"/>
    <x v="22"/>
    <s v="284197-02 BRIDGES AND CIVIL STRUCTURES (55-120)"/>
    <x v="111"/>
    <n v="4"/>
    <s v="Normal Time"/>
    <s v="foot over bridge deisgn options reporting"/>
  </r>
  <r>
    <x v="203"/>
    <x v="2"/>
    <s v="infra-automation"/>
    <x v="22"/>
    <s v="077616-65 UPSKILLING TRAINING AND DEVELO (01-748)"/>
    <x v="112"/>
    <n v="3.75"/>
    <s v="Normal Time"/>
    <s v="day 11 - gh"/>
  </r>
  <r>
    <x v="204"/>
    <x v="2"/>
    <s v="irsdc"/>
    <x v="22"/>
    <s v="284197-00 IRSDC MODULAR STATIONS (55-120)"/>
    <x v="112"/>
    <n v="3.75"/>
    <s v="Normal Time"/>
    <s v="concourse review"/>
  </r>
  <r>
    <x v="205"/>
    <x v="3"/>
    <s v="irsdc-bcs"/>
    <x v="22"/>
    <s v="284197-02 BRIDGES AND CIVIL STRUCTURES (55-120)"/>
    <x v="113"/>
    <n v="1.5"/>
    <s v="Normal Time"/>
    <s v="options summary | re-ssue design brief"/>
  </r>
  <r>
    <x v="206"/>
    <x v="3"/>
    <s v="training"/>
    <x v="22"/>
    <s v="TRAINING (In-house training)"/>
    <x v="113"/>
    <n v="2"/>
    <s v="Normal Time"/>
    <s v="computers in design"/>
  </r>
  <r>
    <x v="207"/>
    <x v="3"/>
    <s v="irsdc"/>
    <x v="22"/>
    <s v="284197-00 IRSDC MODULAR STATIONS (55-120)"/>
    <x v="113"/>
    <n v="2"/>
    <s v="Normal Time"/>
    <s v="design handbook"/>
  </r>
  <r>
    <x v="208"/>
    <x v="3"/>
    <s v="irsdc-bcs"/>
    <x v="22"/>
    <s v="284197-02 BRIDGES AND CIVIL STRUCTURES (55-120)"/>
    <x v="113"/>
    <n v="2"/>
    <s v="Normal Time"/>
    <s v="footbridge design options reporting"/>
  </r>
  <r>
    <x v="209"/>
    <x v="4"/>
    <s v="irsdc"/>
    <x v="22"/>
    <s v="284197-00 IRSDC MODULAR STATIONS (55-120)"/>
    <x v="114"/>
    <n v="1.5"/>
    <s v="Normal Time"/>
    <s v="discussion with DJ and Kulvinder"/>
  </r>
  <r>
    <x v="210"/>
    <x v="4"/>
    <s v="irsdc"/>
    <x v="22"/>
    <s v="284197-00 IRSDC MODULAR STATIONS (55-120)"/>
    <x v="114"/>
    <n v="2"/>
    <s v="Normal Time"/>
    <s v="design brief update"/>
  </r>
  <r>
    <x v="211"/>
    <x v="4"/>
    <s v="bcst-appraisal"/>
    <x v="22"/>
    <s v="074097-29 STAFF APPRAISAL CC124 (01-124)"/>
    <x v="114"/>
    <n v="2"/>
    <s v="Normal Time"/>
    <s v="mark de melo"/>
  </r>
  <r>
    <x v="212"/>
    <x v="4"/>
    <s v="irsdc"/>
    <x v="22"/>
    <s v="284197-00 IRSDC MODULAR STATIONS (55-120)"/>
    <x v="114"/>
    <n v="2"/>
    <s v="Normal Time"/>
    <s v="design hanbook initial outline"/>
  </r>
  <r>
    <x v="213"/>
    <x v="0"/>
    <s v="irsdc"/>
    <x v="23"/>
    <s v="284197-00 IRSDC MODULAR STATIONS (55-120)"/>
    <x v="115"/>
    <n v="3.75"/>
    <s v="Normal Time"/>
    <s v="workshop minutes and issue information"/>
  </r>
  <r>
    <x v="213"/>
    <x v="0"/>
    <s v="irsdc-bcs"/>
    <x v="23"/>
    <s v="284197-02 BRIDGES AND CIVIL STRUCTURES (55-120)"/>
    <x v="115"/>
    <n v="3.75"/>
    <s v="Normal Time"/>
    <s v="footbridge options | discussion with richard on construction"/>
  </r>
  <r>
    <x v="214"/>
    <x v="5"/>
    <s v="irsdc-bcs"/>
    <x v="23"/>
    <s v="284197-02 BRIDGES AND CIVIL STRUCTURES (55-120)"/>
    <x v="116"/>
    <n v="3.5"/>
    <s v="Normal Time"/>
    <s v="footbridge options | discussion with richard on construction"/>
  </r>
  <r>
    <x v="214"/>
    <x v="5"/>
    <s v="irsdc"/>
    <x v="23"/>
    <s v="284197-00 IRSDC MODULAR STATIONS (55-120)"/>
    <x v="116"/>
    <n v="2"/>
    <s v="Normal Time"/>
    <s v="grids and relation to concourses and footbridge"/>
  </r>
  <r>
    <x v="215"/>
    <x v="5"/>
    <s v="bcst-appraisal"/>
    <x v="23"/>
    <s v="074097-29 STAFF APPRAISAL CC124 (01-124)"/>
    <x v="116"/>
    <n v="2"/>
    <s v="Normal Time"/>
    <s v="lindsey"/>
  </r>
  <r>
    <x v="216"/>
    <x v="2"/>
    <s v="irsdc-bcs"/>
    <x v="23"/>
    <s v="284197-02 BRIDGES AND CIVIL STRUCTURES (55-120)"/>
    <x v="117"/>
    <n v="1.5"/>
    <s v="Normal Time"/>
    <s v="follow-up from wrokshop with aisath and christian"/>
  </r>
  <r>
    <x v="217"/>
    <x v="2"/>
    <s v="infra-automation"/>
    <x v="23"/>
    <s v="077616-65 UPSKILLING TRAINING AND DEVELO (01-748)"/>
    <x v="117"/>
    <n v="2"/>
    <s v="Normal Time"/>
    <s v="extra day 10"/>
  </r>
  <r>
    <x v="218"/>
    <x v="2"/>
    <s v="irsdc"/>
    <x v="23"/>
    <s v="284197-00 IRSDC MODULAR STATIONS (55-120)"/>
    <x v="117"/>
    <n v="2"/>
    <s v="Normal Time"/>
    <s v="worshop 3"/>
  </r>
  <r>
    <x v="219"/>
    <x v="2"/>
    <s v="irsdc"/>
    <x v="23"/>
    <s v="284197-00 IRSDC MODULAR STATIONS (55-120)"/>
    <x v="117"/>
    <n v="2"/>
    <s v="Normal Time"/>
    <s v="preparation for workshop"/>
  </r>
  <r>
    <x v="220"/>
    <x v="3"/>
    <s v="bcst-appraisal"/>
    <x v="23"/>
    <s v="074097-29 STAFF APPRAISAL CC124 (01-124)"/>
    <x v="118"/>
    <n v="2"/>
    <s v="Normal Time"/>
    <s v="alastairs appraisal"/>
  </r>
  <r>
    <x v="221"/>
    <x v="3"/>
    <s v="irsdc-bcs"/>
    <x v="23"/>
    <s v="284197-02 BRIDGES AND CIVIL STRUCTURES (55-120)"/>
    <x v="118"/>
    <n v="2.5"/>
    <s v="Normal Time"/>
    <s v="workshop 3 presentation preparation - FoB"/>
  </r>
  <r>
    <x v="221"/>
    <x v="3"/>
    <s v="irsdc"/>
    <x v="23"/>
    <s v="284197-00 IRSDC MODULAR STATIONS (55-120)"/>
    <x v="118"/>
    <n v="3"/>
    <s v="Normal Time"/>
    <s v="workshop 3 presentation preparation"/>
  </r>
  <r>
    <x v="222"/>
    <x v="4"/>
    <s v="irsdc"/>
    <x v="23"/>
    <s v="284197-00 IRSDC MODULAR STATIONS (55-120)"/>
    <x v="119"/>
    <n v="2.5"/>
    <s v="Normal Time"/>
    <s v="team workshop"/>
  </r>
  <r>
    <x v="223"/>
    <x v="4"/>
    <s v="irsdc"/>
    <x v="23"/>
    <s v="284197-00 IRSDC MODULAR STATIONS (55-120)"/>
    <x v="119"/>
    <n v="2.5"/>
    <s v="Normal Time"/>
    <s v="team workshop"/>
  </r>
  <r>
    <x v="224"/>
    <x v="4"/>
    <s v="irsdc"/>
    <x v="23"/>
    <s v="284197-00 IRSDC MODULAR STATIONS (55-120)"/>
    <x v="119"/>
    <n v="2.5"/>
    <s v="Normal Time"/>
    <s v="prepration for meeting"/>
  </r>
  <r>
    <x v="225"/>
    <x v="0"/>
    <s v="irsdc-bcs"/>
    <x v="24"/>
    <s v="284197-02 BRIDGES AND CIVIL STRUCTURES (55-120)"/>
    <x v="120"/>
    <n v="3.75"/>
    <s v="Normal Time"/>
    <s v="footbridge options"/>
  </r>
  <r>
    <x v="225"/>
    <x v="0"/>
    <s v="irsdc"/>
    <x v="24"/>
    <s v="284197-00 IRSDC MODULAR STATIONS (55-120)"/>
    <x v="120"/>
    <n v="3.75"/>
    <s v="Normal Time"/>
    <s v="design handbook discussions with dasha/kim/jessica"/>
  </r>
  <r>
    <x v="226"/>
    <x v="1"/>
    <s v="infra-automation"/>
    <x v="24"/>
    <s v="077616-65 UPSKILLING TRAINING AND DEVELO (01-748)"/>
    <x v="121"/>
    <n v="3.75"/>
    <s v="Normal Time"/>
    <s v="day 9"/>
  </r>
  <r>
    <x v="226"/>
    <x v="1"/>
    <s v="irsdc"/>
    <x v="24"/>
    <s v="284197-00 IRSDC MODULAR STATIONS (55-120)"/>
    <x v="121"/>
    <n v="3.75"/>
    <s v="Normal Time"/>
    <s v="workshop planning"/>
  </r>
  <r>
    <x v="227"/>
    <x v="2"/>
    <s v="infra-automation"/>
    <x v="24"/>
    <s v="077616-65 UPSKILLING TRAINING AND DEVELO (01-748)"/>
    <x v="122"/>
    <n v="3.75"/>
    <s v="Normal Time"/>
    <s v="day 09"/>
  </r>
  <r>
    <x v="227"/>
    <x v="2"/>
    <s v="irsdc-bcs"/>
    <x v="24"/>
    <s v="284197-02 BRIDGES AND CIVIL STRUCTURES (55-120)"/>
    <x v="122"/>
    <n v="3.75"/>
    <s v="Normal Time"/>
    <s v="footbridge note"/>
  </r>
  <r>
    <x v="228"/>
    <x v="3"/>
    <s v="irsdc-bcs"/>
    <x v="24"/>
    <s v="284197-02 BRIDGES AND CIVIL STRUCTURES (55-120)"/>
    <x v="123"/>
    <n v="1.5"/>
    <s v="Normal Time"/>
    <s v="footbridge sketches"/>
  </r>
  <r>
    <x v="229"/>
    <x v="3"/>
    <s v="bcst-appraisal"/>
    <x v="24"/>
    <s v="074097-29 STAFF APPRAISAL CC124 (01-124)"/>
    <x v="123"/>
    <n v="2"/>
    <s v="Normal Time"/>
    <s v="staff appraisal with Andy"/>
  </r>
  <r>
    <x v="229"/>
    <x v="3"/>
    <s v="irsdc-bcs"/>
    <x v="24"/>
    <s v="284197-02 BRIDGES AND CIVIL STRUCTURES (55-120)"/>
    <x v="123"/>
    <n v="2"/>
    <s v="Normal Time"/>
    <s v="preparation meeting for footbridge options"/>
  </r>
  <r>
    <x v="230"/>
    <x v="3"/>
    <s v="irsdc"/>
    <x v="24"/>
    <s v="284197-00 IRSDC MODULAR STATIONS (55-120)"/>
    <x v="123"/>
    <n v="2"/>
    <s v="Normal Time"/>
    <s v="reviews"/>
  </r>
  <r>
    <x v="231"/>
    <x v="4"/>
    <s v="irsdc"/>
    <x v="24"/>
    <s v="284197-00 IRSDC MODULAR STATIONS (55-120)"/>
    <x v="124"/>
    <n v="2"/>
    <s v="Normal Time"/>
    <s v="workshop notes"/>
  </r>
  <r>
    <x v="232"/>
    <x v="4"/>
    <s v="irsdc-bcs"/>
    <x v="24"/>
    <s v="284197-02 BRIDGES AND CIVIL STRUCTURES (55-120)"/>
    <x v="124"/>
    <n v="2"/>
    <s v="Normal Time"/>
    <s v="functional cross sections"/>
  </r>
  <r>
    <x v="233"/>
    <x v="4"/>
    <s v="irsdc"/>
    <x v="24"/>
    <s v="284197-00 IRSDC MODULAR STATIONS (55-120)"/>
    <x v="124"/>
    <n v="2.5"/>
    <s v="Normal Time"/>
    <s v="workshop notes"/>
  </r>
  <r>
    <x v="233"/>
    <x v="4"/>
    <s v="training"/>
    <x v="24"/>
    <s v="TRAINING (In-house training)"/>
    <x v="124"/>
    <n v="1"/>
    <s v="Normal Time"/>
    <s v="gbbs"/>
  </r>
  <r>
    <x v="234"/>
    <x v="0"/>
    <s v="irsdc-bcs"/>
    <x v="25"/>
    <s v="284197-02 BRIDGES AND CIVIL STRUCTURES (55-120)"/>
    <x v="125"/>
    <n v="7.5"/>
    <s v="Normal Time"/>
    <s v="footbridge development - trusses with aisath | construction with christian"/>
  </r>
  <r>
    <x v="235"/>
    <x v="5"/>
    <s v="irsdc"/>
    <x v="25"/>
    <s v="284197-00 IRSDC MODULAR STATIONS (55-120)"/>
    <x v="126"/>
    <n v="2.5"/>
    <s v="Normal Time"/>
    <s v="storyboarding design handbook"/>
  </r>
  <r>
    <x v="236"/>
    <x v="5"/>
    <s v="irsdc"/>
    <x v="25"/>
    <s v="284197-00 IRSDC MODULAR STATIONS (55-120)"/>
    <x v="126"/>
    <n v="2.5"/>
    <s v="Normal Time"/>
    <s v="column grid discussions"/>
  </r>
  <r>
    <x v="236"/>
    <x v="5"/>
    <s v="infra-automation"/>
    <x v="25"/>
    <s v="077616-65 UPSKILLING TRAINING AND DEVELO (01-748)"/>
    <x v="127"/>
    <n v="2.5"/>
    <s v="Normal Time"/>
    <s v="footbridge gh model"/>
  </r>
  <r>
    <x v="237"/>
    <x v="2"/>
    <s v="infra-automation"/>
    <x v="25"/>
    <s v="077616-65 UPSKILLING TRAINING AND DEVELO (01-748)"/>
    <x v="127"/>
    <n v="3.75"/>
    <s v="Normal Time"/>
    <s v="day 8"/>
  </r>
  <r>
    <x v="238"/>
    <x v="2"/>
    <s v="irsdc"/>
    <x v="25"/>
    <s v="284197-00 IRSDC MODULAR STATIONS (55-120)"/>
    <x v="127"/>
    <n v="3.75"/>
    <s v="Normal Time"/>
    <s v="workshop 2"/>
  </r>
  <r>
    <x v="239"/>
    <x v="3"/>
    <s v="skytran"/>
    <x v="25"/>
    <s v="282803-00 SKYTRAN (5019-124)"/>
    <x v="128"/>
    <n v="1.5"/>
    <s v="Normal Time"/>
    <s v="close-out"/>
  </r>
  <r>
    <x v="240"/>
    <x v="3"/>
    <s v="bcst-appraisal"/>
    <x v="25"/>
    <s v="074097-29 STAFF APPRAISAL CC124 (01-124)"/>
    <x v="128"/>
    <n v="2"/>
    <s v="Normal Time"/>
    <s v="denis shapley"/>
  </r>
  <r>
    <x v="241"/>
    <x v="3"/>
    <s v="irsdc-bcs"/>
    <x v="25"/>
    <s v="284197-02 BRIDGES AND CIVIL STRUCTURES (55-120)"/>
    <x v="128"/>
    <n v="2"/>
    <s v="Normal Time"/>
    <s v="footbridge options and discussion with Aishath"/>
  </r>
  <r>
    <x v="241"/>
    <x v="3"/>
    <s v="irsdc"/>
    <x v="25"/>
    <s v="284197-00 IRSDC MODULAR STATIONS (55-120)"/>
    <x v="128"/>
    <n v="2"/>
    <s v="Normal Time"/>
    <s v="workshop 2 prep"/>
  </r>
  <r>
    <x v="242"/>
    <x v="4"/>
    <s v="dawlish"/>
    <x v="25"/>
    <s v="281868-12 STRUCTURES (01-189)"/>
    <x v="129"/>
    <n v="2.5"/>
    <s v="Normal Time"/>
    <s v="checking close out"/>
  </r>
  <r>
    <x v="242"/>
    <x v="4"/>
    <s v="irsdc"/>
    <x v="25"/>
    <s v="284197-00 IRSDC MODULAR STATIONS (55-120)"/>
    <x v="129"/>
    <n v="1"/>
    <s v="Normal Time"/>
    <s v="client catch-up"/>
  </r>
  <r>
    <x v="242"/>
    <x v="4"/>
    <s v="irsdc"/>
    <x v="25"/>
    <s v="284197-00 IRSDC MODULAR STATIONS (55-120)"/>
    <x v="129"/>
    <n v="1.5"/>
    <s v="Normal Time"/>
    <s v="client catch-up"/>
  </r>
  <r>
    <x v="243"/>
    <x v="4"/>
    <s v="irsdc"/>
    <x v="25"/>
    <s v="284197-00 IRSDC MODULAR STATIONS (55-120)"/>
    <x v="129"/>
    <n v="2.5"/>
    <s v="Normal Time"/>
    <s v="planning week | scheduling meetings"/>
  </r>
  <r>
    <x v="244"/>
    <x v="0"/>
    <s v="irsdc"/>
    <x v="26"/>
    <s v="284197-00 IRSDC MODULAR STATIONS (55-120)"/>
    <x v="130"/>
    <n v="1"/>
    <s v="Normal Time"/>
    <s v="client check-in"/>
  </r>
  <r>
    <x v="244"/>
    <x v="0"/>
    <s v="irsdc"/>
    <x v="26"/>
    <s v="284197-00 IRSDC MODULAR STATIONS (55-120)"/>
    <x v="130"/>
    <n v="1"/>
    <s v="Normal Time"/>
    <s v="internal catch-up"/>
  </r>
  <r>
    <x v="245"/>
    <x v="0"/>
    <s v="irsdc-bcs"/>
    <x v="26"/>
    <s v="284197-02 BRIDGES AND CIVIL STRUCTURES (55-120)"/>
    <x v="130"/>
    <n v="5.5"/>
    <s v="Normal Time"/>
    <s v="footbridge workshop"/>
  </r>
  <r>
    <x v="246"/>
    <x v="5"/>
    <s v="irsdc"/>
    <x v="26"/>
    <s v="284197-00 IRSDC MODULAR STATIONS (55-120)"/>
    <x v="131"/>
    <n v="2.5"/>
    <s v="Normal Time"/>
    <s v="cad and projectwise setup"/>
  </r>
  <r>
    <x v="246"/>
    <x v="5"/>
    <s v="irsdc-bcs"/>
    <x v="26"/>
    <s v="284197-02 BRIDGES AND CIVIL STRUCTURES (55-120)"/>
    <x v="131"/>
    <n v="3"/>
    <s v="Normal Time"/>
    <s v="footbridge workshop prep"/>
  </r>
  <r>
    <x v="246"/>
    <x v="5"/>
    <s v="bcst-appraisal"/>
    <x v="26"/>
    <s v="074097-29 STAFF APPRAISAL CC124 (01-124)"/>
    <x v="131"/>
    <n v="2"/>
    <s v="Normal Time"/>
    <s v="rebekah lee"/>
  </r>
  <r>
    <x v="247"/>
    <x v="2"/>
    <s v="skytran"/>
    <x v="26"/>
    <s v="282803-00 SKYTRAN (5019-124)"/>
    <x v="132"/>
    <n v="2"/>
    <s v="Normal Time"/>
    <s v="CAV and Hyperloop presentations"/>
  </r>
  <r>
    <x v="247"/>
    <x v="2"/>
    <s v="infra-automation"/>
    <x v="26"/>
    <s v="077616-65 UPSKILLING TRAINING AND DEVELO (01-748)"/>
    <x v="132"/>
    <n v="3.75"/>
    <s v="Normal Time"/>
    <s v="day 07"/>
  </r>
  <r>
    <x v="248"/>
    <x v="2"/>
    <s v="irsdc"/>
    <x v="26"/>
    <s v="284197-00 IRSDC MODULAR STATIONS (55-120)"/>
    <x v="132"/>
    <n v="1.75"/>
    <s v="Normal Time"/>
    <s v="workshop 1  with IR"/>
  </r>
  <r>
    <x v="249"/>
    <x v="3"/>
    <s v="skytran"/>
    <x v="26"/>
    <s v="282803-00 SKYTRAN (5019-124)"/>
    <x v="133"/>
    <n v="2"/>
    <s v="Normal Time"/>
    <s v="stakeholder note review"/>
  </r>
  <r>
    <x v="250"/>
    <x v="3"/>
    <s v="irsdc"/>
    <x v="26"/>
    <s v="284197-00 IRSDC MODULAR STATIONS (55-120)"/>
    <x v="133"/>
    <n v="2"/>
    <s v="Normal Time"/>
    <s v="update with Mr Sood"/>
  </r>
  <r>
    <x v="250"/>
    <x v="3"/>
    <s v="irsdc"/>
    <x v="26"/>
    <s v="284197-00 IRSDC MODULAR STATIONS (55-120)"/>
    <x v="133"/>
    <n v="3.5"/>
    <s v="Normal Time"/>
    <s v="workshop preparation"/>
  </r>
  <r>
    <x v="251"/>
    <x v="4"/>
    <s v="irsdc"/>
    <x v="26"/>
    <s v="284197-00 IRSDC MODULAR STATIONS (55-120)"/>
    <x v="134"/>
    <n v="1"/>
    <s v="Normal Time"/>
    <s v="bim / PW setup"/>
  </r>
  <r>
    <x v="251"/>
    <x v="4"/>
    <s v="irsdc"/>
    <x v="26"/>
    <s v="284197-00 IRSDC MODULAR STATIONS (55-120)"/>
    <x v="134"/>
    <n v="2"/>
    <s v="Normal Time"/>
    <s v="design brief - final changes"/>
  </r>
  <r>
    <x v="252"/>
    <x v="4"/>
    <s v="irsdc"/>
    <x v="26"/>
    <s v="284197-00 IRSDC MODULAR STATIONS (55-120)"/>
    <x v="134"/>
    <n v="1.5"/>
    <s v="Normal Time"/>
    <s v="workshop preparation - discussion with ASMEP on options to present"/>
  </r>
  <r>
    <x v="253"/>
    <x v="4"/>
    <s v="skytran"/>
    <x v="26"/>
    <s v="282803-00 SKYTRAN (5019-124)"/>
    <x v="134"/>
    <n v="1"/>
    <s v="Normal Time"/>
    <s v="taylor woodrow agreement / de-brief "/>
  </r>
  <r>
    <x v="253"/>
    <x v="4"/>
    <s v="irsdc"/>
    <x v="26"/>
    <s v="284197-00 IRSDC MODULAR STATIONS (55-120)"/>
    <x v="134"/>
    <n v="2"/>
    <s v="Normal Time"/>
    <s v="design brief comment"/>
  </r>
  <r>
    <x v="254"/>
    <x v="0"/>
    <s v="irsdc"/>
    <x v="27"/>
    <s v="284197-00 IRSDC MODULAR STATIONS (55-120)"/>
    <x v="135"/>
    <n v="7.5"/>
    <s v="Normal Time"/>
    <s v="design brief"/>
  </r>
  <r>
    <x v="255"/>
    <x v="5"/>
    <s v="skytran"/>
    <x v="27"/>
    <s v="282803-00 SKYTRAN (5019-124)"/>
    <x v="136"/>
    <n v="2"/>
    <s v="Normal Time"/>
    <s v="tw workshop"/>
  </r>
  <r>
    <x v="256"/>
    <x v="5"/>
    <s v="irsdc"/>
    <x v="27"/>
    <s v="284197-00 IRSDC MODULAR STATIONS (55-120)"/>
    <x v="136"/>
    <n v="5.5"/>
    <s v="Normal Time"/>
    <s v="london workshop"/>
  </r>
  <r>
    <x v="257"/>
    <x v="2"/>
    <s v="infra-automation"/>
    <x v="27"/>
    <s v="077616-65 UPSKILLING TRAINING AND DEVELO (01-748)"/>
    <x v="137"/>
    <n v="3.75"/>
    <s v="Normal Time"/>
    <s v="test"/>
  </r>
  <r>
    <x v="258"/>
    <x v="2"/>
    <s v="irsdc"/>
    <x v="27"/>
    <s v="284197-00 IRSDC MODULAR STATIONS (55-120)"/>
    <x v="137"/>
    <n v="3.75"/>
    <s v="Normal Time"/>
    <s v="presentation"/>
  </r>
  <r>
    <x v="259"/>
    <x v="3"/>
    <s v="irsdc"/>
    <x v="27"/>
    <s v="284197-00 IRSDC MODULAR STATIONS (55-120)"/>
    <x v="138"/>
    <n v="2.5"/>
    <s v="Normal Time"/>
    <s v="workshop planning"/>
  </r>
  <r>
    <x v="260"/>
    <x v="3"/>
    <s v="irsdc"/>
    <x v="27"/>
    <s v="284197-00 IRSDC MODULAR STATIONS (55-120)"/>
    <x v="138"/>
    <n v="1.5"/>
    <s v="Normal Time"/>
    <s v="thursday meeting planning"/>
  </r>
  <r>
    <x v="260"/>
    <x v="3"/>
    <s v="irsdc"/>
    <x v="27"/>
    <s v="284197-00 IRSDC MODULAR STATIONS (55-120)"/>
    <x v="138"/>
    <n v="2"/>
    <s v="Normal Time"/>
    <s v="design brief comments"/>
  </r>
  <r>
    <x v="261"/>
    <x v="3"/>
    <s v="irsdc"/>
    <x v="27"/>
    <s v="284197-00 IRSDC MODULAR STATIONS (55-120)"/>
    <x v="138"/>
    <n v="1.5"/>
    <s v="Normal Time"/>
    <s v="discussion with rachel and tom regarding MEP"/>
  </r>
  <r>
    <x v="262"/>
    <x v="4"/>
    <s v="irsdc"/>
    <x v="27"/>
    <s v="284197-00 IRSDC MODULAR STATIONS (55-120)"/>
    <x v="139"/>
    <n v="2"/>
    <s v="Normal Time"/>
    <s v="desig brief"/>
  </r>
  <r>
    <x v="262"/>
    <x v="4"/>
    <s v="irsdc"/>
    <x v="27"/>
    <s v="284197-00 IRSDC MODULAR STATIONS (55-120)"/>
    <x v="139"/>
    <n v="2"/>
    <s v="Normal Time"/>
    <s v="meeting with kulvinder, sachin, kim, dj"/>
  </r>
  <r>
    <x v="262"/>
    <x v="4"/>
    <s v="irsdc"/>
    <x v="27"/>
    <s v="284197-00 IRSDC MODULAR STATIONS (55-120)"/>
    <x v="139"/>
    <n v="1.5"/>
    <s v="Normal Time"/>
    <s v="catch-up meeting / bim360 setup"/>
  </r>
  <r>
    <x v="263"/>
    <x v="4"/>
    <s v="irsdc-bcs"/>
    <x v="27"/>
    <s v="284197-02 BRIDGES AND CIVIL STRUCTURES (55-120)"/>
    <x v="139"/>
    <n v="2"/>
    <s v="Normal Time"/>
    <s v="catch-up with kulvinder and plan for week"/>
  </r>
  <r>
    <x v="264"/>
    <x v="0"/>
    <s v="irsdc"/>
    <x v="28"/>
    <s v="284197-00 IRSDC MODULAR STATIONS (55-120)"/>
    <x v="140"/>
    <n v="1.75"/>
    <s v="Normal Time"/>
    <s v="progress meeting / cad set up - PW"/>
  </r>
  <r>
    <x v="264"/>
    <x v="6"/>
    <s v="dawlish"/>
    <x v="28"/>
    <s v="281868-12 STRUCTURES (01-189)"/>
    <x v="140"/>
    <n v="2"/>
    <s v="Normal Time"/>
    <s v="Structures [Cat III Check] progress meeting and check-in with fernando and oras"/>
  </r>
  <r>
    <x v="264"/>
    <x v="0"/>
    <s v="irsdc-bcs"/>
    <x v="28"/>
    <s v="284197-02 BRIDGES AND CIVIL STRUCTURES (55-120)"/>
    <x v="140"/>
    <n v="1.75"/>
    <s v="Normal Time"/>
    <s v="footbridge update / options / issues"/>
  </r>
  <r>
    <x v="265"/>
    <x v="0"/>
    <s v="irsdc-bcs"/>
    <x v="28"/>
    <s v="284197-02 BRIDGES AND CIVIL STRUCTURES (55-120)"/>
    <x v="140"/>
    <n v="2"/>
    <s v="Normal Time"/>
    <s v="catch-up with DJ / de-brief"/>
  </r>
  <r>
    <x v="266"/>
    <x v="5"/>
    <s v="irsdc"/>
    <x v="28"/>
    <s v="284197-00 IRSDC MODULAR STATIONS (55-120)"/>
    <x v="141"/>
    <n v="3.5"/>
    <s v="Normal Time"/>
    <s v="rlda meeting"/>
  </r>
  <r>
    <x v="267"/>
    <x v="5"/>
    <s v="irsdc"/>
    <x v="28"/>
    <s v="284197-00 IRSDC MODULAR STATIONS (55-120)"/>
    <x v="141"/>
    <n v="2"/>
    <s v="Normal Time"/>
    <s v="presentationwith rlda - in meeting for 1 hr, then called off"/>
  </r>
  <r>
    <x v="268"/>
    <x v="5"/>
    <s v="irsdc"/>
    <x v="28"/>
    <s v="284197-00 IRSDC MODULAR STATIONS (55-120)"/>
    <x v="141"/>
    <n v="2"/>
    <s v="Normal Time"/>
    <s v="prep for rlda presentation"/>
  </r>
  <r>
    <x v="269"/>
    <x v="2"/>
    <s v="irsdc-bcs"/>
    <x v="28"/>
    <s v="284197-02 BRIDGES AND CIVIL STRUCTURES (55-120)"/>
    <x v="142"/>
    <n v="2"/>
    <s v="Normal Time"/>
    <s v="briefing aishath and christian"/>
  </r>
  <r>
    <x v="269"/>
    <x v="7"/>
    <s v="skytran"/>
    <x v="28"/>
    <s v="282803-00 SKYTRAN (5019-124)"/>
    <x v="142"/>
    <n v="2"/>
    <s v="Normal Time"/>
    <s v="weekly sync and reporting"/>
  </r>
  <r>
    <x v="270"/>
    <x v="2"/>
    <s v="irsdc"/>
    <x v="28"/>
    <s v="284197-00 IRSDC MODULAR STATIONS (55-120)"/>
    <x v="142"/>
    <n v="1.75"/>
    <s v="Normal Time"/>
    <s v="rlda presentation"/>
  </r>
  <r>
    <x v="270"/>
    <x v="2"/>
    <s v="infra-automation"/>
    <x v="28"/>
    <s v="077616-65 UPSKILLING TRAINING AND DEVELO (01-748)"/>
    <x v="142"/>
    <n v="3.75"/>
    <s v="Normal Time"/>
    <s v="day 05"/>
  </r>
  <r>
    <x v="271"/>
    <x v="3"/>
    <s v="irsdc-bcs"/>
    <x v="28"/>
    <s v="284197-02 BRIDGES AND CIVIL STRUCTURES (55-120)"/>
    <x v="143"/>
    <n v="1.5"/>
    <s v="Normal Time"/>
    <s v="ped flow and concourse capacities"/>
  </r>
  <r>
    <x v="272"/>
    <x v="3"/>
    <s v="irsdc"/>
    <x v="28"/>
    <s v="284197-00 IRSDC MODULAR STATIONS (55-120)"/>
    <x v="143"/>
    <n v="3.5"/>
    <s v="Normal Time"/>
    <s v="rlda presentation"/>
  </r>
  <r>
    <x v="273"/>
    <x v="3"/>
    <s v="irsdc"/>
    <x v="28"/>
    <s v="284197-00 IRSDC MODULAR STATIONS (55-120)"/>
    <x v="143"/>
    <n v="2.5"/>
    <s v="Normal Time"/>
    <s v="presentation to rlda"/>
  </r>
  <r>
    <x v="274"/>
    <x v="4"/>
    <s v="irsdc-bcs"/>
    <x v="28"/>
    <s v="284197-02 BRIDGES AND CIVIL STRUCTURES (55-120)"/>
    <x v="144"/>
    <n v="3.75"/>
    <s v="Normal Time"/>
    <s v="presentation to RLDA / grashopper script of footbridge"/>
  </r>
  <r>
    <x v="274"/>
    <x v="4"/>
    <s v="irsdc-bcs"/>
    <x v="28"/>
    <s v="284197-02 BRIDGES AND CIVIL STRUCTURES (55-120)"/>
    <x v="144"/>
    <n v="3.75"/>
    <s v="Normal Time"/>
    <s v="design brief - structure design basis"/>
  </r>
  <r>
    <x v="275"/>
    <x v="6"/>
    <s v="irsdc-bcs"/>
    <x v="29"/>
    <s v="284197-02 BRIDGES AND CIVIL STRUCTURES (55-120)"/>
    <x v="145"/>
    <n v="5"/>
    <s v="Normal Time"/>
    <s v="design brief"/>
  </r>
  <r>
    <x v="275"/>
    <x v="6"/>
    <s v="dawlish"/>
    <x v="29"/>
    <s v="281868-12 STRUCTURES (01-189)"/>
    <x v="145"/>
    <n v="2.5"/>
    <s v="Normal Time"/>
    <s v="Structures [Cat III Check] progress meeting and check-in with fernando and oras"/>
  </r>
  <r>
    <x v="276"/>
    <x v="8"/>
    <s v="irsdc-bcs"/>
    <x v="29"/>
    <s v="284197-02 BRIDGES AND CIVIL STRUCTURES (55-120)"/>
    <x v="146"/>
    <n v="2"/>
    <s v="Normal Time"/>
    <s v="design brief / regular catch-up"/>
  </r>
  <r>
    <x v="276"/>
    <x v="8"/>
    <s v="irsdc-bcs"/>
    <x v="29"/>
    <s v="284197-02 BRIDGES AND CIVIL STRUCTURES (55-120)"/>
    <x v="146"/>
    <n v="3.5"/>
    <s v="Normal Time"/>
    <s v="MoR presentation"/>
  </r>
  <r>
    <x v="276"/>
    <x v="8"/>
    <s v="skytran"/>
    <x v="29"/>
    <s v="282803-00 SKYTRAN (5019-124)"/>
    <x v="146"/>
    <n v="2"/>
    <s v="Normal Time"/>
    <s v="weekly sync and reporting"/>
  </r>
  <r>
    <x v="277"/>
    <x v="7"/>
    <s v="irsdc-bcs"/>
    <x v="29"/>
    <s v="284197-02 BRIDGES AND CIVIL STRUCTURES (55-120)"/>
    <x v="147"/>
    <n v="1.75"/>
    <s v="Normal Time"/>
    <s v="footbridge summary"/>
  </r>
  <r>
    <x v="277"/>
    <x v="7"/>
    <s v="irsdc-bcs"/>
    <x v="29"/>
    <s v="284197-02 BRIDGES AND CIVIL STRUCTURES (55-120)"/>
    <x v="147"/>
    <n v="2"/>
    <s v="Normal Time"/>
    <s v="design brief / regular catch-up"/>
  </r>
  <r>
    <x v="277"/>
    <x v="7"/>
    <s v="infra-automation"/>
    <x v="29"/>
    <s v="077616-65 UPSKILLING TRAINING AND DEVELO (01-748)"/>
    <x v="147"/>
    <n v="3.75"/>
    <s v="Normal Time"/>
    <s v="day 04"/>
  </r>
  <r>
    <x v="278"/>
    <x v="9"/>
    <s v="infra-automation"/>
    <x v="29"/>
    <s v="077616-65 UPSKILLING TRAINING AND DEVELO (01-748)"/>
    <x v="148"/>
    <n v="3.75"/>
    <s v="Normal Time"/>
    <s v="day 03"/>
  </r>
  <r>
    <x v="278"/>
    <x v="9"/>
    <s v="irsdc-bcs"/>
    <x v="29"/>
    <s v="284197-02 BRIDGES AND CIVIL STRUCTURES (55-120)"/>
    <x v="148"/>
    <n v="3.75"/>
    <s v="Normal Time"/>
    <s v="design brief preparation - discussipon with KR on progress."/>
  </r>
  <r>
    <x v="279"/>
    <x v="10"/>
    <s v="irsdc-bcs"/>
    <x v="29"/>
    <s v="284197-02 BRIDGES AND CIVIL STRUCTURES (55-120)"/>
    <x v="149"/>
    <n v="1.5"/>
    <s v="Normal Time"/>
    <s v="presentation to IRSDC"/>
  </r>
  <r>
    <x v="279"/>
    <x v="10"/>
    <s v="irsdc-bcs"/>
    <x v="29"/>
    <s v="284197-02 BRIDGES AND CIVIL STRUCTURES (55-120)"/>
    <x v="149"/>
    <n v="2.5"/>
    <s v="Normal Time"/>
    <s v="briefing diane on cad / design brief draft"/>
  </r>
  <r>
    <x v="280"/>
    <x v="10"/>
    <s v="irsdc-bcs"/>
    <x v="29"/>
    <s v="284197-02 BRIDGES AND CIVIL STRUCTURES (55-120)"/>
    <x v="149"/>
    <n v="3.75"/>
    <s v="Normal Time"/>
    <s v="design brief / regular catch-up"/>
  </r>
  <r>
    <x v="281"/>
    <x v="6"/>
    <s v="irsdc"/>
    <x v="30"/>
    <s v="284197-00 IRSDC MODULAR STATIONS (55-120)"/>
    <x v="150"/>
    <n v="3.75"/>
    <s v="Normal Time"/>
    <s v="abs for all disciplines"/>
  </r>
  <r>
    <x v="281"/>
    <x v="6"/>
    <s v="irsdc-bcs"/>
    <x v="30"/>
    <s v="284197-02 BRIDGES AND CIVIL STRUCTURES (55-120)"/>
    <x v="150"/>
    <n v="3.75"/>
    <s v="Normal Time"/>
    <s v="design brief"/>
  </r>
  <r>
    <x v="282"/>
    <x v="8"/>
    <s v="irsdc"/>
    <x v="30"/>
    <s v="284197-00 IRSDC MODULAR STATIONS (55-120)"/>
    <x v="151"/>
    <n v="7.5"/>
    <s v="Normal Time"/>
    <s v="decision long | fob scheme | design brief"/>
  </r>
  <r>
    <x v="283"/>
    <x v="7"/>
    <s v="infra-automation"/>
    <x v="30"/>
    <s v="077616-65 UPSKILLING TRAINING AND DEVELO (01-748)"/>
    <x v="152"/>
    <n v="3.75"/>
    <s v="Normal Time"/>
    <s v="day 2"/>
  </r>
  <r>
    <x v="283"/>
    <x v="7"/>
    <s v="irsdc-bcs"/>
    <x v="30"/>
    <s v="284197-02 BRIDGES AND CIVIL STRUCTURES (55-120)"/>
    <x v="152"/>
    <n v="3.75"/>
    <s v="Normal Time"/>
    <s v="design brief presentation to irsdc - prep time and presentation"/>
  </r>
  <r>
    <x v="284"/>
    <x v="9"/>
    <s v="skytran"/>
    <x v="30"/>
    <s v="282803-00 SKYTRAN (5019-124)"/>
    <x v="153"/>
    <n v="3.75"/>
    <s v="Normal Time"/>
    <s v="hazid / taylor woodrow / stakeholder engagement"/>
  </r>
  <r>
    <x v="285"/>
    <x v="9"/>
    <s v="infra-automation"/>
    <x v="30"/>
    <s v="077616-65 UPSKILLING TRAINING AND DEVELO (01-748)"/>
    <x v="153"/>
    <n v="3.75"/>
    <s v="Normal Time"/>
    <s v="day 1"/>
  </r>
  <r>
    <x v="286"/>
    <x v="10"/>
    <s v="skytran"/>
    <x v="30"/>
    <s v="282803-00 SKYTRAN (5019-124)"/>
    <x v="154"/>
    <n v="1"/>
    <s v="Normal Time"/>
    <s v="TW and stakeholder engagement"/>
  </r>
  <r>
    <x v="286"/>
    <x v="10"/>
    <s v="irsdc-bcs"/>
    <x v="30"/>
    <s v="284197-02 BRIDGES AND CIVIL STRUCTURES (55-120)"/>
    <x v="154"/>
    <n v="3"/>
    <s v="Normal Time"/>
    <s v="design brief discussion / client meeting"/>
  </r>
  <r>
    <x v="287"/>
    <x v="10"/>
    <s v="irsdc-bcs"/>
    <x v="30"/>
    <s v="284197-02 BRIDGES AND CIVIL STRUCTURES (55-120)"/>
    <x v="154"/>
    <n v="3.5"/>
    <s v="Normal Time"/>
    <s v="review of stations information for FOB"/>
  </r>
  <r>
    <x v="288"/>
    <x v="6"/>
    <s v="dawlish"/>
    <x v="31"/>
    <s v="281868-12 STRUCTURES (01-189)"/>
    <x v="155"/>
    <n v="2"/>
    <s v="Normal Time"/>
    <s v="Structures [Cat III Check] progress meeting and check-in with fernando and oras"/>
  </r>
  <r>
    <x v="288"/>
    <x v="6"/>
    <s v="irsdc"/>
    <x v="31"/>
    <s v="284197-00 IRSDC MODULAR STATIONS (55-120)"/>
    <x v="155"/>
    <n v="3"/>
    <s v="Normal Time"/>
    <s v="ABS"/>
  </r>
  <r>
    <x v="289"/>
    <x v="6"/>
    <s v="irsdc"/>
    <x v="31"/>
    <s v="284197-00 IRSDC MODULAR STATIONS (55-120)"/>
    <x v="155"/>
    <n v="2.5"/>
    <s v="Normal Time"/>
    <s v="habibganj presentation"/>
  </r>
  <r>
    <x v="290"/>
    <x v="8"/>
    <s v="irsdc"/>
    <x v="31"/>
    <s v="284197-00 IRSDC MODULAR STATIONS (55-120)"/>
    <x v="156"/>
    <n v="3"/>
    <s v="Normal Time"/>
    <s v="design brief brainstorm with kulvinder"/>
  </r>
  <r>
    <x v="291"/>
    <x v="8"/>
    <s v="irsdc"/>
    <x v="31"/>
    <s v="284197-00 IRSDC MODULAR STATIONS (55-120)"/>
    <x v="156"/>
    <n v="4.5"/>
    <s v="Normal Time"/>
    <s v="design brief - contents"/>
  </r>
  <r>
    <x v="292"/>
    <x v="7"/>
    <s v="irsdc"/>
    <x v="31"/>
    <s v="284197-00 IRSDC MODULAR STATIONS (55-120)"/>
    <x v="157"/>
    <n v="3.75"/>
    <s v="Normal Time"/>
    <s v="weekly meetings"/>
  </r>
  <r>
    <x v="292"/>
    <x v="7"/>
    <s v="bcs-digital-start-up"/>
    <x v="31"/>
    <s v="079082-60"/>
    <x v="157"/>
    <n v="1"/>
    <s v="Normal Time"/>
    <s v="digital servides monthly meeting"/>
  </r>
  <r>
    <x v="293"/>
    <x v="7"/>
    <s v="irsdc"/>
    <x v="31"/>
    <s v="284197-00 IRSDC MODULAR STATIONS (55-120)"/>
    <x v="157"/>
    <n v="2.5"/>
    <s v="Normal Time"/>
    <s v="station briefing workshop"/>
  </r>
  <r>
    <x v="294"/>
    <x v="9"/>
    <s v="tru-mirfield"/>
    <x v="31"/>
    <s v="277658-36 W3-GRIP4-3036-CIV (01-432)"/>
    <x v="158"/>
    <n v="3"/>
    <s v="Normal Time"/>
    <s v="mirfield report - updates with infor from NR"/>
  </r>
  <r>
    <x v="294"/>
    <x v="9"/>
    <s v="irsdc"/>
    <x v="31"/>
    <s v="284197-00 IRSDC MODULAR STATIONS (55-120)"/>
    <x v="158"/>
    <n v="4.5"/>
    <s v="Normal Time"/>
    <s v="station briefing workshop"/>
  </r>
  <r>
    <x v="295"/>
    <x v="10"/>
    <s v="irsdc"/>
    <x v="31"/>
    <s v="284197-00 IRSDC MODULAR STATIONS (55-120)"/>
    <x v="159"/>
    <n v="3.75"/>
    <s v="Normal Time"/>
    <s v="forecast update"/>
  </r>
  <r>
    <x v="295"/>
    <x v="10"/>
    <s v="irsdc"/>
    <x v="31"/>
    <s v="284197-00 IRSDC MODULAR STATIONS (55-120)"/>
    <x v="159"/>
    <n v="4"/>
    <s v="Normal Time"/>
    <s v="project set-up | internal kick off"/>
  </r>
  <r>
    <x v="296"/>
    <x v="6"/>
    <s v="irsdc"/>
    <x v="32"/>
    <s v="284197-00 IRSDC MODULAR STATIONS (55-120)"/>
    <x v="160"/>
    <n v="4"/>
    <s v="Normal Time"/>
    <s v="design brief"/>
  </r>
  <r>
    <x v="297"/>
    <x v="6"/>
    <s v="irsdc"/>
    <x v="32"/>
    <s v="284197-00 IRSDC MODULAR STATIONS (55-120)"/>
    <x v="160"/>
    <n v="3.5"/>
    <s v="Normal Time"/>
    <s v="project-setup | discussion with abhinav | kick-off meeting mintes"/>
  </r>
  <r>
    <x v="298"/>
    <x v="8"/>
    <s v="skytran"/>
    <x v="32"/>
    <s v="282803-00 SKYTRAN (5019-124)"/>
    <x v="161"/>
    <n v="1.5"/>
    <s v="Normal Time"/>
    <s v="city economics"/>
  </r>
  <r>
    <x v="298"/>
    <x v="8"/>
    <s v="irsdc"/>
    <x v="32"/>
    <s v="284197-00 IRSDC MODULAR STATIONS (55-120)"/>
    <x v="161"/>
    <n v="6"/>
    <s v="Normal Time"/>
    <s v="review of terms of reference and station  documents"/>
  </r>
  <r>
    <x v="299"/>
    <x v="7"/>
    <s v="irsdc"/>
    <x v="32"/>
    <s v="284197-00 IRSDC MODULAR STATIONS (55-120)"/>
    <x v="162"/>
    <n v="3.5"/>
    <s v="Normal Time"/>
    <s v="kick-off meeting"/>
  </r>
  <r>
    <x v="300"/>
    <x v="7"/>
    <s v="irsdc"/>
    <x v="32"/>
    <s v="284197-00 IRSDC MODULAR STATIONS (55-120)"/>
    <x v="162"/>
    <n v="4"/>
    <s v="Normal Time"/>
    <s v="project setup | agenda and meeting | CRM"/>
  </r>
  <r>
    <x v="301"/>
    <x v="9"/>
    <s v="training"/>
    <x v="32"/>
    <s v="TRAINING (In-house training)"/>
    <x v="163"/>
    <n v="2"/>
    <s v="Normal Time"/>
    <s v="digital innovation - presentations"/>
  </r>
  <r>
    <x v="301"/>
    <x v="9"/>
    <s v="skytran"/>
    <x v="32"/>
    <s v="282803-00 SKYTRAN (5019-124)"/>
    <x v="163"/>
    <n v="2"/>
    <s v="Normal Time"/>
    <s v="update of costs | plan for stage 3"/>
  </r>
  <r>
    <x v="302"/>
    <x v="9"/>
    <s v="training"/>
    <x v="32"/>
    <s v="TRAINING (In-house training)"/>
    <x v="163"/>
    <n v="11"/>
    <s v="Normal Time"/>
    <s v="digital innovation labs"/>
  </r>
  <r>
    <x v="303"/>
    <x v="11"/>
    <s v="bcst_management"/>
    <x v="33"/>
    <s v="074097-30 LEADERSHIP &amp; MANAGEMENT CC124 (01-124)"/>
    <x v="164"/>
    <n v="4.5"/>
    <s v="Normal Time"/>
    <s v="mock discussion"/>
  </r>
  <r>
    <x v="304"/>
    <x v="12"/>
    <s v="dawlish"/>
    <x v="33"/>
    <s v="281868-12 STRUCTURES (01-189)"/>
    <x v="164"/>
    <n v="3"/>
    <s v="Normal Time"/>
    <s v="digital innovation lab - data"/>
  </r>
  <r>
    <x v="305"/>
    <x v="13"/>
    <s v="skytran"/>
    <x v="33"/>
    <s v="282803-00 SKYTRAN (5019-124)"/>
    <x v="165"/>
    <n v="2"/>
    <s v="Normal Time"/>
    <s v="regulations and legislation | requirments review of spreadsheet"/>
  </r>
  <r>
    <x v="305"/>
    <x v="13"/>
    <s v="training"/>
    <x v="33"/>
    <s v="TRAINING (In-house training)"/>
    <x v="165"/>
    <n v="5.5"/>
    <s v="Normal Time"/>
    <s v="digital innovation lab - commercial"/>
  </r>
  <r>
    <x v="306"/>
    <x v="14"/>
    <s v="skytran"/>
    <x v="33"/>
    <s v="282803-00 SKYTRAN (5019-124)"/>
    <x v="166"/>
    <n v="2"/>
    <s v="Normal Time"/>
    <s v="requirements | tw  engagement"/>
  </r>
  <r>
    <x v="306"/>
    <x v="14"/>
    <s v="training"/>
    <x v="33"/>
    <s v="TRAINING (In-house training)"/>
    <x v="166"/>
    <n v="5.5"/>
    <s v="Normal Time"/>
    <s v="digital innovation lab - commercial"/>
  </r>
  <r>
    <x v="307"/>
    <x v="15"/>
    <s v="tru-mirfield"/>
    <x v="33"/>
    <s v="277658-36 W3-GRIP4-3036-CIV (01-432)"/>
    <x v="167"/>
    <n v="3"/>
    <s v="Normal Time"/>
    <s v="digital innovation lab - commercial"/>
  </r>
  <r>
    <x v="307"/>
    <x v="15"/>
    <s v="skytran"/>
    <x v="33"/>
    <s v="282803-00 SKYTRAN (5019-124)"/>
    <x v="167"/>
    <n v="4.5"/>
    <s v="Normal Time"/>
    <s v="requirements - bridge and structures | meeting"/>
  </r>
  <r>
    <x v="308"/>
    <x v="16"/>
    <s v="tru-mirfield"/>
    <x v="33"/>
    <s v="277658-36 W3-GRIP4-3036-CIV (01-432)"/>
    <x v="168"/>
    <n v="2"/>
    <s v="Normal Time"/>
    <s v="ballast levels"/>
  </r>
  <r>
    <x v="308"/>
    <x v="16"/>
    <s v="training"/>
    <x v="33"/>
    <s v="TRAINING (In-house training)"/>
    <x v="168"/>
    <n v="5.5"/>
    <s v="Normal Time"/>
    <s v="digital innovation lab - commercial"/>
  </r>
  <r>
    <x v="309"/>
    <x v="17"/>
    <s v="tru-mirfield"/>
    <x v="34"/>
    <s v="277658-36 W3-GRIP4-3036-CIV (01-432)"/>
    <x v="169"/>
    <n v="3.75"/>
    <s v="Normal Time"/>
    <s v="curtailment points and trellis"/>
  </r>
  <r>
    <x v="309"/>
    <x v="17"/>
    <s v="bcst_management"/>
    <x v="34"/>
    <s v="074097-30 LEADERSHIP &amp; MANAGEMENT CC124 (01-124)"/>
    <x v="169"/>
    <n v="3.75"/>
    <s v="Normal Time"/>
    <s v="india stations"/>
  </r>
  <r>
    <x v="310"/>
    <x v="18"/>
    <s v="skytran"/>
    <x v="34"/>
    <s v="282803-00 SKYTRAN (5019-124)"/>
    <x v="170"/>
    <n v="7.5"/>
    <s v="Normal Time"/>
    <s v="hazid workshop | progress report"/>
  </r>
  <r>
    <x v="311"/>
    <x v="19"/>
    <s v="dawlish"/>
    <x v="34"/>
    <s v="281868-12 STRUCTURES (01-189)"/>
    <x v="171"/>
    <n v="2"/>
    <s v="Normal Time"/>
    <s v="Structures [Cat III Check] progress meeting and check-in with fernando and oras"/>
  </r>
  <r>
    <x v="311"/>
    <x v="19"/>
    <s v="training"/>
    <x v="34"/>
    <s v="TRAINING (In-house training)"/>
    <x v="171"/>
    <n v="5.5"/>
    <s v="Normal Time"/>
    <s v="innovation lab"/>
  </r>
  <r>
    <x v="312"/>
    <x v="20"/>
    <s v="dawlish"/>
    <x v="34"/>
    <s v="281868-12 STRUCTURES (01-189)"/>
    <x v="172"/>
    <n v="2"/>
    <s v="Normal Time"/>
    <s v="Structures [Cat III Check] progress meeting and check-in with fernando and oras"/>
  </r>
  <r>
    <x v="312"/>
    <x v="20"/>
    <s v="training"/>
    <x v="34"/>
    <s v="TRAINING (In-house training)"/>
    <x v="172"/>
    <n v="5.5"/>
    <s v="Normal Time"/>
    <s v="innovation lab"/>
  </r>
  <r>
    <x v="313"/>
    <x v="21"/>
    <s v="tru-mirfield"/>
    <x v="34"/>
    <s v="277658-36 W3-GRIP4-3036-CIV (01-432)"/>
    <x v="173"/>
    <n v="2"/>
    <s v="Normal Time"/>
    <s v="update meetings"/>
  </r>
  <r>
    <x v="313"/>
    <x v="21"/>
    <s v="training"/>
    <x v="34"/>
    <s v="TRAINING (In-house training)"/>
    <x v="173"/>
    <n v="5.5"/>
    <s v="Normal Time"/>
    <s v="innovation lab"/>
  </r>
  <r>
    <x v="314"/>
    <x v="22"/>
    <s v="spats-168"/>
    <x v="35"/>
    <s v="601694-26 T0168 STRUCTURES MCHW UPDATE (01-151)"/>
    <x v="174"/>
    <n v="5.5"/>
    <s v="Normal Time"/>
    <s v="bid submission"/>
  </r>
  <r>
    <x v="314"/>
    <x v="22"/>
    <s v="dawlish"/>
    <x v="35"/>
    <s v="281868-12 STRUCTURES (01-189)"/>
    <x v="174"/>
    <n v="2"/>
    <s v="Normal Time"/>
    <s v="Structures [Cat III Check] progress meeting and check-in with fernando and oras"/>
  </r>
  <r>
    <x v="315"/>
    <x v="23"/>
    <s v="spats-168"/>
    <x v="35"/>
    <s v="601694-26 T0168 STRUCTURES MCHW UPDATE (01-151)"/>
    <x v="175"/>
    <n v="5.5"/>
    <s v="Normal Time"/>
    <s v="bid text"/>
  </r>
  <r>
    <x v="315"/>
    <x v="23"/>
    <s v="dawlish"/>
    <x v="35"/>
    <s v="281868-12 STRUCTURES (01-189)"/>
    <x v="175"/>
    <n v="2"/>
    <s v="Normal Time"/>
    <s v="Structures [Cat III Check] progress meeting and check-in with fernando and oras"/>
  </r>
  <r>
    <x v="316"/>
    <x v="24"/>
    <s v="spats-168"/>
    <x v="35"/>
    <s v="601694-26 T0168 STRUCTURES MCHW UPDATE (01-151)"/>
    <x v="176"/>
    <n v="4.5"/>
    <s v="Normal Time"/>
    <s v="discussion and cvs"/>
  </r>
  <r>
    <x v="316"/>
    <x v="24"/>
    <s v="spats-168"/>
    <x v="35"/>
    <s v="601694-26 T0168 STRUCTURES MCHW UPDATE (01-151)"/>
    <x v="176"/>
    <n v="1"/>
    <s v="Normal Time"/>
    <s v="bid review"/>
  </r>
  <r>
    <x v="316"/>
    <x v="24"/>
    <s v="skytran"/>
    <x v="35"/>
    <s v="282803-00 SKYTRAN (5019-124)"/>
    <x v="176"/>
    <n v="2"/>
    <s v="Normal Time"/>
    <s v="india regs discussion | workshop prep"/>
  </r>
  <r>
    <x v="317"/>
    <x v="25"/>
    <s v="spats-168"/>
    <x v="35"/>
    <s v="601694-26 T0168 STRUCTURES MCHW UPDATE (01-151)"/>
    <x v="177"/>
    <n v="2"/>
    <s v="Normal Time"/>
    <s v="discussion and cvs"/>
  </r>
  <r>
    <x v="317"/>
    <x v="25"/>
    <s v="skytran"/>
    <x v="35"/>
    <s v="282803-00 SKYTRAN (5019-124)"/>
    <x v="177"/>
    <n v="3.5"/>
    <s v="Normal Time"/>
    <s v="india regs discussion | workshop prep | issue context diagram"/>
  </r>
  <r>
    <x v="317"/>
    <x v="25"/>
    <s v="tru-mirfield"/>
    <x v="35"/>
    <s v="277658-36 W3-GRIP4-3036-CIV (01-432)"/>
    <x v="177"/>
    <n v="2"/>
    <s v="Normal Time"/>
    <s v="status update meeting"/>
  </r>
  <r>
    <x v="318"/>
    <x v="26"/>
    <s v="tru-mirfield"/>
    <x v="35"/>
    <s v="277658-36 W3-GRIP4-3036-CIV (01-432)"/>
    <x v="178"/>
    <n v="5"/>
    <s v="Normal Time"/>
    <s v="update of assessment"/>
  </r>
  <r>
    <x v="318"/>
    <x v="26"/>
    <s v="training"/>
    <x v="35"/>
    <s v="TRAINING (In-house training)"/>
    <x v="178"/>
    <n v="1.5"/>
    <s v="Normal Time"/>
    <s v="innovation lab"/>
  </r>
  <r>
    <x v="318"/>
    <x v="26"/>
    <s v="spats-168"/>
    <x v="35"/>
    <s v="601694-26 T0168 STRUCTURES MCHW UPDATE (01-151)"/>
    <x v="178"/>
    <n v="1"/>
    <s v="Normal Time"/>
    <s v="bid review"/>
  </r>
  <r>
    <x v="319"/>
    <x v="27"/>
    <s v="tru-mirfield"/>
    <x v="36"/>
    <s v="277658-36 W3-GRIP4-3036-CIV (01-432)"/>
    <x v="179"/>
    <n v="5.5"/>
    <s v="Normal Time"/>
    <s v="update of assessment - list of tasks to complete"/>
  </r>
  <r>
    <x v="319"/>
    <x v="27"/>
    <s v="dip-training"/>
    <x v="36"/>
    <s v="074103-75 MIDLANDS DIGITAL INIATIVE (01-758)"/>
    <x v="179"/>
    <n v="2"/>
    <s v="Normal Time"/>
    <s v="DIP facilitator training"/>
  </r>
  <r>
    <x v="319"/>
    <x v="27"/>
    <s v="tru-mirfield"/>
    <x v="36"/>
    <s v="277658-36 W3-GRIP4-3036-CIV (01-432)"/>
    <x v="179"/>
    <n v="3.5"/>
    <s v="Normal Time"/>
    <s v="mirfield - review of inspection"/>
  </r>
  <r>
    <x v="320"/>
    <x v="28"/>
    <s v="skytran"/>
    <x v="36"/>
    <s v="282803-00 SKYTRAN (5019-124)"/>
    <x v="180"/>
    <n v="4"/>
    <s v="Normal Time"/>
    <s v="emergency and degraded workshop"/>
  </r>
  <r>
    <x v="321"/>
    <x v="29"/>
    <s v="tru-calder"/>
    <x v="36"/>
    <s v="277658-36 W3-GRIP4-3036-CIV (01-432)"/>
    <x v="181"/>
    <n v="3.5"/>
    <s v="Normal Time"/>
    <s v="update of assessment following meeting"/>
  </r>
  <r>
    <x v="321"/>
    <x v="29"/>
    <s v="training"/>
    <x v="36"/>
    <s v="TRAINING (In-house training)"/>
    <x v="181"/>
    <n v="1"/>
    <s v="Normal Time"/>
    <s v="innovation lab - miro"/>
  </r>
  <r>
    <x v="321"/>
    <x v="29"/>
    <s v="skytran"/>
    <x v="36"/>
    <s v="282803-00 SKYTRAN (5019-124)"/>
    <x v="181"/>
    <n v="2"/>
    <s v="Normal Time"/>
    <s v="us reg scenarios session"/>
  </r>
  <r>
    <x v="322"/>
    <x v="30"/>
    <s v="spats-168"/>
    <x v="36"/>
    <s v="601694-26 T0168 STRUCTURES MCHW UPDATE (01-151)"/>
    <x v="182"/>
    <n v="2.5"/>
    <s v="Normal Time"/>
    <s v="checklist"/>
  </r>
  <r>
    <x v="322"/>
    <x v="30"/>
    <s v="skytran"/>
    <x v="36"/>
    <s v="282803-00 SKYTRAN (5019-124)"/>
    <x v="182"/>
    <n v="3.5"/>
    <s v="Normal Time"/>
    <s v="emergency and degraded scenarios prep"/>
  </r>
  <r>
    <x v="323"/>
    <x v="31"/>
    <s v="dawlish"/>
    <x v="36"/>
    <s v="281868-12 STRUCTURES (01-189)"/>
    <x v="182"/>
    <n v="2.5"/>
    <s v="Normal Time"/>
    <s v="update"/>
  </r>
  <r>
    <x v="324"/>
    <x v="32"/>
    <s v="bank holiday"/>
    <x v="36"/>
    <s v="BANK HOLIDAY"/>
    <x v="183"/>
    <n v="7.5"/>
    <s v="Normal Time"/>
    <m/>
  </r>
  <r>
    <x v="325"/>
    <x v="33"/>
    <s v="tru-mirfield"/>
    <x v="37"/>
    <s v="277658-36 W3-GRIP4-3036-CIV (01-432)"/>
    <x v="184"/>
    <n v="5"/>
    <s v="Normal Time"/>
    <s v="mirfield - review of assessment"/>
  </r>
  <r>
    <x v="326"/>
    <x v="34"/>
    <s v="dawlish"/>
    <x v="37"/>
    <s v="281868-12 STRUCTURES (01-189)"/>
    <x v="184"/>
    <n v="2.5"/>
    <s v="Normal Time"/>
    <s v="Structures [Cat III Check] progress meeting and check-in with fernando and oras"/>
  </r>
  <r>
    <x v="327"/>
    <x v="35"/>
    <s v="tru-mirfield"/>
    <x v="37"/>
    <s v="277658-36 W3-GRIP4-3036-CIV (01-432)"/>
    <x v="185"/>
    <n v="2.5"/>
    <s v="Normal Time"/>
    <s v="mirfield - review of assessment"/>
  </r>
  <r>
    <x v="327"/>
    <x v="35"/>
    <s v="spats-168"/>
    <x v="37"/>
    <s v="601694-26 T0168 STRUCTURES MCHW UPDATE (01-151)"/>
    <x v="185"/>
    <n v="5"/>
    <s v="Normal Time"/>
    <s v="bid text"/>
  </r>
  <r>
    <x v="328"/>
    <x v="36"/>
    <s v="spats-168"/>
    <x v="37"/>
    <s v="601694-26 T0168 STRUCTURES MCHW UPDATE (01-151)"/>
    <x v="186"/>
    <n v="3.75"/>
    <s v="Normal Time"/>
    <s v="planning and project set-up"/>
  </r>
  <r>
    <x v="328"/>
    <x v="36"/>
    <s v="skytran"/>
    <x v="37"/>
    <s v="282803-00 SKYTRAN (5019-124)"/>
    <x v="186"/>
    <n v="3.75"/>
    <s v="Normal Time"/>
    <s v="conops meeting and text review | workshops planning 2"/>
  </r>
  <r>
    <x v="329"/>
    <x v="37"/>
    <s v="tru-calder"/>
    <x v="37"/>
    <s v="277658-36 W3-GRIP4-3036-CIV (01-432)"/>
    <x v="187"/>
    <n v="2.5"/>
    <s v="Normal Time"/>
    <s v="update to results meeting with Alex T"/>
  </r>
  <r>
    <x v="329"/>
    <x v="37"/>
    <s v="skytran"/>
    <x v="37"/>
    <s v="282803-00 SKYTRAN (5019-124)"/>
    <x v="187"/>
    <n v="2.5"/>
    <s v="Normal Time"/>
    <s v="conops meeting and text review | workshops planning"/>
  </r>
  <r>
    <x v="329"/>
    <x v="37"/>
    <s v="hcc-framework"/>
    <x v="37"/>
    <s v="066403-82 HCC FRAMEWORK SUPPORT SPENCER (01-124)"/>
    <x v="187"/>
    <n v="2.5"/>
    <s v="Normal Time"/>
    <s v="scope | proposal preparation | briefing with Oliver"/>
  </r>
  <r>
    <x v="330"/>
    <x v="38"/>
    <s v="hcc-framework"/>
    <x v="37"/>
    <s v="066403-82 HCC FRAMEWORK SUPPORT SPENCER (01-124)"/>
    <x v="188"/>
    <n v="2.5"/>
    <s v="Normal Time"/>
    <s v="scope | proposal preparation | briefing with Oliver"/>
  </r>
  <r>
    <x v="330"/>
    <x v="38"/>
    <s v="skytran"/>
    <x v="37"/>
    <s v="282803-00 SKYTRAN (5019-124)"/>
    <x v="188"/>
    <n v="2.5"/>
    <s v="Normal Time"/>
    <s v="conops meeting and text"/>
  </r>
  <r>
    <x v="330"/>
    <x v="38"/>
    <s v="dawlish"/>
    <x v="37"/>
    <s v="281868-12 STRUCTURES (01-189)"/>
    <x v="188"/>
    <n v="2.5"/>
    <s v="Normal Time"/>
    <s v="Structures [Cat III Check] progress update | review of modelling with Oras"/>
  </r>
  <r>
    <x v="331"/>
    <x v="39"/>
    <s v="tru-calder"/>
    <x v="38"/>
    <s v="277658-36 W3-GRIP4-3036-CIV (01-432)"/>
    <x v="189"/>
    <n v="5"/>
    <s v="Normal Time"/>
    <s v="calder - review of progress with CRE | mirfield - briefing for mirfield review"/>
  </r>
  <r>
    <x v="331"/>
    <x v="39"/>
    <s v="dawlish"/>
    <x v="38"/>
    <s v="281868-12 STRUCTURES (01-189)"/>
    <x v="189"/>
    <n v="2.5"/>
    <s v="Normal Time"/>
    <s v="Structures [Cat III Check] progress meeting and check-in with fernando and oras"/>
  </r>
  <r>
    <x v="332"/>
    <x v="40"/>
    <s v="hcc-framework"/>
    <x v="38"/>
    <s v="066403-82 HCC FRAMEWORK SUPPORT SPENCER (01-124)"/>
    <x v="190"/>
    <n v="7.5"/>
    <s v="Normal Time"/>
    <s v="bid text"/>
  </r>
  <r>
    <x v="333"/>
    <x v="41"/>
    <s v="hcc-framework"/>
    <x v="38"/>
    <s v="066403-82 HCC FRAMEWORK SUPPORT SPENCER (01-124)"/>
    <x v="191"/>
    <n v="3.75"/>
    <s v="Normal Time"/>
    <s v="bid text"/>
  </r>
  <r>
    <x v="333"/>
    <x v="41"/>
    <s v="skytran"/>
    <x v="38"/>
    <s v="282803-00 SKYTRAN (5019-124)"/>
    <x v="191"/>
    <n v="3.75"/>
    <s v="Normal Time"/>
    <s v="invoicing | review of context diuagrams | session to agree plan for con ops"/>
  </r>
  <r>
    <x v="334"/>
    <x v="42"/>
    <s v="holiday"/>
    <x v="38"/>
    <s v="HOLIDAY"/>
    <x v="192"/>
    <n v="7.5"/>
    <s v="Normal Time"/>
    <m/>
  </r>
  <r>
    <x v="335"/>
    <x v="43"/>
    <s v="hcc-framework"/>
    <x v="38"/>
    <s v="066403-82 HCC FRAMEWORK SUPPORT SPENCER (01-124)"/>
    <x v="193"/>
    <n v="2"/>
    <s v="Normal Time"/>
    <s v="scope | proposal preparation | briefing with Oliver"/>
  </r>
  <r>
    <x v="335"/>
    <x v="43"/>
    <s v="skytran"/>
    <x v="38"/>
    <s v="282803-00 SKYTRAN (5019-124)"/>
    <x v="193"/>
    <n v="3"/>
    <s v="Normal Time"/>
    <s v="review of context diagrams"/>
  </r>
  <r>
    <x v="335"/>
    <x v="43"/>
    <s v="dawlish"/>
    <x v="38"/>
    <s v="281868-12 STRUCTURES (01-189)"/>
    <x v="193"/>
    <n v="2.5"/>
    <s v="Normal Time"/>
    <s v="Structures [Cat III Check] progress update | review of modelling with Oras"/>
  </r>
  <r>
    <x v="336"/>
    <x v="44"/>
    <s v="skytran"/>
    <x v="39"/>
    <s v="282803-00 SKYTRAN (5019-124)"/>
    <x v="194"/>
    <n v="2.5"/>
    <s v="Normal Time"/>
    <s v="work on context diagram deliverable and planning for issue"/>
  </r>
  <r>
    <x v="336"/>
    <x v="44"/>
    <s v="dawlish"/>
    <x v="39"/>
    <s v="281868-12 STRUCTURES (01-189)"/>
    <x v="194"/>
    <n v="5"/>
    <s v="Normal Time"/>
    <s v="review of available information"/>
  </r>
  <r>
    <x v="337"/>
    <x v="45"/>
    <s v="spats-168"/>
    <x v="39"/>
    <s v="601694-26 T0168 STRUCTURES MCHW UPDATE (01-151)"/>
    <x v="195"/>
    <n v="5"/>
    <s v="Normal Time"/>
    <s v="initial review of information"/>
  </r>
  <r>
    <x v="337"/>
    <x v="45"/>
    <s v="skytran"/>
    <x v="39"/>
    <s v="282803-00 SKYTRAN (5019-124)"/>
    <x v="195"/>
    <n v="2.5"/>
    <s v="Normal Time"/>
    <s v="work on context diagram deliverable"/>
  </r>
  <r>
    <x v="338"/>
    <x v="46"/>
    <s v="tru-calder"/>
    <x v="39"/>
    <s v="277658-36 W3-GRIP4-3036-CIV (01-432)"/>
    <x v="196"/>
    <n v="6.5"/>
    <s v="Normal Time"/>
    <s v="presntation summary of results"/>
  </r>
  <r>
    <x v="338"/>
    <x v="46"/>
    <s v="skytran"/>
    <x v="39"/>
    <s v="282803-00 SKYTRAN (5019-124)"/>
    <x v="196"/>
    <n v="1"/>
    <s v="Normal Time"/>
    <s v="week sync - management"/>
  </r>
  <r>
    <x v="339"/>
    <x v="47"/>
    <s v="dawlish"/>
    <x v="39"/>
    <s v="281868-12 STRUCTURES (01-189)"/>
    <x v="197"/>
    <n v="2.5"/>
    <s v="Normal Time"/>
    <s v="Structures [Cat III Check] review of available information, meeting to discuss plan ahead - itwin and drawings"/>
  </r>
  <r>
    <x v="339"/>
    <x v="48"/>
    <s v="spats-168"/>
    <x v="39"/>
    <s v="601694-26 T0168 STRUCTURES MCHW UPDATE (01-151)"/>
    <x v="197"/>
    <n v="2.5"/>
    <s v="Normal Time"/>
    <s v="spats briefings"/>
  </r>
  <r>
    <x v="339"/>
    <x v="48"/>
    <s v="skytran"/>
    <x v="39"/>
    <s v="282803-00 SKYTRAN (5019-124)"/>
    <x v="197"/>
    <n v="2.5"/>
    <s v="Normal Time"/>
    <s v="week sync - technical. Session with simo to plan work for coming weeks "/>
  </r>
  <r>
    <x v="340"/>
    <x v="49"/>
    <s v="tru-calder"/>
    <x v="39"/>
    <s v="277658-36 W3-GRIP4-3036-CIV (01-432)"/>
    <x v="198"/>
    <n v="5"/>
    <s v="Normal Time"/>
    <s v="checked check comparison spreasheets"/>
  </r>
  <r>
    <x v="340"/>
    <x v="49"/>
    <s v="dawlish"/>
    <x v="39"/>
    <s v="281868-12 STRUCTURES (01-189)"/>
    <x v="198"/>
    <n v="2.5"/>
    <s v="Normal Time"/>
    <s v="Structures [Cat III Check] review of available information, meeting to discuss plan ahead - itwin and drawings"/>
  </r>
  <r>
    <x v="341"/>
    <x v="50"/>
    <s v="skytran"/>
    <x v="40"/>
    <s v="282803-00 SKYTRAN (5019-124)"/>
    <x v="199"/>
    <n v="3"/>
    <s v="Normal Time"/>
    <s v="workshop"/>
  </r>
  <r>
    <x v="341"/>
    <x v="50"/>
    <s v="tru-calder"/>
    <x v="40"/>
    <s v="277658-36 W3-GRIP4-3036-CIV (01-432)"/>
    <x v="199"/>
    <n v="4.5"/>
    <s v="Normal Time"/>
    <s v="kirow - discussion with aishath"/>
  </r>
  <r>
    <x v="342"/>
    <x v="51"/>
    <s v="tru-calder"/>
    <x v="40"/>
    <s v="277658-36 W3-GRIP4-3036-CIV (01-432)"/>
    <x v="200"/>
    <n v="4.5"/>
    <s v="Normal Time"/>
    <s v="report, connection checks,"/>
  </r>
  <r>
    <x v="343"/>
    <x v="52"/>
    <s v="skytran"/>
    <x v="40"/>
    <s v="282803-00 SKYTRAN (5019-124)"/>
    <x v="200"/>
    <n v="1"/>
    <s v="Normal Time"/>
    <s v="forecast update"/>
  </r>
  <r>
    <x v="343"/>
    <x v="52"/>
    <s v="skytran"/>
    <x v="40"/>
    <s v="282803-00 SKYTRAN (5019-124)"/>
    <x v="200"/>
    <n v="2"/>
    <s v="Normal Time"/>
    <s v="additional work"/>
  </r>
  <r>
    <x v="344"/>
    <x v="53"/>
    <s v="tru-calder"/>
    <x v="40"/>
    <s v="277658-36 W3-GRIP4-3036-CIV (01-432)"/>
    <x v="201"/>
    <n v="3"/>
    <s v="Normal Time"/>
    <s v="resolved model tension  | discussed report and results with ab"/>
  </r>
  <r>
    <x v="344"/>
    <x v="53"/>
    <s v="skytran"/>
    <x v="40"/>
    <s v="282803-00 SKYTRAN (5019-124)"/>
    <x v="201"/>
    <n v="4.5"/>
    <s v="Normal Time"/>
    <s v="strcutures proposal | update of schedule | preparation for technical meeting"/>
  </r>
  <r>
    <x v="345"/>
    <x v="54"/>
    <s v="tru-calder"/>
    <x v="40"/>
    <s v="277658-36 W3-GRIP4-3036-CIV (01-432)"/>
    <x v="202"/>
    <n v="5.5"/>
    <s v="Normal Time"/>
    <s v="structural checks, estiamte of udl"/>
  </r>
  <r>
    <x v="345"/>
    <x v="54"/>
    <s v="skytran"/>
    <x v="40"/>
    <s v="282803-00 SKYTRAN (5019-124)"/>
    <x v="202"/>
    <n v="2"/>
    <s v="Normal Time"/>
    <s v="meeting with simon to plan workshop"/>
  </r>
  <r>
    <x v="346"/>
    <x v="55"/>
    <s v="skytran"/>
    <x v="41"/>
    <s v="282803-00 SKYTRAN (5019-124)"/>
    <x v="203"/>
    <n v="5"/>
    <s v="Normal Time"/>
    <s v="additional work packages scope definition | wrokshop 3 | meeting with simon "/>
  </r>
  <r>
    <x v="346"/>
    <x v="55"/>
    <s v="skytran"/>
    <x v="41"/>
    <s v="282803-00 SKYTRAN (5019-124)"/>
    <x v="203"/>
    <n v="2"/>
    <s v="Normal Time"/>
    <s v="project site setup"/>
  </r>
  <r>
    <x v="346"/>
    <x v="55"/>
    <s v="holiday"/>
    <x v="41"/>
    <s v="HOLIDAY"/>
    <x v="203"/>
    <n v="7.5"/>
    <s v="Normal Time"/>
    <s v="project site setup"/>
  </r>
  <r>
    <x v="347"/>
    <x v="56"/>
    <s v="tru-calder"/>
    <x v="41"/>
    <s v="277658-36 W3-GRIP4-3036-CIV (01-432)"/>
    <x v="204"/>
    <n v="2.5"/>
    <s v="Normal Time"/>
    <s v="section checks"/>
  </r>
  <r>
    <x v="347"/>
    <x v="56"/>
    <s v="skytran"/>
    <x v="41"/>
    <s v="282803-00 SKYTRAN (5019-124)"/>
    <x v="204"/>
    <n v="5"/>
    <s v="Normal Time"/>
    <s v="workshop prep and attendance"/>
  </r>
  <r>
    <x v="347"/>
    <x v="56"/>
    <s v="holiday"/>
    <x v="41"/>
    <s v="HOLIDAY"/>
    <x v="204"/>
    <n v="7.5"/>
    <s v="Normal Time"/>
    <s v="to g5"/>
  </r>
  <r>
    <x v="348"/>
    <x v="57"/>
    <s v="skytran"/>
    <x v="41"/>
    <s v="282803-00 SKYTRAN (5019-124)"/>
    <x v="205"/>
    <n v="4"/>
    <s v="Normal Time"/>
    <s v="workshop prep"/>
  </r>
  <r>
    <x v="348"/>
    <x v="57"/>
    <s v="tru-calder"/>
    <x v="41"/>
    <s v="277658-36 W3-GRIP4-3036-CIV (01-432)"/>
    <x v="205"/>
    <n v="4.5"/>
    <s v="Normal Time"/>
    <s v="review of model - forces distribution"/>
  </r>
  <r>
    <x v="348"/>
    <x v="57"/>
    <s v="skytran"/>
    <x v="41"/>
    <s v="282803-00 SKYTRAN (5019-124)"/>
    <x v="205"/>
    <n v="0"/>
    <s v="Normal Time"/>
    <s v="additional work packages scope definition"/>
  </r>
  <r>
    <x v="348"/>
    <x v="57"/>
    <s v="holiday"/>
    <x v="41"/>
    <s v="HOLIDAY"/>
    <x v="205"/>
    <n v="7.5"/>
    <s v="Normal Time"/>
    <s v="additional work packages scope definition"/>
  </r>
  <r>
    <x v="349"/>
    <x v="58"/>
    <s v="skytran"/>
    <x v="41"/>
    <s v="282803-00 SKYTRAN (5019-124)"/>
    <x v="206"/>
    <n v="2"/>
    <s v="Normal Time"/>
    <s v="techncial sync"/>
  </r>
  <r>
    <x v="349"/>
    <x v="58"/>
    <s v="holiday"/>
    <x v="41"/>
    <s v="HOLIDAY"/>
    <x v="206"/>
    <n v="7.5"/>
    <s v="Normal Time"/>
    <s v="to g3 "/>
  </r>
  <r>
    <x v="350"/>
    <x v="59"/>
    <s v="skytran"/>
    <x v="41"/>
    <s v="282803-00 SKYTRAN (5019-124)"/>
    <x v="207"/>
    <n v="4"/>
    <s v="Normal Time"/>
    <s v="planning and project set-up"/>
  </r>
  <r>
    <x v="350"/>
    <x v="59"/>
    <s v="tru-calder"/>
    <x v="41"/>
    <s v="277658-36 W3-GRIP4-3036-CIV (01-432)"/>
    <x v="207"/>
    <n v="3.5"/>
    <s v="Normal Time"/>
    <s v="checking package, model review, section checks"/>
  </r>
  <r>
    <x v="350"/>
    <x v="59"/>
    <s v="holiday"/>
    <x v="41"/>
    <s v="HOLIDAY"/>
    <x v="207"/>
    <n v="7.5"/>
    <s v="Normal Time"/>
    <s v="checking package, model review, section checks"/>
  </r>
  <r>
    <x v="351"/>
    <x v="60"/>
    <s v="hs2-n1n2"/>
    <x v="42"/>
    <s v="272212-84 N1N2 - M42MARSTONBOX - CIV STR (01-124)"/>
    <x v="208"/>
    <n v="2.5"/>
    <s v="Normal Time"/>
    <s v="close out of existing work"/>
  </r>
  <r>
    <x v="351"/>
    <x v="60"/>
    <s v="tru-calder"/>
    <x v="42"/>
    <s v="277658-36 W3-GRIP4-3036-CIV (01-432)"/>
    <x v="208"/>
    <n v="2"/>
    <s v="Normal Time"/>
    <s v="checking plan | live loads"/>
  </r>
  <r>
    <x v="351"/>
    <x v="60"/>
    <s v="skytran"/>
    <x v="42"/>
    <s v="282803-00 SKYTRAN (5019-124)"/>
    <x v="208"/>
    <n v="3"/>
    <s v="Normal Time"/>
    <s v="project site setup"/>
  </r>
  <r>
    <x v="351"/>
    <x v="60"/>
    <s v="hs2-n1n2"/>
    <x v="42"/>
    <s v="272212-84 N1N2 - M42MARSTONBOX - CIV STR (01-124)"/>
    <x v="208"/>
    <n v="2"/>
    <s v="Normal Time"/>
    <s v="reinforcement checks"/>
  </r>
  <r>
    <x v="351"/>
    <x v="60"/>
    <s v="skytran"/>
    <x v="42"/>
    <s v="282803-00 SKYTRAN (5019-124)"/>
    <x v="208"/>
    <n v="2"/>
    <s v="Normal Time"/>
    <s v="first internal workshop"/>
  </r>
  <r>
    <x v="351"/>
    <x v="60"/>
    <s v="skytran"/>
    <x v="42"/>
    <s v="282803-00 SKYTRAN (5019-124)"/>
    <x v="208"/>
    <n v="1.5"/>
    <s v="Normal Time"/>
    <s v="invoicing and meeting setup"/>
  </r>
  <r>
    <x v="352"/>
    <x v="61"/>
    <s v="tru-calder"/>
    <x v="42"/>
    <s v="277658-36 W3-GRIP4-3036-CIV (01-432)"/>
    <x v="209"/>
    <n v="2.5"/>
    <s v="Normal Time"/>
    <s v="section checks"/>
  </r>
  <r>
    <x v="353"/>
    <x v="62"/>
    <s v="skytran"/>
    <x v="42"/>
    <s v="282803-00 SKYTRAN (5019-124)"/>
    <x v="209"/>
    <n v="3"/>
    <s v="Normal Time"/>
    <s v="inception review"/>
  </r>
  <r>
    <x v="353"/>
    <x v="62"/>
    <s v="skytran"/>
    <x v="42"/>
    <s v="282803-00 SKYTRAN (5019-124)"/>
    <x v="209"/>
    <n v="2"/>
    <s v="Normal Time"/>
    <s v="weekly sync"/>
  </r>
  <r>
    <x v="352"/>
    <x v="61"/>
    <s v="tru-calder"/>
    <x v="42"/>
    <s v="277658-36 W3-GRIP4-3036-CIV (01-432)"/>
    <x v="209"/>
    <n v="2"/>
    <s v="Normal Time"/>
    <s v="checking plan | live loads"/>
  </r>
  <r>
    <x v="352"/>
    <x v="61"/>
    <s v="tru-calder"/>
    <x v="42"/>
    <s v="277658-36 W3-GRIP4-3036-CIV (01-432)"/>
    <x v="209"/>
    <n v="4"/>
    <s v="Normal Time"/>
    <s v="section checks , report"/>
  </r>
  <r>
    <x v="353"/>
    <x v="62"/>
    <s v="skytran"/>
    <x v="42"/>
    <s v="282803-00 SKYTRAN (5019-124)"/>
    <x v="209"/>
    <n v="3.5"/>
    <s v="Normal Time"/>
    <s v="planning and project set-up"/>
  </r>
  <r>
    <x v="354"/>
    <x v="63"/>
    <s v="vbb-do"/>
    <x v="42"/>
    <s v="210035-65 MC VBB WP1: DO-nota West (25-050)"/>
    <x v="210"/>
    <n v="7.5"/>
    <s v="Normal Time"/>
    <s v="presentation"/>
  </r>
  <r>
    <x v="355"/>
    <x v="64"/>
    <s v="vbb-do"/>
    <x v="43"/>
    <s v="210035-65 MC VBB WP1: DO-nota West (25-050)"/>
    <x v="211"/>
    <n v="7.5"/>
    <s v="Normal Time"/>
    <s v="presentation prep"/>
  </r>
  <r>
    <x v="356"/>
    <x v="65"/>
    <s v="tru-calder"/>
    <x v="43"/>
    <s v="277658-36 W3-GRIP4-3036-CIV (01-432)"/>
    <x v="212"/>
    <n v="2.5"/>
    <s v="Normal Time"/>
    <s v="review of aishaths calcs"/>
  </r>
  <r>
    <x v="356"/>
    <x v="65"/>
    <s v="hs2-n1n2"/>
    <x v="43"/>
    <s v="272212-84 N1N2 - M42MARSTONBOX - CIV STR (01-124)"/>
    <x v="212"/>
    <n v="2.5"/>
    <s v="Normal Time"/>
    <s v="review reinforcement"/>
  </r>
  <r>
    <x v="357"/>
    <x v="66"/>
    <s v="vbb-do"/>
    <x v="43"/>
    <s v="210035-65 MC VBB WP1: DO-nota West (25-050)"/>
    <x v="212"/>
    <n v="2.5"/>
    <s v="Normal Time"/>
    <s v="presentation prep"/>
  </r>
  <r>
    <x v="358"/>
    <x v="67"/>
    <s v="vbb-do"/>
    <x v="43"/>
    <s v="210035-65 MC VBB WP1: DO-nota West (25-050)"/>
    <x v="213"/>
    <n v="7.5"/>
    <s v="Normal Time"/>
    <s v="report assembly and issue"/>
  </r>
  <r>
    <x v="359"/>
    <x v="68"/>
    <s v="vbb-do"/>
    <x v="43"/>
    <s v="210035-65 MC VBB WP1: DO-nota West (25-050)"/>
    <x v="214"/>
    <n v="7.5"/>
    <s v="Normal Time"/>
    <s v="reporting - hanger loss"/>
  </r>
  <r>
    <x v="360"/>
    <x v="69"/>
    <s v="vbb-do"/>
    <x v="43"/>
    <s v="210035-65 MC VBB WP1: DO-nota West (25-050)"/>
    <x v="215"/>
    <n v="7.5"/>
    <s v="Normal Time"/>
    <s v="reporting - appendices and hanger connection"/>
  </r>
  <r>
    <x v="361"/>
    <x v="70"/>
    <s v="vbb-do"/>
    <x v="44"/>
    <s v="210035-65 MC VBB WP1: DO-nota West (25-050)"/>
    <x v="216"/>
    <n v="7.5"/>
    <s v="Normal Time"/>
    <s v="reporting"/>
  </r>
  <r>
    <x v="362"/>
    <x v="71"/>
    <s v="vbb-do"/>
    <x v="44"/>
    <s v="210035-65 MC VBB WP1: DO-nota West (25-050)"/>
    <x v="217"/>
    <n v="7.5"/>
    <s v="Normal Time"/>
    <s v="fire"/>
  </r>
  <r>
    <x v="363"/>
    <x v="72"/>
    <s v="vbb-do"/>
    <x v="44"/>
    <s v="210035-65 MC VBB WP1: DO-nota West (25-050)"/>
    <x v="218"/>
    <n v="7.5"/>
    <s v="Normal Time"/>
    <s v="reporting - bearings, joints, cross girders, fatigue"/>
  </r>
  <r>
    <x v="364"/>
    <x v="73"/>
    <s v="vbb-do"/>
    <x v="44"/>
    <s v="210035-65 MC VBB WP1: DO-nota West (25-050)"/>
    <x v="219"/>
    <n v="7.5"/>
    <s v="Normal Time"/>
    <s v="reporting"/>
  </r>
  <r>
    <x v="365"/>
    <x v="74"/>
    <s v="vbb-do"/>
    <x v="44"/>
    <s v="210035-65 MC VBB WP1: DO-nota West (25-050)"/>
    <x v="220"/>
    <n v="7.5"/>
    <s v="Normal Time"/>
    <s v="reporting -fire | internaml review presentation"/>
  </r>
  <r>
    <x v="366"/>
    <x v="75"/>
    <s v="vbb-do"/>
    <x v="45"/>
    <s v="210035-65 MC VBB WP1: DO-nota West (25-050)"/>
    <x v="221"/>
    <n v="7.5"/>
    <s v="Normal Time"/>
    <s v="reporting"/>
  </r>
  <r>
    <x v="367"/>
    <x v="76"/>
    <s v="vbb-do"/>
    <x v="45"/>
    <s v="210035-65 MC VBB WP1: DO-nota West (25-050)"/>
    <x v="222"/>
    <n v="7.5"/>
    <s v="Normal Time"/>
    <s v="report - bearings, joints, fire | arch springing | check of ox results"/>
  </r>
  <r>
    <x v="368"/>
    <x v="77"/>
    <s v="vbb-do"/>
    <x v="45"/>
    <s v="210035-65 MC VBB WP1: DO-nota West (25-050)"/>
    <x v="223"/>
    <n v="7.5"/>
    <s v="Normal Time"/>
    <s v="fire report | wp4 coordintion | jacking stiffener calcs"/>
  </r>
  <r>
    <x v="369"/>
    <x v="78"/>
    <s v="vbb-do"/>
    <x v="45"/>
    <s v="210035-65 MC VBB WP1: DO-nota West (25-050)"/>
    <x v="224"/>
    <n v="7.5"/>
    <s v="Normal Time"/>
    <s v="reporting - bearing and joints"/>
  </r>
  <r>
    <x v="370"/>
    <x v="79"/>
    <s v="vbb-do"/>
    <x v="45"/>
    <s v="210035-65 MC VBB WP1: DO-nota West (25-050)"/>
    <x v="225"/>
    <n v="7.5"/>
    <s v="Normal Time"/>
    <s v="arch sprining | cross girders"/>
  </r>
  <r>
    <x v="371"/>
    <x v="80"/>
    <s v="vbb-do"/>
    <x v="46"/>
    <s v="210035-65 MC VBB WP1: DO-nota West (25-050)"/>
    <x v="226"/>
    <n v="7.5"/>
    <s v="Normal Time"/>
    <s v="arch sprining | cross girders"/>
  </r>
  <r>
    <x v="372"/>
    <x v="81"/>
    <s v="vbb-do"/>
    <x v="46"/>
    <s v="210035-65 MC VBB WP1: DO-nota West (25-050)"/>
    <x v="227"/>
    <n v="4"/>
    <s v="Normal Time"/>
    <s v="arch springing | reporting bearings and joints"/>
  </r>
  <r>
    <x v="372"/>
    <x v="81"/>
    <s v="tru-calder"/>
    <x v="46"/>
    <s v="277658-36 W3-GRIP4-3036-CIV (01-432)"/>
    <x v="227"/>
    <n v="3.5"/>
    <s v="Normal Time"/>
    <s v="draft note | traffic loading"/>
  </r>
  <r>
    <x v="373"/>
    <x v="82"/>
    <s v="vbb-do"/>
    <x v="46"/>
    <s v="210035-65 MC VBB WP1: DO-nota West (25-050)"/>
    <x v="228"/>
    <n v="7.5"/>
    <s v="Normal Time"/>
    <s v="bearing and jacking forces and dsiplacements"/>
  </r>
  <r>
    <x v="374"/>
    <x v="83"/>
    <s v="tru-calder"/>
    <x v="46"/>
    <s v="277658-36 W3-GRIP4-3036-CIV (01-432)"/>
    <x v="229"/>
    <n v="3.75"/>
    <s v="Normal Time"/>
    <s v="traffic loading"/>
  </r>
  <r>
    <x v="374"/>
    <x v="83"/>
    <s v="tru-kirow"/>
    <x v="46"/>
    <s v="277658-38 W3-GRIP4-3038-CIV (01-432)"/>
    <x v="229"/>
    <n v="3.75"/>
    <s v="Normal Time"/>
    <s v="meeting with nr and prep"/>
  </r>
  <r>
    <x v="375"/>
    <x v="84"/>
    <s v="vbb-do"/>
    <x v="46"/>
    <s v="210035-65 MC VBB WP1: DO-nota West (25-050)"/>
    <x v="230"/>
    <n v="7.5"/>
    <s v="Normal Time"/>
    <s v="wp1/wp2 catch-up | arch springing | fatigue"/>
  </r>
  <r>
    <x v="376"/>
    <x v="85"/>
    <s v="vbb-do"/>
    <x v="47"/>
    <s v="210035-65 MC VBB WP1: DO-nota West (25-050)"/>
    <x v="231"/>
    <n v="7.5"/>
    <s v="Normal Time"/>
    <s v="report - sections 1-6, design basis | fire | springing | ox | hangers"/>
  </r>
  <r>
    <x v="377"/>
    <x v="86"/>
    <s v="tru-calder"/>
    <x v="47"/>
    <s v="277658-36 W3-GRIP4-3036-CIV (01-432)"/>
    <x v="232"/>
    <n v="3.5"/>
    <s v="Normal Time"/>
    <s v="draft note"/>
  </r>
  <r>
    <x v="377"/>
    <x v="86"/>
    <s v="tru-kirow"/>
    <x v="47"/>
    <s v="277658-38 W3-GRIP4-3038-CIV (01-432)"/>
    <x v="232"/>
    <n v="4"/>
    <s v="Normal Time"/>
    <s v="draft note"/>
  </r>
  <r>
    <x v="378"/>
    <x v="87"/>
    <s v="vbb-do"/>
    <x v="47"/>
    <s v="210035-65 MC VBB WP1: DO-nota West (25-050)"/>
    <x v="233"/>
    <n v="7.5"/>
    <s v="Normal Time"/>
    <s v="report - arch sprining, | rws meeting"/>
  </r>
  <r>
    <x v="379"/>
    <x v="88"/>
    <s v="tru-calder"/>
    <x v="47"/>
    <s v="277658-36 W3-GRIP4-3036-CIV (01-432)"/>
    <x v="234"/>
    <n v="3"/>
    <s v="Normal Time"/>
    <s v="traffic loading"/>
  </r>
  <r>
    <x v="380"/>
    <x v="89"/>
    <s v="vbb-do"/>
    <x v="47"/>
    <s v="210035-65 MC VBB WP1: DO-nota West (25-050)"/>
    <x v="234"/>
    <n v="4.5"/>
    <s v="Normal Time"/>
    <s v="report - sections 1-6, design basis | fire"/>
  </r>
  <r>
    <x v="381"/>
    <x v="90"/>
    <s v="vbb-do"/>
    <x v="47"/>
    <s v="210035-65 MC VBB WP1: DO-nota West (25-050)"/>
    <x v="235"/>
    <n v="3.5"/>
    <s v="Normal Time"/>
    <s v="reporting"/>
  </r>
  <r>
    <x v="382"/>
    <x v="91"/>
    <s v="vbb-do"/>
    <x v="47"/>
    <s v="210035-65 MC VBB WP1: DO-nota West (25-050)"/>
    <x v="235"/>
    <n v="4"/>
    <s v="Normal Time"/>
    <s v="drawings review | wp1-wp2 coordination"/>
  </r>
  <r>
    <x v="383"/>
    <x v="92"/>
    <s v="holiday"/>
    <x v="48"/>
    <s v="HOLIDAY"/>
    <x v="236"/>
    <n v="3.75"/>
    <s v="Normal Time"/>
    <m/>
  </r>
  <r>
    <x v="383"/>
    <x v="92"/>
    <s v="vbb-do"/>
    <x v="48"/>
    <s v="210035-65 MC VBB WP1: DO-nota West (25-050)"/>
    <x v="236"/>
    <n v="3.75"/>
    <s v="Normal Time"/>
    <s v="drawings discussion | fire analysis"/>
  </r>
  <r>
    <x v="384"/>
    <x v="93"/>
    <s v="vbb-do"/>
    <x v="48"/>
    <s v="210035-65 MC VBB WP1: DO-nota West (25-050)"/>
    <x v="237"/>
    <n v="4.5"/>
    <s v="Normal Time"/>
    <s v="drawings discussion | report appendices"/>
  </r>
  <r>
    <x v="385"/>
    <x v="94"/>
    <s v="tru-calder"/>
    <x v="48"/>
    <s v="277658-36 W3-GRIP4-3036-CIV (01-432)"/>
    <x v="238"/>
    <n v="3"/>
    <s v="Normal Time"/>
    <s v="prepartion for meeting"/>
  </r>
  <r>
    <x v="385"/>
    <x v="94"/>
    <s v="hs2-n1n2"/>
    <x v="48"/>
    <s v="272212-84 N1N2 - M42MARSTONBOX - CIV STR (01-124)"/>
    <x v="238"/>
    <n v="2"/>
    <s v="Normal Time"/>
    <s v="prepartion for meeting"/>
  </r>
  <r>
    <x v="385"/>
    <x v="94"/>
    <s v="hs2-n1n2"/>
    <x v="48"/>
    <s v="272212-84 N1N2 - M42MARSTONBOX - CIV STR (01-124)"/>
    <x v="238"/>
    <n v="2.5"/>
    <s v="Normal Time"/>
    <s v="Review of J4 bridge proposals."/>
  </r>
  <r>
    <x v="386"/>
    <x v="95"/>
    <s v="hs2-n1n2"/>
    <x v="48"/>
    <s v="272212-84 N1N2 - M42MARSTONBOX - CIV STR (01-124)"/>
    <x v="238"/>
    <n v="3"/>
    <s v="Normal Time"/>
    <s v="drawing plan | report"/>
  </r>
  <r>
    <x v="387"/>
    <x v="96"/>
    <s v="hs2-n1n2"/>
    <x v="48"/>
    <s v="272212-84 N1N2 - M42MARSTONBOX - CIV STR (01-124)"/>
    <x v="239"/>
    <n v="3"/>
    <s v="Normal Time"/>
    <s v="meeting and discussions"/>
  </r>
  <r>
    <x v="388"/>
    <x v="97"/>
    <s v="hs2-n1n2"/>
    <x v="48"/>
    <s v="272212-84 N1N2 - M42MARSTONBOX - CIV STR (01-124)"/>
    <x v="239"/>
    <n v="4.5"/>
    <s v="Normal Time"/>
    <s v="report, model"/>
  </r>
  <r>
    <x v="389"/>
    <x v="98"/>
    <s v="hs2-n1n2"/>
    <x v="48"/>
    <s v="272212-84 N1N2 - M42MARSTONBOX - CIV STR (01-124)"/>
    <x v="240"/>
    <n v="3"/>
    <s v="Normal Time"/>
    <s v="mobilisation"/>
  </r>
  <r>
    <x v="390"/>
    <x v="99"/>
    <s v="hs2-n1n2"/>
    <x v="48"/>
    <s v="272212-84 N1N2 - M42MARSTONBOX - CIV STR (01-124)"/>
    <x v="240"/>
    <n v="2"/>
    <s v="Normal Time"/>
    <s v="review of temperature loads"/>
  </r>
  <r>
    <x v="390"/>
    <x v="99"/>
    <s v="hs2-n1n2"/>
    <x v="48"/>
    <s v="272212-84 N1N2 - M42MARSTONBOX - CIV STR (01-124)"/>
    <x v="240"/>
    <n v="2.5"/>
    <s v="Normal Time"/>
    <s v="cat-up meeting | drawings update with michel"/>
  </r>
  <r>
    <x v="391"/>
    <x v="100"/>
    <s v="hs2-n1n2"/>
    <x v="49"/>
    <s v="272212-84 N1N2 - M42MARSTONBOX - CIV STR (01-124)"/>
    <x v="241"/>
    <n v="3.5"/>
    <s v="Normal Time"/>
    <s v="report update"/>
  </r>
  <r>
    <x v="392"/>
    <x v="101"/>
    <s v="hs2-n1n2"/>
    <x v="49"/>
    <s v="272212-84 N1N2 - M42MARSTONBOX - CIV STR (01-124)"/>
    <x v="241"/>
    <n v="4"/>
    <s v="Normal Time"/>
    <s v="update report - review of all sections constrasting with wp2"/>
  </r>
  <r>
    <x v="393"/>
    <x v="102"/>
    <s v="hs2-n1n2"/>
    <x v="49"/>
    <s v="272212-84 N1N2 - M42MARSTONBOX - CIV STR (01-124)"/>
    <x v="242"/>
    <n v="2.5"/>
    <s v="Normal Time"/>
    <s v="drawings | arch springing | report"/>
  </r>
  <r>
    <x v="393"/>
    <x v="102"/>
    <s v="hs2-n1n2"/>
    <x v="49"/>
    <s v="272212-84 N1N2 - M42MARSTONBOX - CIV STR (01-124)"/>
    <x v="242"/>
    <n v="5"/>
    <s v="Normal Time"/>
    <s v="tru-kirow | review of existing codes and reports"/>
  </r>
  <r>
    <x v="394"/>
    <x v="103"/>
    <s v="hs2-n1n2"/>
    <x v="49"/>
    <s v="272212-84 N1N2 - M42MARSTONBOX - CIV STR (01-124)"/>
    <x v="243"/>
    <n v="7.5"/>
    <s v="Normal Time"/>
    <s v="tru-kirow | review of existing codes and reports"/>
  </r>
  <r>
    <x v="395"/>
    <x v="104"/>
    <s v="hs2-n1n2"/>
    <x v="49"/>
    <s v="272212-84 N1N2 - M42MARSTONBOX - CIV STR (01-124)"/>
    <x v="244"/>
    <n v="7.5"/>
    <s v="Normal Time"/>
    <s v="calc plan | section porperties, existing assessments"/>
  </r>
  <r>
    <x v="396"/>
    <x v="105"/>
    <s v="hs2-n1n2"/>
    <x v="49"/>
    <s v="272212-84 N1N2 - M42MARSTONBOX - CIV STR (01-124)"/>
    <x v="245"/>
    <n v="2.5"/>
    <s v="Normal Time"/>
    <s v="calc plan | materials and geometry"/>
  </r>
  <r>
    <x v="397"/>
    <x v="106"/>
    <s v="hs2-n1n2"/>
    <x v="49"/>
    <s v="272212-84 N1N2 - M42MARSTONBOX - CIV STR (01-124)"/>
    <x v="245"/>
    <n v="2"/>
    <s v="Normal Time"/>
    <s v="calder calc plan"/>
  </r>
  <r>
    <x v="397"/>
    <x v="106"/>
    <s v="hs2-n1n2"/>
    <x v="49"/>
    <s v="272212-84 N1N2 - M42MARSTONBOX - CIV STR (01-124)"/>
    <x v="245"/>
    <n v="2.5"/>
    <s v="Normal Time"/>
    <s v="catch-ups"/>
  </r>
  <r>
    <x v="398"/>
    <x v="107"/>
    <s v="hs2-n1n2"/>
    <x v="50"/>
    <s v="272212-84 N1N2 - M42MARSTONBOX - CIV STR (01-124)"/>
    <x v="246"/>
    <n v="3"/>
    <s v="Normal Time"/>
    <s v="tru-calder | design calc plan"/>
  </r>
  <r>
    <x v="399"/>
    <x v="108"/>
    <s v="hs2-n1n2"/>
    <x v="50"/>
    <s v="272212-84 N1N2 - M42MARSTONBOX - CIV STR (01-124)"/>
    <x v="246"/>
    <n v="4.5"/>
    <s v="Normal Time"/>
    <s v="review of cross girders results"/>
  </r>
  <r>
    <x v="400"/>
    <x v="109"/>
    <s v="hs2-n1n2"/>
    <x v="50"/>
    <s v="272212-84 N1N2 - M42MARSTONBOX - CIV STR (01-124)"/>
    <x v="247"/>
    <n v="3.5"/>
    <s v="Normal Time"/>
    <s v="vbb - drawings intermediate review"/>
  </r>
  <r>
    <x v="401"/>
    <x v="110"/>
    <s v="hs2-n1n2"/>
    <x v="50"/>
    <s v="272212-84 N1N2 - M42MARSTONBOX - CIV STR (01-124)"/>
    <x v="247"/>
    <n v="4"/>
    <s v="Normal Time"/>
    <s v="tru-calder | start-up discussion with Aishath | initial review of docs"/>
  </r>
  <r>
    <x v="402"/>
    <x v="111"/>
    <s v="hs2-n1n2"/>
    <x v="50"/>
    <s v="272212-84 N1N2 - M42MARSTONBOX - CIV STR (01-124)"/>
    <x v="248"/>
    <n v="5.5"/>
    <s v="Normal Time"/>
    <s v="checking meeting and prep"/>
  </r>
  <r>
    <x v="402"/>
    <x v="111"/>
    <s v="hs2-n1n2"/>
    <x v="50"/>
    <s v="272212-84 N1N2 - M42MARSTONBOX - CIV STR (01-124)"/>
    <x v="248"/>
    <n v="2"/>
    <s v="Normal Time"/>
    <s v="drawings - close out of old comments"/>
  </r>
  <r>
    <x v="403"/>
    <x v="112"/>
    <s v="hs2-n1n2"/>
    <x v="50"/>
    <s v="272212-84 N1N2 - M42MARSTONBOX - CIV STR (01-124)"/>
    <x v="248"/>
    <n v="2.5"/>
    <s v="Normal Time"/>
    <s v="drawings planning"/>
  </r>
  <r>
    <x v="404"/>
    <x v="113"/>
    <s v="hs2-n1n2"/>
    <x v="50"/>
    <s v="272212-84 N1N2 - M42MARSTONBOX - CIV STR (01-124)"/>
    <x v="249"/>
    <n v="5"/>
    <s v="Normal Time"/>
    <s v="drawings - layout, arches"/>
  </r>
  <r>
    <x v="404"/>
    <x v="113"/>
    <s v="hs2-n1n2"/>
    <x v="50"/>
    <s v="272212-84 N1N2 - M42MARSTONBOX - CIV STR (01-124)"/>
    <x v="249"/>
    <n v="7.5"/>
    <s v="Normal Time"/>
    <m/>
  </r>
  <r>
    <x v="405"/>
    <x v="114"/>
    <s v="hs2-n1n2"/>
    <x v="51"/>
    <s v="272212-84 N1N2 - M42MARSTONBOX - CIV STR (01-124)"/>
    <x v="250"/>
    <n v="2"/>
    <s v="Normal Time"/>
    <s v="updated arch springing"/>
  </r>
  <r>
    <x v="406"/>
    <x v="115"/>
    <s v="hs2-n1n2"/>
    <x v="51"/>
    <s v="272212-84 N1N2 - M42MARSTONBOX - CIV STR (01-124)"/>
    <x v="250"/>
    <n v="5.5"/>
    <s v="Normal Time"/>
    <s v="joints and drawings"/>
  </r>
  <r>
    <x v="407"/>
    <x v="116"/>
    <s v="hs2-n1n2"/>
    <x v="51"/>
    <s v="272212-84 N1N2 - M42MARSTONBOX - CIV STR (01-124)"/>
    <x v="251"/>
    <n v="7.5"/>
    <s v="Normal Time"/>
    <s v="drawings - layouts"/>
  </r>
  <r>
    <x v="408"/>
    <x v="117"/>
    <s v="hs2-n1n2"/>
    <x v="51"/>
    <s v="272212-84 N1N2 - M42MARSTONBOX - CIV STR (01-124)"/>
    <x v="252"/>
    <n v="3.5"/>
    <s v="Normal Time"/>
    <s v="rws meeting | joints | drawings plan with michel/tania"/>
  </r>
  <r>
    <x v="408"/>
    <x v="117"/>
    <s v="hs2-n1n2"/>
    <x v="51"/>
    <s v="272212-84 N1N2 - M42MARSTONBOX - CIV STR (01-124)"/>
    <x v="252"/>
    <n v="4"/>
    <s v="Normal Time"/>
    <s v="check influence effects | report assumptions"/>
  </r>
  <r>
    <x v="409"/>
    <x v="118"/>
    <s v="hs2-n1n2"/>
    <x v="51"/>
    <s v="272212-84 N1N2 - M42MARSTONBOX - CIV STR (01-124)"/>
    <x v="253"/>
    <n v="1"/>
    <s v="Normal Time"/>
    <s v="report - updated deck"/>
  </r>
  <r>
    <x v="409"/>
    <x v="118"/>
    <s v="hs2-n1n2"/>
    <x v="51"/>
    <s v="272212-84 N1N2 - M42MARSTONBOX - CIV STR (01-124)"/>
    <x v="253"/>
    <n v="2.5"/>
    <s v="Normal Time"/>
    <s v="traffic loading"/>
  </r>
  <r>
    <x v="410"/>
    <x v="119"/>
    <s v="hs2-n1n2"/>
    <x v="51"/>
    <s v="272212-84 N1N2 - M42MARSTONBOX - CIV STR (01-124)"/>
    <x v="253"/>
    <n v="3"/>
    <s v="Normal Time"/>
    <s v="check influence effects"/>
  </r>
  <r>
    <x v="410"/>
    <x v="119"/>
    <s v="hs2-n1n2"/>
    <x v="51"/>
    <s v="272212-84 N1N2 - M42MARSTONBOX - CIV STR (01-124)"/>
    <x v="253"/>
    <n v="1"/>
    <s v="Normal Time"/>
    <s v="arch splices"/>
  </r>
  <r>
    <x v="411"/>
    <x v="120"/>
    <s v="hs2-n1n2"/>
    <x v="51"/>
    <s v="272212-84 N1N2 - M42MARSTONBOX - CIV STR (01-124)"/>
    <x v="254"/>
    <n v="4"/>
    <s v="Normal Time"/>
    <s v="3d repo demo | modelling of train loads"/>
  </r>
  <r>
    <x v="411"/>
    <x v="120"/>
    <s v="hs2-n1n2"/>
    <x v="51"/>
    <s v="272212-84 N1N2 - M42MARSTONBOX - CIV STR (01-124)"/>
    <x v="254"/>
    <n v="3.5"/>
    <s v="Normal Time"/>
    <s v="catch-up | joints | re-run for wp4 changes"/>
  </r>
  <r>
    <x v="412"/>
    <x v="121"/>
    <s v="hs2-n1n2"/>
    <x v="52"/>
    <s v="272212-84 N1N2 - M42MARSTONBOX - CIV STR (01-124)"/>
    <x v="255"/>
    <n v="2.5"/>
    <s v="Normal Time"/>
    <s v="traffic loading"/>
  </r>
  <r>
    <x v="413"/>
    <x v="122"/>
    <s v="hs2-n1n2"/>
    <x v="52"/>
    <s v="272212-84 N1N2 - M42MARSTONBOX - CIV STR (01-124)"/>
    <x v="255"/>
    <n v="3"/>
    <s v="Normal Time"/>
    <s v="box pressures"/>
  </r>
  <r>
    <x v="413"/>
    <x v="122"/>
    <s v="hs2-n1n2"/>
    <x v="52"/>
    <s v="272212-84 N1N2 - M42MARSTONBOX - CIV STR (01-124)"/>
    <x v="255"/>
    <n v="2"/>
    <s v="Normal Time"/>
    <s v="wp1/wp2 ctach-up"/>
  </r>
  <r>
    <x v="414"/>
    <x v="123"/>
    <s v="hs2-n1n2"/>
    <x v="52"/>
    <s v="272212-84 N1N2 - M42MARSTONBOX - CIV STR (01-124)"/>
    <x v="256"/>
    <n v="5"/>
    <s v="Normal Time"/>
    <s v="joint discussion"/>
  </r>
  <r>
    <x v="414"/>
    <x v="123"/>
    <s v="hs2-n1n2"/>
    <x v="52"/>
    <s v="272212-84 N1N2 - M42MARSTONBOX - CIV STR (01-124)"/>
    <x v="256"/>
    <n v="2.5"/>
    <s v="Normal Time"/>
    <s v="joint discussion"/>
  </r>
  <r>
    <x v="415"/>
    <x v="124"/>
    <s v="hs2-n1n2"/>
    <x v="52"/>
    <s v="272212-84 N1N2 - M42MARSTONBOX - CIV STR (01-124)"/>
    <x v="257"/>
    <n v="3"/>
    <s v="Normal Time"/>
    <s v="rws meeting | weight and cog update"/>
  </r>
  <r>
    <x v="415"/>
    <x v="124"/>
    <s v="hs2-n1n2"/>
    <x v="52"/>
    <s v="272212-84 N1N2 - M42MARSTONBOX - CIV STR (01-124)"/>
    <x v="257"/>
    <n v="4.5"/>
    <s v="Normal Time"/>
    <s v="loading"/>
  </r>
  <r>
    <x v="416"/>
    <x v="125"/>
    <s v="hs2-n1n2"/>
    <x v="52"/>
    <s v="272212-84 N1N2 - M42MARSTONBOX - CIV STR (01-124)"/>
    <x v="258"/>
    <n v="2.5"/>
    <s v="Normal Time"/>
    <s v="fire discussion with wai kwok and pascal | swap coordination with WP4"/>
  </r>
  <r>
    <x v="417"/>
    <x v="126"/>
    <s v="hs2-n1n2"/>
    <x v="52"/>
    <s v="272212-84 N1N2 - M42MARSTONBOX - CIV STR (01-124)"/>
    <x v="258"/>
    <n v="2"/>
    <s v="Normal Time"/>
    <s v="catch-up"/>
  </r>
  <r>
    <x v="417"/>
    <x v="126"/>
    <s v="hs2-n1n2"/>
    <x v="52"/>
    <s v="272212-84 N1N2 - M42MARSTONBOX - CIV STR (01-124)"/>
    <x v="258"/>
    <n v="3"/>
    <s v="Normal Time"/>
    <s v="joint detail"/>
  </r>
  <r>
    <x v="418"/>
    <x v="127"/>
    <s v="hs2-n1n2"/>
    <x v="52"/>
    <s v="272212-84 N1N2 - M42MARSTONBOX - CIV STR (01-124)"/>
    <x v="259"/>
    <n v="2"/>
    <s v="Normal Time"/>
    <s v="influence effects"/>
  </r>
  <r>
    <x v="418"/>
    <x v="127"/>
    <s v="hs2-n1n2"/>
    <x v="52"/>
    <s v="272212-84 N1N2 - M42MARSTONBOX - CIV STR (01-124)"/>
    <x v="259"/>
    <n v="2"/>
    <s v="Normal Time"/>
    <s v="modelling - temperature"/>
  </r>
  <r>
    <x v="419"/>
    <x v="128"/>
    <s v="hs2-n1n2"/>
    <x v="52"/>
    <s v="272212-84 N1N2 - M42MARSTONBOX - CIV STR (01-124)"/>
    <x v="259"/>
    <n v="1"/>
    <s v="Normal Time"/>
    <s v="catch-up"/>
  </r>
  <r>
    <x v="419"/>
    <x v="128"/>
    <s v="hs2-n1n2"/>
    <x v="52"/>
    <s v="272212-84 N1N2 - M42MARSTONBOX - CIV STR (01-124)"/>
    <x v="259"/>
    <n v="2.5"/>
    <s v="Normal Time"/>
    <s v="wp1/wp2 meeting | hanger loss | deck drawing with tania"/>
  </r>
  <r>
    <x v="420"/>
    <x v="129"/>
    <s v="hs2-n1n2"/>
    <x v="53"/>
    <s v="272212-84 N1N2 - M42MARSTONBOX - CIV STR (01-124)"/>
    <x v="260"/>
    <n v="7.5"/>
    <s v="Normal Time"/>
    <m/>
  </r>
  <r>
    <x v="421"/>
    <x v="130"/>
    <s v="hs2-n1n2"/>
    <x v="53"/>
    <s v="272212-84 N1N2 - M42MARSTONBOX - CIV STR (01-124)"/>
    <x v="261"/>
    <n v="7.5"/>
    <s v="Normal Time"/>
    <m/>
  </r>
  <r>
    <x v="422"/>
    <x v="131"/>
    <s v="hs2-n1n2"/>
    <x v="53"/>
    <s v="272212-84 N1N2 - M42MARSTONBOX - CIV STR (01-124)"/>
    <x v="262"/>
    <n v="3.5"/>
    <s v="Normal Time"/>
    <s v="model set-up \ weekly meeting"/>
  </r>
  <r>
    <x v="423"/>
    <x v="132"/>
    <s v="hs2-n1n2"/>
    <x v="53"/>
    <s v="272212-84 N1N2 - M42MARSTONBOX - CIV STR (01-124)"/>
    <x v="262"/>
    <n v="1"/>
    <s v="Normal Time"/>
    <s v="rws catch up"/>
  </r>
  <r>
    <x v="423"/>
    <x v="132"/>
    <s v="hs2-n1n2"/>
    <x v="53"/>
    <s v="272212-84 N1N2 - M42MARSTONBOX - CIV STR (01-124)"/>
    <x v="262"/>
    <n v="3"/>
    <s v="Normal Time"/>
    <s v="expansion joints"/>
  </r>
  <r>
    <x v="424"/>
    <x v="133"/>
    <s v="hs2-n1n2"/>
    <x v="53"/>
    <s v="272212-84 N1N2 - M42MARSTONBOX - CIV STR (01-124)"/>
    <x v="263"/>
    <n v="5.5"/>
    <s v="Normal Time"/>
    <s v="main girder checks | hanger loss"/>
  </r>
  <r>
    <x v="425"/>
    <x v="134"/>
    <s v="hs2-n1n2"/>
    <x v="53"/>
    <s v="272212-84 N1N2 - M42MARSTONBOX - CIV STR (01-124)"/>
    <x v="263"/>
    <n v="3"/>
    <s v="Normal Time"/>
    <s v="aip"/>
  </r>
  <r>
    <x v="426"/>
    <x v="135"/>
    <s v="hs2-n1n2"/>
    <x v="53"/>
    <s v="272212-84 N1N2 - M42MARSTONBOX - CIV STR (01-124)"/>
    <x v="264"/>
    <n v="2.5"/>
    <s v="Normal Time"/>
    <s v="wp1/wp2 catch-ups"/>
  </r>
  <r>
    <x v="426"/>
    <x v="135"/>
    <s v="hs2-n1n2"/>
    <x v="53"/>
    <s v="272212-84 N1N2 - M42MARSTONBOX - CIV STR (01-124)"/>
    <x v="264"/>
    <n v="5"/>
    <s v="Normal Time"/>
    <s v="expansion joint checks (movements) | main girder"/>
  </r>
  <r>
    <x v="427"/>
    <x v="136"/>
    <s v="hs2-n1n2"/>
    <x v="54"/>
    <s v="272212-84 N1N2 - M42MARSTONBOX - CIV STR (01-124)"/>
    <x v="265"/>
    <n v="5"/>
    <s v="Normal Time"/>
    <s v="review of aip | initial setup"/>
  </r>
  <r>
    <x v="427"/>
    <x v="136"/>
    <s v="hs2-n1n2"/>
    <x v="54"/>
    <s v="272212-84 N1N2 - M42MARSTONBOX - CIV STR (01-124)"/>
    <x v="265"/>
    <n v="2.5"/>
    <s v="Normal Time"/>
    <s v="wp1/wp2 catch-up meeting | maoin girder optimisation | bearings"/>
  </r>
  <r>
    <x v="428"/>
    <x v="137"/>
    <s v="hs2-n1n2"/>
    <x v="54"/>
    <s v="272212-84 N1N2 - M42MARSTONBOX - CIV STR (01-124)"/>
    <x v="266"/>
    <n v="2.5"/>
    <s v="Normal Time"/>
    <s v="aip and discussion with ashleigh"/>
  </r>
  <r>
    <x v="428"/>
    <x v="137"/>
    <s v="vbb-do"/>
    <x v="54"/>
    <s v="210035-65 MC VBB WP1: DO-nota West (25-050)"/>
    <x v="266"/>
    <n v="5"/>
    <s v="Normal Time"/>
    <s v="main girder and arch optimisation | arch springing drgs"/>
  </r>
  <r>
    <x v="429"/>
    <x v="138"/>
    <s v="vbb-do"/>
    <x v="54"/>
    <s v="210035-65 MC VBB WP1: DO-nota West (25-050)"/>
    <x v="267"/>
    <n v="7.5"/>
    <s v="Normal Time"/>
    <s v="main girder and arch optimisation | reporting"/>
  </r>
  <r>
    <x v="430"/>
    <x v="139"/>
    <s v="vbb-do"/>
    <x v="54"/>
    <s v="210035-65 MC VBB WP1: DO-nota West (25-050)"/>
    <x v="268"/>
    <n v="7.5"/>
    <s v="Normal Time"/>
    <s v="jacking drawings set up | arch optimisation | springing | wind bracing drawings"/>
  </r>
  <r>
    <x v="431"/>
    <x v="140"/>
    <s v="bank holiday"/>
    <x v="55"/>
    <s v="BANK HOLIDAY"/>
    <x v="269"/>
    <n v="7.5"/>
    <s v="Normal Time"/>
    <m/>
  </r>
  <r>
    <x v="431"/>
    <x v="140"/>
    <s v="holiday"/>
    <x v="55"/>
    <s v="HOLIDAY"/>
    <x v="269"/>
    <n v="3.75"/>
    <s v="Normal Time"/>
    <m/>
  </r>
  <r>
    <x v="431"/>
    <x v="140"/>
    <s v="vbb-do"/>
    <x v="55"/>
    <s v="210035-65 MC VBB WP1: DO-nota West (25-050)"/>
    <x v="269"/>
    <n v="11.25"/>
    <s v="Normal Time"/>
    <s v="rws meeting | model re-run | arch springing"/>
  </r>
  <r>
    <x v="432"/>
    <x v="141"/>
    <s v="vbb-do"/>
    <x v="55"/>
    <s v="210035-65 MC VBB WP1: DO-nota West (25-050)"/>
    <x v="270"/>
    <n v="7.5"/>
    <s v="Normal Time"/>
    <s v="rws meeting | model re-run | arch springing | update fire report"/>
  </r>
  <r>
    <x v="433"/>
    <x v="142"/>
    <s v="vbb-do"/>
    <x v="55"/>
    <s v="210035-65 MC VBB WP1: DO-nota West (25-050)"/>
    <x v="271"/>
    <n v="7.5"/>
    <s v="Normal Time"/>
    <s v="fire presentation | reporting | arch springing"/>
  </r>
  <r>
    <x v="434"/>
    <x v="143"/>
    <s v="vbb-do"/>
    <x v="55"/>
    <s v="210035-65 MC VBB WP1: DO-nota West (25-050)"/>
    <x v="272"/>
    <n v="7.5"/>
    <s v="Normal Time"/>
    <s v="wp1/wp2 meeting | task list | fire reporting| arch springing"/>
  </r>
  <r>
    <x v="435"/>
    <x v="144"/>
    <s v="vbb-do"/>
    <x v="56"/>
    <s v="210035-65 MC VBB WP1: DO-nota West (25-050)"/>
    <x v="273"/>
    <n v="7.5"/>
    <s v="Normal Time"/>
    <s v="wp1/wp2 | arch springing update | update task list"/>
  </r>
  <r>
    <x v="436"/>
    <x v="145"/>
    <s v="training"/>
    <x v="56"/>
    <s v="TRAINING (In-house training)"/>
    <x v="274"/>
    <n v="7.5"/>
    <s v="Normal Time"/>
    <s v="ukimea_automation"/>
  </r>
  <r>
    <x v="437"/>
    <x v="146"/>
    <s v="training"/>
    <x v="56"/>
    <s v="TRAINING (In-house training)"/>
    <x v="275"/>
    <n v="7.5"/>
    <s v="Normal Time"/>
    <s v="ukimea"/>
  </r>
  <r>
    <x v="438"/>
    <x v="147"/>
    <s v="training"/>
    <x v="56"/>
    <s v="TRAINING (In-house training)"/>
    <x v="275"/>
    <n v="7.5"/>
    <s v="Normal Time"/>
    <s v="ukimea automation"/>
  </r>
  <r>
    <x v="439"/>
    <x v="148"/>
    <s v="training"/>
    <x v="56"/>
    <s v="TRAINING (In-house training)"/>
    <x v="276"/>
    <n v="7.5"/>
    <s v="Normal Time"/>
    <s v="ukimea automation"/>
  </r>
  <r>
    <x v="439"/>
    <x v="148"/>
    <s v="vbb-do"/>
    <x v="56"/>
    <s v="210035-65 MC VBB WP1: DO-nota West (25-050)"/>
    <x v="276"/>
    <n v="7.5"/>
    <s v="Normal Time"/>
    <s v="wp1/wp2 | fire - stiffness reductions calc,| reporting"/>
  </r>
  <r>
    <x v="440"/>
    <x v="149"/>
    <s v="holiday"/>
    <x v="57"/>
    <s v="HOLIDAY"/>
    <x v="277"/>
    <n v="3.75"/>
    <s v="Normal Time"/>
    <m/>
  </r>
  <r>
    <x v="440"/>
    <x v="149"/>
    <s v="vbb-do"/>
    <x v="57"/>
    <s v="210035-65 MC VBB WP1: DO-nota West (25-050)"/>
    <x v="277"/>
    <n v="3.75"/>
    <s v="Normal Time"/>
    <s v="report | fire analysis | cross girder"/>
  </r>
  <r>
    <x v="441"/>
    <x v="150"/>
    <s v="vbb-do"/>
    <x v="57"/>
    <s v="210035-65 MC VBB WP1: DO-nota West (25-050)"/>
    <x v="278"/>
    <n v="7.5"/>
    <s v="Normal Time"/>
    <s v="report | fire analysis"/>
  </r>
  <r>
    <x v="442"/>
    <x v="151"/>
    <s v="vbb-do"/>
    <x v="57"/>
    <s v="210035-65 MC VBB WP1: DO-nota West (25-050)"/>
    <x v="279"/>
    <n v="7.5"/>
    <s v="Normal Time"/>
    <s v="rws meeting | drawings catch-up | cross girder modelling | report update"/>
  </r>
  <r>
    <x v="443"/>
    <x v="152"/>
    <s v="training"/>
    <x v="57"/>
    <s v="TRAINING (In-house training)"/>
    <x v="280"/>
    <n v="7.5"/>
    <s v="Normal Time"/>
    <s v="ukimea_automation"/>
  </r>
  <r>
    <x v="444"/>
    <x v="153"/>
    <s v="vbb-do"/>
    <x v="57"/>
    <s v="210035-65 MC VBB WP1: DO-nota West (25-050)"/>
    <x v="281"/>
    <n v="3"/>
    <s v="Normal Time"/>
    <s v="wp1/wp2 ctach-up | portal"/>
  </r>
  <r>
    <x v="445"/>
    <x v="154"/>
    <s v="holiday"/>
    <x v="58"/>
    <s v="HOLIDAY"/>
    <x v="282"/>
    <n v="3.75"/>
    <s v="Normal Time"/>
    <m/>
  </r>
  <r>
    <x v="445"/>
    <x v="154"/>
    <s v="vbb-do"/>
    <x v="58"/>
    <s v="210035-65 MC VBB WP1: DO-nota West (25-050)"/>
    <x v="282"/>
    <n v="3.75"/>
    <s v="Normal Time"/>
    <s v="wp1/wp2 catch up | jacking | cross girder checks"/>
  </r>
  <r>
    <x v="446"/>
    <x v="155"/>
    <s v="vbb-do"/>
    <x v="58"/>
    <s v="210035-65 MC VBB WP1: DO-nota West (25-050)"/>
    <x v="283"/>
    <n v="4.5"/>
    <s v="Normal Time"/>
    <s v="reporting | SE"/>
  </r>
  <r>
    <x v="447"/>
    <x v="156"/>
    <s v="vbb-do"/>
    <x v="58"/>
    <s v="210035-65 MC VBB WP1: DO-nota West (25-050)"/>
    <x v="283"/>
    <n v="3"/>
    <s v="Normal Time"/>
    <s v="reporting | jacking stiffeners | Cross girder"/>
  </r>
  <r>
    <x v="448"/>
    <x v="157"/>
    <s v="vbb-do"/>
    <x v="58"/>
    <s v="210035-65 MC VBB WP1: DO-nota West (25-050)"/>
    <x v="284"/>
    <n v="3.5"/>
    <s v="Normal Time"/>
    <s v="report | Main girder"/>
  </r>
  <r>
    <x v="449"/>
    <x v="158"/>
    <s v="vbb-do"/>
    <x v="58"/>
    <s v="210035-65 MC VBB WP1: DO-nota West (25-050)"/>
    <x v="284"/>
    <n v="4"/>
    <s v="Normal Time"/>
    <s v="rws meeting | main girder checking | jacking"/>
  </r>
  <r>
    <x v="450"/>
    <x v="159"/>
    <s v="training"/>
    <x v="58"/>
    <s v="TRAINING (In-house training)"/>
    <x v="285"/>
    <n v="7.5"/>
    <s v="Normal Time"/>
    <s v="ukimea_automation"/>
  </r>
  <r>
    <x v="451"/>
    <x v="160"/>
    <s v="vbb-do"/>
    <x v="58"/>
    <s v="210035-65 MC VBB WP1: DO-nota West (25-050)"/>
    <x v="286"/>
    <n v="3.5"/>
    <s v="Normal Time"/>
    <s v="wp1 catch-up meeting"/>
  </r>
  <r>
    <x v="452"/>
    <x v="161"/>
    <s v="vbb-do"/>
    <x v="58"/>
    <s v="210035-65 MC VBB WP1: DO-nota West (25-050)"/>
    <x v="286"/>
    <n v="4"/>
    <s v="Normal Time"/>
    <s v="wp1/wp2 meeting | arch springing update"/>
  </r>
  <r>
    <x v="453"/>
    <x v="162"/>
    <s v="vbb-do"/>
    <x v="59"/>
    <s v="210035-65 MC VBB WP1: DO-nota West (25-050)"/>
    <x v="287"/>
    <n v="3.75"/>
    <s v="Normal Time"/>
    <s v="catch-up mtg | cross girder and hanger connection checking"/>
  </r>
  <r>
    <x v="453"/>
    <x v="162"/>
    <s v="holiday"/>
    <x v="59"/>
    <s v="HOLIDAY"/>
    <x v="287"/>
    <n v="3.75"/>
    <s v="Normal Time"/>
    <m/>
  </r>
  <r>
    <x v="454"/>
    <x v="163"/>
    <s v="vbb-do"/>
    <x v="59"/>
    <s v="210035-65 MC VBB WP1: DO-nota West (25-050)"/>
    <x v="288"/>
    <n v="3.5"/>
    <s v="Normal Time"/>
    <s v="wind bracing report"/>
  </r>
  <r>
    <x v="455"/>
    <x v="164"/>
    <s v="vbb-do"/>
    <x v="59"/>
    <s v="210035-65 MC VBB WP1: DO-nota West (25-050)"/>
    <x v="288"/>
    <n v="4"/>
    <s v="Normal Time"/>
    <s v="hanger connection note"/>
  </r>
  <r>
    <x v="456"/>
    <x v="165"/>
    <s v="vbb-do"/>
    <x v="59"/>
    <s v="210035-65 MC VBB WP1: DO-nota West (25-050)"/>
    <x v="289"/>
    <n v="7.5"/>
    <s v="Normal Time"/>
    <s v="rws meeting | drg details - hanger connection | wind bracing report and checks"/>
  </r>
  <r>
    <x v="457"/>
    <x v="166"/>
    <s v="training"/>
    <x v="59"/>
    <s v="TRAINING (In-house training)"/>
    <x v="290"/>
    <n v="7.5"/>
    <s v="Normal Time"/>
    <s v="ukimea_automation"/>
  </r>
  <r>
    <x v="458"/>
    <x v="167"/>
    <s v="vbb-do"/>
    <x v="59"/>
    <s v="210035-65 MC VBB WP1: DO-nota West (25-050)"/>
    <x v="291"/>
    <n v="3.5"/>
    <s v="Normal Time"/>
    <s v="windbracing report"/>
  </r>
  <r>
    <x v="459"/>
    <x v="168"/>
    <s v="vbb-do"/>
    <x v="59"/>
    <s v="210035-65 MC VBB WP1: DO-nota West (25-050)"/>
    <x v="291"/>
    <n v="4"/>
    <s v="Normal Time"/>
    <s v="catch-up | cross girder sketches | bearing schdeule"/>
  </r>
  <r>
    <x v="460"/>
    <x v="169"/>
    <s v="vbb-do"/>
    <x v="60"/>
    <s v="210035-65 MC VBB WP1: DO-nota West (25-050)"/>
    <x v="292"/>
    <n v="1"/>
    <s v="Normal Time"/>
    <s v="catch-up meeting"/>
  </r>
  <r>
    <x v="461"/>
    <x v="170"/>
    <s v="vbb-do"/>
    <x v="60"/>
    <s v="210035-65 MC VBB WP1: DO-nota West (25-050)"/>
    <x v="292"/>
    <n v="1.5"/>
    <s v="Normal Time"/>
    <s v="hanger connections | arch report package | cross girder connection"/>
  </r>
  <r>
    <x v="461"/>
    <x v="170"/>
    <s v="training"/>
    <x v="60"/>
    <s v="TRAINING (In-house training)"/>
    <x v="292"/>
    <n v="5"/>
    <s v="Normal Time"/>
    <s v="bridge conferece"/>
  </r>
  <r>
    <x v="462"/>
    <x v="171"/>
    <s v="training"/>
    <x v="60"/>
    <s v="TRAINING (In-house training)"/>
    <x v="293"/>
    <n v="7.5"/>
    <s v="Normal Time"/>
    <s v="ukimea_automation"/>
  </r>
  <r>
    <x v="463"/>
    <x v="172"/>
    <s v="training"/>
    <x v="60"/>
    <s v="TRAINING (In-house training)"/>
    <x v="294"/>
    <n v="7.5"/>
    <s v="Normal Time"/>
    <s v="ukimea_automation"/>
  </r>
  <r>
    <x v="464"/>
    <x v="173"/>
    <s v="training"/>
    <x v="60"/>
    <s v="TRAINING (In-house training)"/>
    <x v="294"/>
    <n v="7.5"/>
    <s v="Normal Time"/>
    <s v="hanger connections | arch report package | cross girder connection"/>
  </r>
  <r>
    <x v="465"/>
    <x v="174"/>
    <s v="training"/>
    <x v="60"/>
    <s v="TRAINING (In-house training)"/>
    <x v="295"/>
    <n v="7.5"/>
    <s v="Normal Time"/>
    <s v="ukimea_automation"/>
  </r>
  <r>
    <x v="466"/>
    <x v="175"/>
    <s v="vbb-do"/>
    <x v="61"/>
    <s v="210035-65 MC VBB WP1: DO-nota West (25-050)"/>
    <x v="296"/>
    <n v="5"/>
    <s v="Normal Time"/>
    <s v="cross girder checking"/>
  </r>
  <r>
    <x v="466"/>
    <x v="175"/>
    <s v="vbb-do"/>
    <x v="61"/>
    <s v="210035-65 MC VBB WP1: DO-nota West (25-050)"/>
    <x v="296"/>
    <n v="2.5"/>
    <s v="Normal Time"/>
    <s v="arch stiffening | reports"/>
  </r>
  <r>
    <x v="467"/>
    <x v="176"/>
    <s v="vbb-do"/>
    <x v="61"/>
    <s v="210035-65 MC VBB WP1: DO-nota West (25-050)"/>
    <x v="297"/>
    <n v="7.5"/>
    <s v="Normal Time"/>
    <s v="checking packages"/>
  </r>
  <r>
    <x v="468"/>
    <x v="177"/>
    <s v="vbb-do"/>
    <x v="61"/>
    <s v="210035-65 MC VBB WP1: DO-nota West (25-050)"/>
    <x v="298"/>
    <n v="7.5"/>
    <s v="Normal Time"/>
    <s v="report"/>
  </r>
  <r>
    <x v="469"/>
    <x v="178"/>
    <s v="training"/>
    <x v="61"/>
    <s v="TRAINING (In-house training)"/>
    <x v="299"/>
    <n v="7.5"/>
    <s v="Normal Time"/>
    <s v="ukimea_automation"/>
  </r>
  <r>
    <x v="470"/>
    <x v="179"/>
    <s v="vbb-do"/>
    <x v="61"/>
    <s v="210035-65 MC VBB WP1: DO-nota West (25-050)"/>
    <x v="300"/>
    <n v="2"/>
    <s v="Normal Time"/>
    <s v="wp1/wp2 catch-up"/>
  </r>
  <r>
    <x v="470"/>
    <x v="179"/>
    <s v="vbb-do"/>
    <x v="61"/>
    <s v="210035-65 MC VBB WP1: DO-nota West (25-050)"/>
    <x v="300"/>
    <n v="5.5"/>
    <s v="Normal Time"/>
    <s v="hanger loss and arch stiffening"/>
  </r>
  <r>
    <x v="471"/>
    <x v="180"/>
    <s v="vbb-do"/>
    <x v="62"/>
    <s v="210035-65 MC VBB WP1: DO-nota West (25-050)"/>
    <x v="301"/>
    <n v="4.5"/>
    <s v="Normal Time"/>
    <s v="report"/>
  </r>
  <r>
    <x v="471"/>
    <x v="180"/>
    <s v="vbb-do"/>
    <x v="62"/>
    <s v="210035-65 MC VBB WP1: DO-nota West (25-050)"/>
    <x v="301"/>
    <n v="1"/>
    <s v="Normal Time"/>
    <s v="catch-up"/>
  </r>
  <r>
    <x v="471"/>
    <x v="180"/>
    <s v="vbb-do"/>
    <x v="62"/>
    <s v="210035-65 MC VBB WP1: DO-nota West (25-050)"/>
    <x v="301"/>
    <n v="2"/>
    <s v="Normal Time"/>
    <s v="main girder/arch drawings"/>
  </r>
  <r>
    <x v="472"/>
    <x v="181"/>
    <s v="vbb-do"/>
    <x v="62"/>
    <s v="210035-65 MC VBB WP1: DO-nota West (25-050)"/>
    <x v="302"/>
    <n v="4"/>
    <s v="Normal Time"/>
    <s v="report: hanger loss"/>
  </r>
  <r>
    <x v="473"/>
    <x v="182"/>
    <s v="vbb-do"/>
    <x v="62"/>
    <s v="210035-65 MC VBB WP1: DO-nota West (25-050)"/>
    <x v="302"/>
    <n v="2.5"/>
    <s v="Normal Time"/>
    <s v="bearing report"/>
  </r>
  <r>
    <x v="473"/>
    <x v="182"/>
    <s v="vbb-do"/>
    <x v="62"/>
    <s v="210035-65 MC VBB WP1: DO-nota West (25-050)"/>
    <x v="302"/>
    <n v="1"/>
    <s v="Normal Time"/>
    <s v="systems engineering"/>
  </r>
  <r>
    <x v="474"/>
    <x v="183"/>
    <s v="bcst_recruitment"/>
    <x v="62"/>
    <s v="077204-30 EARLY CAREERS SELECTION (01-742)"/>
    <x v="303"/>
    <n v="1"/>
    <s v="Normal Time"/>
    <s v="apprentice interviews"/>
  </r>
  <r>
    <x v="474"/>
    <x v="183"/>
    <s v="vbb-do"/>
    <x v="62"/>
    <s v="210035-65 MC VBB WP1: DO-nota West (25-050)"/>
    <x v="303"/>
    <n v="6.5"/>
    <s v="Normal Time"/>
    <s v="rws meeting | main girder checking package"/>
  </r>
  <r>
    <x v="475"/>
    <x v="184"/>
    <s v="bcst_recruitment"/>
    <x v="62"/>
    <s v="077204-30 EARLY CAREERS SELECTION (01-742)"/>
    <x v="304"/>
    <n v="4"/>
    <s v="Normal Time"/>
    <s v="software development apprenticeship"/>
  </r>
  <r>
    <x v="475"/>
    <x v="184"/>
    <s v="vbb-do"/>
    <x v="62"/>
    <s v="210035-65 MC VBB WP1: DO-nota West (25-050)"/>
    <x v="304"/>
    <n v="3.5"/>
    <s v="Normal Time"/>
    <s v="arch springing model"/>
  </r>
  <r>
    <x v="476"/>
    <x v="185"/>
    <s v="training"/>
    <x v="62"/>
    <s v="TRAINING (In-house training)"/>
    <x v="305"/>
    <n v="7.5"/>
    <s v="Normal Time"/>
    <s v="ukimea_automation"/>
  </r>
  <r>
    <x v="477"/>
    <x v="186"/>
    <s v="vbb-do"/>
    <x v="63"/>
    <s v="210035-65 MC VBB WP1: DO-nota West (25-050)"/>
    <x v="306"/>
    <n v="4.5"/>
    <s v="Normal Time"/>
    <s v="checking packages - mg, cg, hanger connections"/>
  </r>
  <r>
    <x v="477"/>
    <x v="186"/>
    <s v="vbb-do"/>
    <x v="63"/>
    <s v="210035-65 MC VBB WP1: DO-nota West (25-050)"/>
    <x v="306"/>
    <n v="8"/>
    <s v="Normal Time"/>
    <s v="bearing schedules"/>
  </r>
  <r>
    <x v="478"/>
    <x v="187"/>
    <s v="vbb-do"/>
    <x v="63"/>
    <s v="210035-65 MC VBB WP1: DO-nota West (25-050)"/>
    <x v="307"/>
    <n v="7"/>
    <s v="Normal Time"/>
    <s v="report - main girder, structural decisions | drawings - cross girders"/>
  </r>
  <r>
    <x v="479"/>
    <x v="188"/>
    <s v="vbb-do"/>
    <x v="63"/>
    <s v="210035-65 MC VBB WP1: DO-nota West (25-050)"/>
    <x v="307"/>
    <n v="3"/>
    <s v="Normal Time"/>
    <s v="cross girder connection check and package"/>
  </r>
  <r>
    <x v="480"/>
    <x v="189"/>
    <s v="training"/>
    <x v="63"/>
    <s v="TRAINING (In-house training)"/>
    <x v="308"/>
    <n v="7.5"/>
    <s v="Normal Time"/>
    <s v="ukimea_automation"/>
  </r>
  <r>
    <x v="481"/>
    <x v="190"/>
    <s v="vbb-do"/>
    <x v="63"/>
    <s v="210035-65 MC VBB WP1: DO-nota West (25-050)"/>
    <x v="309"/>
    <n v="6.5"/>
    <s v="Normal Time"/>
    <s v="report - updated sections on verifications | drawings - ark-up and workflow discussion with ronan, michel and andrea"/>
  </r>
  <r>
    <x v="481"/>
    <x v="190"/>
    <s v="vbb-do"/>
    <x v="63"/>
    <s v="210035-65 MC VBB WP1: DO-nota West (25-050)"/>
    <x v="309"/>
    <n v="1"/>
    <s v="Normal Time"/>
    <s v="wp1/wp2 meeting"/>
  </r>
  <r>
    <x v="482"/>
    <x v="191"/>
    <s v="vbb-do"/>
    <x v="64"/>
    <s v="210035-65 MC VBB WP1: DO-nota West (25-050)"/>
    <x v="310"/>
    <n v="4.5"/>
    <s v="Normal Time"/>
    <s v="report and drawings"/>
  </r>
  <r>
    <x v="483"/>
    <x v="192"/>
    <s v="vbb-do"/>
    <x v="64"/>
    <s v="210035-65 MC VBB WP1: DO-nota West (25-050)"/>
    <x v="310"/>
    <n v="2"/>
    <s v="Normal Time"/>
    <s v="discussion with denis on lfiting requirements"/>
  </r>
  <r>
    <x v="483"/>
    <x v="192"/>
    <s v="vbb-do"/>
    <x v="64"/>
    <s v="210035-65 MC VBB WP1: DO-nota West (25-050)"/>
    <x v="310"/>
    <n v="1"/>
    <s v="Normal Time"/>
    <s v="catch-up meeting"/>
  </r>
  <r>
    <x v="484"/>
    <x v="193"/>
    <s v="vbb-do"/>
    <x v="64"/>
    <s v="210035-65 MC VBB WP1: DO-nota West (25-050)"/>
    <x v="311"/>
    <n v="7.5"/>
    <s v="Normal Time"/>
    <s v="centre of gravity and total reaction summary | drawings | reporting |"/>
  </r>
  <r>
    <x v="485"/>
    <x v="194"/>
    <s v="vbb-do"/>
    <x v="64"/>
    <s v="210035-65 MC VBB WP1: DO-nota West (25-050)"/>
    <x v="312"/>
    <n v="7.5"/>
    <s v="Normal Time"/>
    <s v="LM1 fix, hanger loss, rws meeeting"/>
  </r>
  <r>
    <x v="486"/>
    <x v="195"/>
    <s v="training"/>
    <x v="64"/>
    <s v="TRAINING (In-house training)"/>
    <x v="313"/>
    <n v="7.5"/>
    <s v="Normal Time"/>
    <s v="ukimea_automation"/>
  </r>
  <r>
    <x v="487"/>
    <x v="196"/>
    <s v="vbb-do"/>
    <x v="64"/>
    <s v="210035-65 MC VBB WP1: DO-nota West (25-050)"/>
    <x v="314"/>
    <n v="3.5"/>
    <s v="Normal Time"/>
    <s v="bearings and joints"/>
  </r>
  <r>
    <x v="488"/>
    <x v="197"/>
    <s v="vbb-do"/>
    <x v="64"/>
    <s v="210035-65 MC VBB WP1: DO-nota West (25-050)"/>
    <x v="314"/>
    <n v="3"/>
    <s v="Normal Time"/>
    <s v="drawings | drg list | arch mark-up"/>
  </r>
  <r>
    <x v="488"/>
    <x v="197"/>
    <s v="vbb-do"/>
    <x v="64"/>
    <s v="210035-65 MC VBB WP1: DO-nota West (25-050)"/>
    <x v="314"/>
    <n v="1"/>
    <s v="Normal Time"/>
    <s v="wp1/wp2 catch_up"/>
  </r>
  <r>
    <x v="489"/>
    <x v="198"/>
    <s v="vbb-do"/>
    <x v="65"/>
    <s v="210035-65 MC VBB WP1: DO-nota West (25-050)"/>
    <x v="315"/>
    <n v="5.5"/>
    <s v="Normal Time"/>
    <s v="drawings - arch detailing"/>
  </r>
  <r>
    <x v="490"/>
    <x v="199"/>
    <s v="vbb-do"/>
    <x v="65"/>
    <s v="210035-65 MC VBB WP1: DO-nota West (25-050)"/>
    <x v="315"/>
    <n v="2"/>
    <s v="Normal Time"/>
    <s v="catch-up"/>
  </r>
  <r>
    <x v="490"/>
    <x v="199"/>
    <s v="others"/>
    <x v="65"/>
    <s v="OTHERS"/>
    <x v="315"/>
    <n v="3"/>
    <s v="Normal Time"/>
    <s v="cov uni"/>
  </r>
  <r>
    <x v="491"/>
    <x v="200"/>
    <s v="vbb-do"/>
    <x v="65"/>
    <s v="210035-65 MC VBB WP1: DO-nota West (25-050)"/>
    <x v="316"/>
    <n v="4"/>
    <s v="Normal Time"/>
    <s v="drawing list | local arch model"/>
  </r>
  <r>
    <x v="492"/>
    <x v="201"/>
    <s v="vbb-do"/>
    <x v="65"/>
    <s v="210035-65 MC VBB WP1: DO-nota West (25-050)"/>
    <x v="316"/>
    <n v="7"/>
    <s v="Normal Time"/>
    <s v="report update"/>
  </r>
  <r>
    <x v="493"/>
    <x v="202"/>
    <s v="vbb-do"/>
    <x v="65"/>
    <s v="210035-65 MC VBB WP1: DO-nota West (25-050)"/>
    <x v="317"/>
    <n v="1"/>
    <s v="Normal Time"/>
    <s v="rws update"/>
  </r>
  <r>
    <x v="493"/>
    <x v="202"/>
    <s v="vbb-do"/>
    <x v="65"/>
    <s v="210035-65 MC VBB WP1: DO-nota West (25-050)"/>
    <x v="317"/>
    <n v="3"/>
    <s v="Normal Time"/>
    <s v="drawings | general details and process"/>
  </r>
  <r>
    <x v="494"/>
    <x v="203"/>
    <s v="training"/>
    <x v="65"/>
    <s v="TRAINING (In-house training)"/>
    <x v="318"/>
    <n v="7.5"/>
    <s v="Normal Time"/>
    <s v="ukimea_automation"/>
  </r>
  <r>
    <x v="495"/>
    <x v="204"/>
    <s v="vbb-do"/>
    <x v="65"/>
    <s v="210035-65 MC VBB WP1: DO-nota West (25-050)"/>
    <x v="319"/>
    <n v="6.5"/>
    <s v="Normal Time"/>
    <s v="drawings - cross gider and hangers"/>
  </r>
  <r>
    <x v="495"/>
    <x v="204"/>
    <s v="vbb-do"/>
    <x v="65"/>
    <s v="210035-65 MC VBB WP1: DO-nota West (25-050)"/>
    <x v="319"/>
    <n v="1"/>
    <s v="Normal Time"/>
    <s v="wp1/wp2 catch-up"/>
  </r>
  <r>
    <x v="496"/>
    <x v="205"/>
    <s v="vbb-do"/>
    <x v="66"/>
    <s v="210035-65 MC VBB WP1: DO-nota West (25-050)"/>
    <x v="320"/>
    <n v="2.5"/>
    <s v="Normal Time"/>
    <s v="temperature loads check | cross girder drawings mark-up"/>
  </r>
  <r>
    <x v="497"/>
    <x v="206"/>
    <s v="vbb-do"/>
    <x v="66"/>
    <s v="210035-65 MC VBB WP1: DO-nota West (25-050)"/>
    <x v="320"/>
    <n v="3"/>
    <s v="Normal Time"/>
    <s v="progress meeting | drawing mark-ups"/>
  </r>
  <r>
    <x v="498"/>
    <x v="207"/>
    <s v="vbb-do"/>
    <x v="66"/>
    <s v="210035-65 MC VBB WP1: DO-nota West (25-050)"/>
    <x v="321"/>
    <n v="2.5"/>
    <s v="Normal Time"/>
    <s v="catch-up | hanger connection constructability | systms engineering"/>
  </r>
  <r>
    <x v="499"/>
    <x v="208"/>
    <s v="vbb-do"/>
    <x v="66"/>
    <s v="210035-65 MC VBB WP1: DO-nota West (25-050)"/>
    <x v="321"/>
    <n v="5"/>
    <s v="Normal Time"/>
    <s v="OX re-run and model re-run"/>
  </r>
  <r>
    <x v="500"/>
    <x v="209"/>
    <s v="vbb-do"/>
    <x v="66"/>
    <s v="210035-65 MC VBB WP1: DO-nota West (25-050)"/>
    <x v="322"/>
    <n v="7.5"/>
    <s v="Normal Time"/>
    <s v="re-run"/>
  </r>
  <r>
    <x v="501"/>
    <x v="210"/>
    <s v="training"/>
    <x v="66"/>
    <s v="TRAINING (In-house training)"/>
    <x v="323"/>
    <n v="7.5"/>
    <s v="Normal Time"/>
    <s v="ukimea_automation"/>
  </r>
  <r>
    <x v="502"/>
    <x v="211"/>
    <s v="vbb-do"/>
    <x v="66"/>
    <s v="210035-65 MC VBB WP1: DO-nota West (25-050)"/>
    <x v="324"/>
    <n v="4.5"/>
    <s v="Normal Time"/>
    <s v="main girder and arch | drawings"/>
  </r>
  <r>
    <x v="502"/>
    <x v="211"/>
    <s v="vbb-do"/>
    <x v="66"/>
    <s v="210035-65 MC VBB WP1: DO-nota West (25-050)"/>
    <x v="324"/>
    <n v="3"/>
    <s v="Normal Time"/>
    <s v="update meetings"/>
  </r>
  <r>
    <x v="503"/>
    <x v="212"/>
    <s v="interviews_2021"/>
    <x v="67"/>
    <s v="077204-30 graduate interviews (01-124)"/>
    <x v="325"/>
    <n v="5.5"/>
    <s v="Normal Time"/>
    <s v="interviews"/>
  </r>
  <r>
    <x v="504"/>
    <x v="213"/>
    <s v="vbb-do"/>
    <x v="67"/>
    <s v="210035-65 MC VBB WP1: DO-nota West (25-050)"/>
    <x v="325"/>
    <n v="2"/>
    <s v="Normal Time"/>
    <s v="fire design verifications | hanger connections | sketches"/>
  </r>
  <r>
    <x v="505"/>
    <x v="214"/>
    <s v="vbb-do"/>
    <x v="67"/>
    <s v="210035-65 MC VBB WP1: DO-nota West (25-050)"/>
    <x v="326"/>
    <n v="7.5"/>
    <s v="Normal Time"/>
    <s v="drawings | hanger connection"/>
  </r>
  <r>
    <x v="506"/>
    <x v="215"/>
    <s v="vbb-do"/>
    <x v="67"/>
    <s v="210035-65 MC VBB WP1: DO-nota West (25-050)"/>
    <x v="327"/>
    <n v="7.5"/>
    <s v="Normal Time"/>
    <s v="fire design verifications | hanger connections"/>
  </r>
  <r>
    <x v="507"/>
    <x v="216"/>
    <s v="training"/>
    <x v="67"/>
    <s v="TRAINING (In-house training)"/>
    <x v="328"/>
    <n v="7.5"/>
    <s v="Normal Time"/>
    <s v="ukimea_automation"/>
  </r>
  <r>
    <x v="508"/>
    <x v="217"/>
    <s v="vbb-do"/>
    <x v="67"/>
    <s v="210035-65 MC VBB WP1: DO-nota West (25-050)"/>
    <x v="329"/>
    <n v="6.5"/>
    <s v="Normal Time"/>
    <s v="drawings and joints"/>
  </r>
  <r>
    <x v="508"/>
    <x v="217"/>
    <s v="vbb-do"/>
    <x v="67"/>
    <s v="210035-65 MC VBB WP1: DO-nota West (25-050)"/>
    <x v="329"/>
    <n v="1"/>
    <s v="Normal Time"/>
    <s v="wp1/wp2 update"/>
  </r>
  <r>
    <x v="509"/>
    <x v="218"/>
    <s v="bank holiday"/>
    <x v="68"/>
    <s v="BANK HOLIDAY"/>
    <x v="330"/>
    <n v="7.5"/>
    <s v="Normal Time"/>
    <m/>
  </r>
  <r>
    <x v="510"/>
    <x v="219"/>
    <s v="holiday"/>
    <x v="68"/>
    <s v="HOLIDAY"/>
    <x v="331"/>
    <n v="7.5"/>
    <s v="Normal Time"/>
    <m/>
  </r>
  <r>
    <x v="511"/>
    <x v="220"/>
    <s v="holiday"/>
    <x v="68"/>
    <s v="HOLIDAY"/>
    <x v="332"/>
    <n v="7.5"/>
    <s v="Normal Time"/>
    <m/>
  </r>
  <r>
    <x v="512"/>
    <x v="221"/>
    <s v="holiday"/>
    <x v="68"/>
    <s v="HOLIDAY"/>
    <x v="333"/>
    <n v="7.5"/>
    <s v="Normal Time"/>
    <m/>
  </r>
  <r>
    <x v="513"/>
    <x v="222"/>
    <s v="bank holiday"/>
    <x v="68"/>
    <s v="BANK HOLIDAY"/>
    <x v="334"/>
    <n v="7.5"/>
    <s v="Normal Time"/>
    <m/>
  </r>
  <r>
    <x v="514"/>
    <x v="223"/>
    <s v="bank holiday"/>
    <x v="69"/>
    <s v="BANK HOLIDAY"/>
    <x v="335"/>
    <n v="7.5"/>
    <s v="Normal Time"/>
    <m/>
  </r>
  <r>
    <x v="515"/>
    <x v="224"/>
    <s v="holiday"/>
    <x v="69"/>
    <s v="HOLIDAY"/>
    <x v="336"/>
    <n v="7.5"/>
    <s v="Normal Time"/>
    <m/>
  </r>
  <r>
    <x v="516"/>
    <x v="225"/>
    <s v="vbb-do"/>
    <x v="69"/>
    <s v="210035-65 MC VBB WP1: DO-nota West (25-050)"/>
    <x v="337"/>
    <n v="7.5"/>
    <s v="Normal Time"/>
    <s v="design summary"/>
  </r>
  <r>
    <x v="517"/>
    <x v="226"/>
    <s v="vbb-do"/>
    <x v="69"/>
    <s v="210035-65 MC VBB WP1: DO-nota West (25-050)"/>
    <x v="338"/>
    <n v="7.5"/>
    <s v="Normal Time"/>
    <s v="verification sheets and drawings"/>
  </r>
  <r>
    <x v="518"/>
    <x v="227"/>
    <s v="vbb-do"/>
    <x v="69"/>
    <s v="210035-65 MC VBB WP1: DO-nota West (25-050)"/>
    <x v="339"/>
    <n v="6.5"/>
    <s v="Normal Time"/>
    <s v="model re-run | arch and main girders"/>
  </r>
  <r>
    <x v="518"/>
    <x v="227"/>
    <s v="vbb-do"/>
    <x v="69"/>
    <s v="210035-65 MC VBB WP1: DO-nota West (25-050)"/>
    <x v="339"/>
    <n v="1"/>
    <s v="Normal Time"/>
    <s v="wp1/wp2 update"/>
  </r>
  <r>
    <x v="519"/>
    <x v="228"/>
    <s v="vbb-do"/>
    <x v="70"/>
    <s v="210035-65 MC VBB WP1: DO-nota West (25-050)"/>
    <x v="340"/>
    <n v="7"/>
    <s v="Normal Time"/>
    <s v="arch and main girder runs"/>
  </r>
  <r>
    <x v="520"/>
    <x v="229"/>
    <s v="vbb-do"/>
    <x v="70"/>
    <s v="210035-65 MC VBB WP1: DO-nota West (25-050)"/>
    <x v="340"/>
    <n v="3"/>
    <s v="Normal Time"/>
    <s v="checking sheets | update  | re-run"/>
  </r>
  <r>
    <x v="521"/>
    <x v="230"/>
    <s v="training"/>
    <x v="70"/>
    <s v="TRAINING (In-house training)"/>
    <x v="341"/>
    <n v="7.5"/>
    <s v="Normal Time"/>
    <s v="ukimea_automation"/>
  </r>
  <r>
    <x v="522"/>
    <x v="231"/>
    <s v="vbb-do"/>
    <x v="70"/>
    <s v="210035-65 MC VBB WP1: DO-nota West (25-050)"/>
    <x v="342"/>
    <n v="5"/>
    <s v="Normal Time"/>
    <s v="drawings | arch jacking"/>
  </r>
  <r>
    <x v="523"/>
    <x v="232"/>
    <s v="training"/>
    <x v="70"/>
    <s v="TRAINING (In-house training)"/>
    <x v="343"/>
    <n v="7.5"/>
    <s v="Normal Time"/>
    <s v="ukimea_automation"/>
  </r>
  <r>
    <x v="524"/>
    <x v="233"/>
    <s v="vbb-do"/>
    <x v="70"/>
    <s v="210035-65 MC VBB WP1: DO-nota West (25-050)"/>
    <x v="344"/>
    <n v="4"/>
    <s v="Normal Time"/>
    <s v="ox"/>
  </r>
  <r>
    <x v="525"/>
    <x v="234"/>
    <s v="vbb-do"/>
    <x v="70"/>
    <s v="210035-65 MC VBB WP1: DO-nota West (25-050)"/>
    <x v="344"/>
    <n v="2.5"/>
    <s v="Normal Time"/>
    <s v="bearings"/>
  </r>
  <r>
    <x v="525"/>
    <x v="234"/>
    <s v="vbb-do"/>
    <x v="70"/>
    <s v="210035-65 MC VBB WP1: DO-nota West (25-050)"/>
    <x v="344"/>
    <n v="1"/>
    <s v="Normal Time"/>
    <s v="wp1/wp2"/>
  </r>
  <r>
    <x v="526"/>
    <x v="235"/>
    <s v="vbb-do"/>
    <x v="71"/>
    <s v="210035-65 MC VBB WP1: DO-nota West (25-050)"/>
    <x v="345"/>
    <n v="4"/>
    <s v="Normal Time"/>
    <s v="re-run"/>
  </r>
  <r>
    <x v="527"/>
    <x v="236"/>
    <s v="vbb-do"/>
    <x v="71"/>
    <s v="210035-65 MC VBB WP1: DO-nota West (25-050)"/>
    <x v="345"/>
    <n v="2.5"/>
    <s v="Normal Time"/>
    <s v="model re-run update"/>
  </r>
  <r>
    <x v="527"/>
    <x v="236"/>
    <s v="vbb-do"/>
    <x v="71"/>
    <s v="210035-65 MC VBB WP1: DO-nota West (25-050)"/>
    <x v="345"/>
    <n v="1"/>
    <s v="Normal Time"/>
    <s v="weekly catch-up"/>
  </r>
  <r>
    <x v="528"/>
    <x v="237"/>
    <s v="training"/>
    <x v="71"/>
    <s v="TRAINING (In-house training)"/>
    <x v="346"/>
    <n v="7.5"/>
    <s v="Normal Time"/>
    <s v="ukimea_automation"/>
  </r>
  <r>
    <x v="529"/>
    <x v="238"/>
    <s v="vbb-do"/>
    <x v="71"/>
    <s v="210035-65 MC VBB WP1: DO-nota West (25-050)"/>
    <x v="347"/>
    <n v="4"/>
    <s v="Normal Time"/>
    <s v="bearings | model  update"/>
  </r>
  <r>
    <x v="530"/>
    <x v="239"/>
    <s v="vbb-do"/>
    <x v="71"/>
    <s v="210035-65 MC VBB WP1: DO-nota West (25-050)"/>
    <x v="347"/>
    <n v="1.5"/>
    <s v="Normal Time"/>
    <s v="rws update"/>
  </r>
  <r>
    <x v="530"/>
    <x v="239"/>
    <s v="vbb-do"/>
    <x v="71"/>
    <s v="210035-65 MC VBB WP1: DO-nota West (25-050)"/>
    <x v="347"/>
    <n v="2"/>
    <s v="Normal Time"/>
    <s v="model update"/>
  </r>
  <r>
    <x v="531"/>
    <x v="240"/>
    <s v="training"/>
    <x v="71"/>
    <s v="TRAINING (In-house training)"/>
    <x v="348"/>
    <n v="7.5"/>
    <s v="Normal Time"/>
    <s v="ukimea_automation training"/>
  </r>
  <r>
    <x v="532"/>
    <x v="241"/>
    <s v="vbb-do"/>
    <x v="71"/>
    <s v="210035-65 MC VBB WP1: DO-nota West (25-050)"/>
    <x v="349"/>
    <n v="5.5"/>
    <s v="Normal Time"/>
    <s v="wp1 catch-up | repainting | detailing of cross girders | re-run"/>
  </r>
  <r>
    <x v="532"/>
    <x v="241"/>
    <s v="bcst-appraisal"/>
    <x v="71"/>
    <s v="074097-29 STAFF APPRAISAL CC124 (01-124)"/>
    <x v="349"/>
    <n v="2"/>
    <s v="Normal Time"/>
    <s v="annual appriasal"/>
  </r>
  <r>
    <x v="533"/>
    <x v="242"/>
    <s v="vbb-do"/>
    <x v="72"/>
    <s v="210035-65 MC VBB WP1: DO-nota West (25-050)"/>
    <x v="350"/>
    <n v="4.5"/>
    <s v="Normal Time"/>
    <s v="cross girder and drgs"/>
  </r>
  <r>
    <x v="534"/>
    <x v="243"/>
    <s v="vbb-do"/>
    <x v="72"/>
    <s v="210035-65 MC VBB WP1: DO-nota West (25-050)"/>
    <x v="350"/>
    <n v="3"/>
    <s v="Normal Time"/>
    <s v="progress metting and checking planning"/>
  </r>
  <r>
    <x v="535"/>
    <x v="244"/>
    <s v="vbb-do"/>
    <x v="72"/>
    <s v="210035-65 MC VBB WP1: DO-nota West (25-050)"/>
    <x v="351"/>
    <n v="3"/>
    <s v="Normal Time"/>
    <s v="main girder optimisation"/>
  </r>
  <r>
    <x v="536"/>
    <x v="245"/>
    <s v="bcst-appraisal"/>
    <x v="72"/>
    <s v="074097-29 STAFF APPRAISAL CC124 (01-124)"/>
    <x v="351"/>
    <n v="1.5"/>
    <s v="Normal Time"/>
    <s v="kirstin"/>
  </r>
  <r>
    <x v="536"/>
    <x v="245"/>
    <s v="vbb-do"/>
    <x v="72"/>
    <s v="210035-65 MC VBB WP1: DO-nota West (25-050)"/>
    <x v="351"/>
    <n v="3"/>
    <s v="Normal Time"/>
    <s v="cross girder rereun and sketches"/>
  </r>
  <r>
    <x v="537"/>
    <x v="246"/>
    <s v="vbb-do"/>
    <x v="72"/>
    <s v="210035-65 MC VBB WP1: DO-nota West (25-050)"/>
    <x v="352"/>
    <n v="3"/>
    <s v="Normal Time"/>
    <s v="cross girder checks | arch sprining"/>
  </r>
  <r>
    <x v="538"/>
    <x v="247"/>
    <s v="vbb-do"/>
    <x v="72"/>
    <s v="210035-65 MC VBB WP1: DO-nota West (25-050)"/>
    <x v="352"/>
    <n v="1"/>
    <s v="Normal Time"/>
    <s v="rws meeting"/>
  </r>
  <r>
    <x v="538"/>
    <x v="247"/>
    <s v="vbb-do"/>
    <x v="72"/>
    <s v="210035-65 MC VBB WP1: DO-nota West (25-050)"/>
    <x v="352"/>
    <n v="3.5"/>
    <s v="Normal Time"/>
    <s v="section sumary"/>
  </r>
  <r>
    <x v="539"/>
    <x v="248"/>
    <s v="bcst"/>
    <x v="72"/>
    <s v="000000-00 bcst"/>
    <x v="353"/>
    <n v="0"/>
    <s v="Normal Time"/>
    <s v="strategy | technical group"/>
  </r>
  <r>
    <x v="539"/>
    <x v="248"/>
    <s v="vbb-do"/>
    <x v="72"/>
    <s v="210035-65 MC VBB WP1: DO-nota West (25-050)"/>
    <x v="353"/>
    <n v="7.5"/>
    <s v="Normal Time"/>
    <s v="asrch springing | Main girder stiffening | drawings"/>
  </r>
  <r>
    <x v="540"/>
    <x v="249"/>
    <s v="vbb-do"/>
    <x v="72"/>
    <s v="210035-65 MC VBB WP1: DO-nota West (25-050)"/>
    <x v="354"/>
    <n v="5.5"/>
    <s v="Normal Time"/>
    <s v="local models methodoogy | diaphragms design session | cross girder"/>
  </r>
  <r>
    <x v="540"/>
    <x v="249"/>
    <s v="vbb-do"/>
    <x v="72"/>
    <s v="210035-65 MC VBB WP1: DO-nota West (25-050)"/>
    <x v="354"/>
    <n v="2"/>
    <s v="Normal Time"/>
    <s v="wp1/wp2 catch-ups"/>
  </r>
  <r>
    <x v="541"/>
    <x v="250"/>
    <s v="vbb-do"/>
    <x v="73"/>
    <s v="210035-65 MC VBB WP1: DO-nota West (25-050)"/>
    <x v="355"/>
    <n v="2"/>
    <s v="Normal Time"/>
    <s v="asp"/>
  </r>
  <r>
    <x v="542"/>
    <x v="251"/>
    <s v="vbb-do"/>
    <x v="73"/>
    <s v="210035-65 MC VBB WP1: DO-nota West (25-050)"/>
    <x v="355"/>
    <n v="1"/>
    <s v="Normal Time"/>
    <s v="wp1/wp2 cacth-up"/>
  </r>
  <r>
    <x v="542"/>
    <x v="251"/>
    <s v="vbb-do"/>
    <x v="73"/>
    <s v="210035-65 MC VBB WP1: DO-nota West (25-050)"/>
    <x v="355"/>
    <n v="2.5"/>
    <s v="Normal Time"/>
    <s v="cross girders"/>
  </r>
  <r>
    <x v="543"/>
    <x v="252"/>
    <s v="vbb-do"/>
    <x v="73"/>
    <s v="210035-65 MC VBB WP1: DO-nota West (25-050)"/>
    <x v="356"/>
    <n v="5.5"/>
    <s v="Normal Time"/>
    <s v="asp model"/>
  </r>
  <r>
    <x v="544"/>
    <x v="253"/>
    <s v="vbb-do"/>
    <x v="73"/>
    <s v="210035-65 MC VBB WP1: DO-nota West (25-050)"/>
    <x v="356"/>
    <n v="4"/>
    <s v="Normal Time"/>
    <s v="cross girder | diaphragms"/>
  </r>
  <r>
    <x v="545"/>
    <x v="254"/>
    <s v="vbb-do"/>
    <x v="73"/>
    <s v="210035-65 MC VBB WP1: DO-nota West (25-050)"/>
    <x v="357"/>
    <n v="4"/>
    <s v="Normal Time"/>
    <s v="fire areas and temepratures | diaphragms"/>
  </r>
  <r>
    <x v="546"/>
    <x v="255"/>
    <s v="vbb-do"/>
    <x v="73"/>
    <s v="210035-65 MC VBB WP1: DO-nota West (25-050)"/>
    <x v="357"/>
    <n v="2.5"/>
    <s v="Normal Time"/>
    <s v="arch springing model"/>
  </r>
  <r>
    <x v="546"/>
    <x v="255"/>
    <s v="vbb-do"/>
    <x v="73"/>
    <s v="210035-65 MC VBB WP1: DO-nota West (25-050)"/>
    <x v="357"/>
    <n v="1"/>
    <s v="Normal Time"/>
    <s v="rws meeting"/>
  </r>
  <r>
    <x v="547"/>
    <x v="256"/>
    <s v="vbb-do"/>
    <x v="73"/>
    <s v="210035-65 MC VBB WP1: DO-nota West (25-050)"/>
    <x v="358"/>
    <n v="4"/>
    <s v="Normal Time"/>
    <s v="cross grder | deck geometry"/>
  </r>
  <r>
    <x v="548"/>
    <x v="257"/>
    <s v="vbb-do"/>
    <x v="73"/>
    <s v="210035-65 MC VBB WP1: DO-nota West (25-050)"/>
    <x v="358"/>
    <n v="3.5"/>
    <s v="Normal Time"/>
    <s v="bearing checks | deck level"/>
  </r>
  <r>
    <x v="549"/>
    <x v="258"/>
    <s v="vbb-do"/>
    <x v="73"/>
    <s v="210035-65 MC VBB WP1: DO-nota West (25-050)"/>
    <x v="359"/>
    <n v="3"/>
    <s v="Normal Time"/>
    <s v="cross girder runs"/>
  </r>
  <r>
    <x v="550"/>
    <x v="259"/>
    <s v="training"/>
    <x v="73"/>
    <s v="TRAINING (In-house training)"/>
    <x v="359"/>
    <n v="1"/>
    <s v="Normal Time"/>
    <s v="joe bloor mock"/>
  </r>
  <r>
    <x v="550"/>
    <x v="259"/>
    <s v="vbb-do"/>
    <x v="73"/>
    <s v="210035-65 MC VBB WP1: DO-nota West (25-050)"/>
    <x v="359"/>
    <n v="3.5"/>
    <s v="Normal Time"/>
    <s v="wp1/wp2 and bim catch-up"/>
  </r>
  <r>
    <x v="551"/>
    <x v="260"/>
    <s v="vbb-do"/>
    <x v="74"/>
    <s v="210035-65 MC VBB WP1: DO-nota West (25-050)"/>
    <x v="360"/>
    <n v="6.5"/>
    <s v="Normal Time"/>
    <s v="cross girders | catch-up meeting | drafting discussion |"/>
  </r>
  <r>
    <x v="551"/>
    <x v="260"/>
    <s v="bcst_management"/>
    <x v="74"/>
    <s v="074097-30 LEADERSHIP &amp; MANAGEMENT CC124 (01-124)"/>
    <x v="360"/>
    <n v="1"/>
    <s v="Normal Time"/>
    <s v="management meeting"/>
  </r>
  <r>
    <x v="552"/>
    <x v="261"/>
    <s v="vbb-do"/>
    <x v="74"/>
    <s v="210035-65 MC VBB WP1: DO-nota West (25-050)"/>
    <x v="361"/>
    <n v="3"/>
    <s v="Normal Time"/>
    <s v="report on hanger conections"/>
  </r>
  <r>
    <x v="553"/>
    <x v="262"/>
    <s v="vbb-do"/>
    <x v="74"/>
    <s v="210035-65 MC VBB WP1: DO-nota West (25-050)"/>
    <x v="361"/>
    <n v="4.5"/>
    <s v="Normal Time"/>
    <s v="notes on construction staging | cross girder checks from ox run with new LM1 factors"/>
  </r>
  <r>
    <x v="554"/>
    <x v="263"/>
    <s v="vbb-do"/>
    <x v="74"/>
    <s v="210035-65 MC VBB WP1: DO-nota West (25-050)"/>
    <x v="362"/>
    <n v="10"/>
    <s v="Normal Time"/>
    <s v="staging presentation and arch sprining"/>
  </r>
  <r>
    <x v="554"/>
    <x v="263"/>
    <s v="vbb-do"/>
    <x v="74"/>
    <s v="210035-65 MC VBB WP1: DO-nota West (25-050)"/>
    <x v="362"/>
    <n v="1"/>
    <s v="Normal Time"/>
    <s v="rws meeting"/>
  </r>
  <r>
    <x v="555"/>
    <x v="264"/>
    <s v="vbb-do"/>
    <x v="74"/>
    <s v="210035-65 MC VBB WP1: DO-nota West (25-050)"/>
    <x v="363"/>
    <n v="3.5"/>
    <s v="Normal Time"/>
    <s v="staging with ying"/>
  </r>
  <r>
    <x v="556"/>
    <x v="265"/>
    <s v="vbb-do"/>
    <x v="74"/>
    <s v="210035-65 MC VBB WP1: DO-nota West (25-050)"/>
    <x v="363"/>
    <n v="6"/>
    <s v="Normal Time"/>
    <s v="wind bracing"/>
  </r>
  <r>
    <x v="556"/>
    <x v="265"/>
    <s v="vbb-do"/>
    <x v="74"/>
    <s v="210035-65 MC VBB WP1: DO-nota West (25-050)"/>
    <x v="363"/>
    <n v="2"/>
    <s v="Normal Time"/>
    <s v="wp1/wp2 meeting"/>
  </r>
  <r>
    <x v="557"/>
    <x v="266"/>
    <s v="vbb-do"/>
    <x v="75"/>
    <s v="210035-65 MC VBB WP1: DO-nota West (25-050)"/>
    <x v="364"/>
    <n v="3.5"/>
    <s v="Normal Time"/>
    <s v="wind bracing | construction staging | wp1/wp2 catch-up"/>
  </r>
  <r>
    <x v="558"/>
    <x v="267"/>
    <s v="vbb-do"/>
    <x v="75"/>
    <s v="210035-65 MC VBB WP1: DO-nota West (25-050)"/>
    <x v="364"/>
    <n v="3"/>
    <s v="Normal Time"/>
    <s v="cross girder fatigue checks and reporting"/>
  </r>
  <r>
    <x v="558"/>
    <x v="267"/>
    <s v="bcst_management"/>
    <x v="75"/>
    <s v="074097-30 LEADERSHIP &amp; MANAGEMENT CC124 (01-124)"/>
    <x v="364"/>
    <n v="1"/>
    <s v="Normal Time"/>
    <s v="resources meetin"/>
  </r>
  <r>
    <x v="559"/>
    <x v="268"/>
    <s v="vbb-do"/>
    <x v="75"/>
    <s v="210035-65 MC VBB WP1: DO-nota West (25-050)"/>
    <x v="365"/>
    <n v="4.5"/>
    <s v="Normal Time"/>
    <s v="portal checks, openng | hanger loss summary plots"/>
  </r>
  <r>
    <x v="560"/>
    <x v="269"/>
    <s v="vbb-do"/>
    <x v="75"/>
    <s v="210035-65 MC VBB WP1: DO-nota West (25-050)"/>
    <x v="365"/>
    <n v="3"/>
    <s v="Normal Time"/>
    <s v="cross bracing fatigue |  report update - hanger connection"/>
  </r>
  <r>
    <x v="561"/>
    <x v="270"/>
    <s v="bcst_management"/>
    <x v="75"/>
    <s v="074097-30 LEADERSHIP &amp; MANAGEMENT CC124 (01-124)"/>
    <x v="366"/>
    <n v="1"/>
    <s v="Normal Time"/>
    <s v="engaement"/>
  </r>
  <r>
    <x v="561"/>
    <x v="270"/>
    <s v="vbb-do"/>
    <x v="75"/>
    <s v="210035-65 MC VBB WP1: DO-nota West (25-050)"/>
    <x v="366"/>
    <n v="3.5"/>
    <s v="Normal Time"/>
    <s v="wind bracing and portal"/>
  </r>
  <r>
    <x v="562"/>
    <x v="271"/>
    <s v="vbb-do"/>
    <x v="75"/>
    <s v="210035-65 MC VBB WP1: DO-nota West (25-050)"/>
    <x v="366"/>
    <n v="3"/>
    <s v="Normal Time"/>
    <s v="team catch-up | LM1 loading"/>
  </r>
  <r>
    <x v="563"/>
    <x v="272"/>
    <s v="vbb-do"/>
    <x v="75"/>
    <s v="210035-65 MC VBB WP1: DO-nota West (25-050)"/>
    <x v="367"/>
    <n v="3.5"/>
    <s v="Normal Time"/>
    <s v="hanger connection discussion | meeting with ronan to discuss apporach to stagging"/>
  </r>
  <r>
    <x v="564"/>
    <x v="273"/>
    <s v="vbb-do"/>
    <x v="75"/>
    <s v="210035-65 MC VBB WP1: DO-nota West (25-050)"/>
    <x v="367"/>
    <n v="4"/>
    <s v="Normal Time"/>
    <s v="fatigue details | cross girder design"/>
  </r>
  <r>
    <x v="565"/>
    <x v="274"/>
    <s v="vbb-do"/>
    <x v="75"/>
    <s v="210035-65 MC VBB WP1: DO-nota West (25-050)"/>
    <x v="368"/>
    <n v="6.5"/>
    <s v="Normal Time"/>
    <s v="construction staging presentation"/>
  </r>
  <r>
    <x v="565"/>
    <x v="274"/>
    <s v="vbb-do"/>
    <x v="75"/>
    <s v="210035-65 MC VBB WP1: DO-nota West (25-050)"/>
    <x v="368"/>
    <n v="1"/>
    <s v="Normal Time"/>
    <s v="wp1/wp2 catch-up meeting"/>
  </r>
  <r>
    <x v="566"/>
    <x v="275"/>
    <s v="vbb-do"/>
    <x v="76"/>
    <s v="210035-65 MC VBB WP1: DO-nota West (25-050)"/>
    <x v="369"/>
    <n v="3.5"/>
    <s v="Normal Time"/>
    <s v="staging presentation"/>
  </r>
  <r>
    <x v="566"/>
    <x v="275"/>
    <s v="bcst_management"/>
    <x v="76"/>
    <s v="074097-30 LEADERSHIP &amp; MANAGEMENT CC124 (01-124)"/>
    <x v="369"/>
    <n v="1"/>
    <s v="Normal Time"/>
    <s v="appraisal guidance"/>
  </r>
  <r>
    <x v="567"/>
    <x v="276"/>
    <s v="bcst_management"/>
    <x v="76"/>
    <s v="074097-30 LEADERSHIP &amp; MANAGEMENT CC124 (01-124)"/>
    <x v="369"/>
    <n v="1.5"/>
    <s v="Normal Time"/>
    <s v="engagement"/>
  </r>
  <r>
    <x v="567"/>
    <x v="276"/>
    <s v="vbb-do"/>
    <x v="76"/>
    <s v="210035-65 MC VBB WP1: DO-nota West (25-050)"/>
    <x v="369"/>
    <n v="2"/>
    <s v="Normal Time"/>
    <s v="wind bracing | catch-up"/>
  </r>
  <r>
    <x v="568"/>
    <x v="277"/>
    <s v="vbb-do"/>
    <x v="76"/>
    <s v="210035-65 MC VBB WP1: DO-nota West (25-050)"/>
    <x v="370"/>
    <n v="3.5"/>
    <s v="Normal Time"/>
    <s v="staging | portal checks | catch up with andrea about wind bracing and portal model"/>
  </r>
  <r>
    <x v="569"/>
    <x v="278"/>
    <s v="vbb-do"/>
    <x v="76"/>
    <s v="210035-65 MC VBB WP1: DO-nota West (25-050)"/>
    <x v="370"/>
    <n v="4"/>
    <s v="Normal Time"/>
    <s v="fire analysis presentation and rws meeting"/>
  </r>
  <r>
    <x v="570"/>
    <x v="279"/>
    <s v="vbb-do"/>
    <x v="76"/>
    <s v="210035-65 MC VBB WP1: DO-nota West (25-050)"/>
    <x v="371"/>
    <n v="7.5"/>
    <s v="Normal Time"/>
    <s v="rws meeting | arch springing | fire | verification sheets"/>
  </r>
  <r>
    <x v="571"/>
    <x v="280"/>
    <s v="vbb-do"/>
    <x v="76"/>
    <s v="210035-65 MC VBB WP1: DO-nota West (25-050)"/>
    <x v="372"/>
    <n v="2.5"/>
    <s v="Normal Time"/>
    <s v="portal and wind bracing design and discussion"/>
  </r>
  <r>
    <x v="571"/>
    <x v="280"/>
    <s v="vbb-do"/>
    <x v="76"/>
    <s v="210035-65 MC VBB WP1: DO-nota West (25-050)"/>
    <x v="372"/>
    <n v="1"/>
    <s v="Normal Time"/>
    <s v="architecture meeting"/>
  </r>
  <r>
    <x v="572"/>
    <x v="281"/>
    <s v="vbb-do"/>
    <x v="76"/>
    <s v="210035-65 MC VBB WP1: DO-nota West (25-050)"/>
    <x v="372"/>
    <n v="4"/>
    <s v="Normal Time"/>
    <s v="update to verification sheets | planing"/>
  </r>
  <r>
    <x v="573"/>
    <x v="282"/>
    <s v="holiday"/>
    <x v="76"/>
    <s v="HOLIDAY"/>
    <x v="373"/>
    <n v="3.75"/>
    <s v="Normal Time"/>
    <m/>
  </r>
  <r>
    <x v="573"/>
    <x v="282"/>
    <s v="vbb-do"/>
    <x v="76"/>
    <s v="210035-65 MC VBB WP1: DO-nota West (25-050)"/>
    <x v="373"/>
    <n v="3.75"/>
    <s v="Normal Time"/>
    <s v="fire and wp1/wp2 meetings"/>
  </r>
  <r>
    <x v="574"/>
    <x v="283"/>
    <s v="vbb-do"/>
    <x v="77"/>
    <s v="210035-65 MC VBB WP1: DO-nota West (25-050)"/>
    <x v="374"/>
    <n v="5.5"/>
    <s v="Normal Time"/>
    <s v="hanger loss, portal local model, portal verifications"/>
  </r>
  <r>
    <x v="575"/>
    <x v="284"/>
    <s v="bcst_management"/>
    <x v="77"/>
    <s v="074097-30 LEADERSHIP &amp; MANAGEMENT CC124 (01-124)"/>
    <x v="374"/>
    <n v="1"/>
    <s v="Normal Time"/>
    <s v="management meeting"/>
  </r>
  <r>
    <x v="575"/>
    <x v="284"/>
    <s v="vbb-do"/>
    <x v="77"/>
    <s v="210035-65 MC VBB WP1: DO-nota West (25-050)"/>
    <x v="374"/>
    <n v="1"/>
    <s v="Normal Time"/>
    <s v="wp1/wp2 actch-up"/>
  </r>
  <r>
    <x v="576"/>
    <x v="285"/>
    <s v="bcst_management"/>
    <x v="77"/>
    <s v="074097-30 LEADERSHIP &amp; MANAGEMENT CC124 (01-124)"/>
    <x v="375"/>
    <n v="1"/>
    <s v="Normal Time"/>
    <s v="resources meeting"/>
  </r>
  <r>
    <x v="576"/>
    <x v="285"/>
    <s v="vbb-do"/>
    <x v="77"/>
    <s v="210035-65 MC VBB WP1: DO-nota West (25-050)"/>
    <x v="375"/>
    <n v="2"/>
    <s v="Normal Time"/>
    <s v="set up of hanger loss models"/>
  </r>
  <r>
    <x v="577"/>
    <x v="286"/>
    <s v="vbb-do"/>
    <x v="77"/>
    <s v="210035-65 MC VBB WP1: DO-nota West (25-050)"/>
    <x v="375"/>
    <n v="4.5"/>
    <s v="Normal Time"/>
    <s v="fire results review"/>
  </r>
  <r>
    <x v="578"/>
    <x v="287"/>
    <s v="vbb-do"/>
    <x v="77"/>
    <s v="210035-65 MC VBB WP1: DO-nota West (25-050)"/>
    <x v="376"/>
    <n v="7.5"/>
    <s v="Normal Time"/>
    <s v="hanger loss presentation"/>
  </r>
  <r>
    <x v="579"/>
    <x v="288"/>
    <s v="vbb-do"/>
    <x v="77"/>
    <s v="210035-65 MC VBB WP1: DO-nota West (25-050)"/>
    <x v="377"/>
    <n v="2"/>
    <s v="Normal Time"/>
    <s v="wind bracing welds check"/>
  </r>
  <r>
    <x v="579"/>
    <x v="288"/>
    <s v="vbb-do"/>
    <x v="77"/>
    <s v="210035-65 MC VBB WP1: DO-nota West (25-050)"/>
    <x v="377"/>
    <n v="1"/>
    <s v="Normal Time"/>
    <s v="hanger connection meeting"/>
  </r>
  <r>
    <x v="580"/>
    <x v="289"/>
    <s v="vbb-do"/>
    <x v="77"/>
    <s v="210035-65 MC VBB WP1: DO-nota West (25-050)"/>
    <x v="377"/>
    <n v="1.5"/>
    <s v="Normal Time"/>
    <s v="portal C checks"/>
  </r>
  <r>
    <x v="580"/>
    <x v="289"/>
    <s v="vbb-do"/>
    <x v="77"/>
    <s v="210035-65 MC VBB WP1: DO-nota West (25-050)"/>
    <x v="377"/>
    <n v="3"/>
    <s v="Normal Time"/>
    <s v="hanger loss presentation"/>
  </r>
  <r>
    <x v="581"/>
    <x v="290"/>
    <s v="vbb-do"/>
    <x v="77"/>
    <s v="210035-65 MC VBB WP1: DO-nota West (25-050)"/>
    <x v="378"/>
    <n v="6.5"/>
    <s v="Normal Time"/>
    <s v="hanger loss"/>
  </r>
  <r>
    <x v="581"/>
    <x v="290"/>
    <s v="vbb-do"/>
    <x v="77"/>
    <s v="210035-65 MC VBB WP1: DO-nota West (25-050)"/>
    <x v="378"/>
    <n v="1"/>
    <s v="Normal Time"/>
    <s v="wp1 update meeting"/>
  </r>
  <r>
    <x v="582"/>
    <x v="291"/>
    <s v="others"/>
    <x v="77"/>
    <s v="OTHERS"/>
    <x v="378"/>
    <n v="0"/>
    <s v="Normal Time"/>
    <s v="covid test"/>
  </r>
  <r>
    <x v="583"/>
    <x v="292"/>
    <s v="vbb-do"/>
    <x v="78"/>
    <s v="210035-65 MC VBB WP1: DO-nota West (25-050)"/>
    <x v="379"/>
    <n v="5.5"/>
    <s v="Normal Time"/>
    <s v="cross-girder design | weld design wind bracing"/>
  </r>
  <r>
    <x v="583"/>
    <x v="292"/>
    <s v="hcc - lower kings rd"/>
    <x v="78"/>
    <s v="255670-17 LOWER KINGS ROAD ASSESSMENT (01-382)"/>
    <x v="379"/>
    <n v="1"/>
    <s v="Normal Time"/>
    <s v="meeting to discuss check comments"/>
  </r>
  <r>
    <x v="583"/>
    <x v="292"/>
    <s v="bcst_management"/>
    <x v="78"/>
    <s v="074097-30 LEADERSHIP &amp; MANAGEMENT CC124 (01-124)"/>
    <x v="379"/>
    <n v="1"/>
    <s v="Normal Time"/>
    <s v="leadership meeting"/>
  </r>
  <r>
    <x v="584"/>
    <x v="293"/>
    <s v="bcst_management"/>
    <x v="78"/>
    <s v="074097-30 LEADERSHIP &amp; MANAGEMENT CC124 (01-124)"/>
    <x v="380"/>
    <n v="1"/>
    <s v="Normal Time"/>
    <s v="oppotunities meeting"/>
  </r>
  <r>
    <x v="585"/>
    <x v="294"/>
    <s v="vbb-do"/>
    <x v="78"/>
    <s v="210035-65 MC VBB WP1: DO-nota West (25-050)"/>
    <x v="380"/>
    <n v="5.5"/>
    <s v="Normal Time"/>
    <s v="cross girder verifications | mathcad runs"/>
  </r>
  <r>
    <x v="586"/>
    <x v="295"/>
    <s v="vbb-do"/>
    <x v="78"/>
    <s v="210035-65 MC VBB WP1: DO-nota West (25-050)"/>
    <x v="381"/>
    <n v="1"/>
    <s v="Normal Time"/>
    <s v="architect meeting"/>
  </r>
  <r>
    <x v="587"/>
    <x v="296"/>
    <s v="vbb-do"/>
    <x v="78"/>
    <s v="210035-65 MC VBB WP1: DO-nota West (25-050)"/>
    <x v="381"/>
    <n v="5.5"/>
    <s v="Normal Time"/>
    <s v="cross girder verification"/>
  </r>
  <r>
    <x v="587"/>
    <x v="296"/>
    <s v="vbb-do"/>
    <x v="78"/>
    <s v="210035-65 MC VBB WP1: DO-nota West (25-050)"/>
    <x v="381"/>
    <n v="2"/>
    <s v="Normal Time"/>
    <s v="rws technical meeting"/>
  </r>
  <r>
    <x v="588"/>
    <x v="297"/>
    <s v="vbb-do"/>
    <x v="78"/>
    <s v="210035-65 MC VBB WP1: DO-nota West (25-050)"/>
    <x v="382"/>
    <n v="2"/>
    <s v="Normal Time"/>
    <s v="hanger loss"/>
  </r>
  <r>
    <x v="588"/>
    <x v="297"/>
    <s v="vbb-do"/>
    <x v="78"/>
    <s v="210035-65 MC VBB WP1: DO-nota West (25-050)"/>
    <x v="382"/>
    <n v="5.5"/>
    <s v="Normal Time"/>
    <s v="cross girder verification"/>
  </r>
  <r>
    <x v="589"/>
    <x v="298"/>
    <s v="vbb-do"/>
    <x v="78"/>
    <s v="210035-65 MC VBB WP1: DO-nota West (25-050)"/>
    <x v="383"/>
    <n v="5"/>
    <s v="Normal Time"/>
    <s v="wind bracing verifications"/>
  </r>
  <r>
    <x v="589"/>
    <x v="298"/>
    <s v="vbb-do"/>
    <x v="78"/>
    <s v="210035-65 MC VBB WP1: DO-nota West (25-050)"/>
    <x v="383"/>
    <n v="2.5"/>
    <s v="Normal Time"/>
    <s v="wp1/wp2 update meetings"/>
  </r>
  <r>
    <x v="590"/>
    <x v="299"/>
    <s v="vbb-do"/>
    <x v="79"/>
    <s v="210035-65 MC VBB WP1: DO-nota West (25-050)"/>
    <x v="384"/>
    <n v="4"/>
    <s v="Normal Time"/>
    <s v="cross girder verifications"/>
  </r>
  <r>
    <x v="591"/>
    <x v="300"/>
    <s v="bcst_management"/>
    <x v="79"/>
    <s v="074097-30 LEADERSHIP &amp; MANAGEMENT CC124 (01-124)"/>
    <x v="384"/>
    <n v="0"/>
    <s v="Normal Time"/>
    <s v="management meeting and digital"/>
  </r>
  <r>
    <x v="591"/>
    <x v="300"/>
    <s v="vbb-do"/>
    <x v="79"/>
    <s v="210035-65 MC VBB WP1: DO-nota West (25-050)"/>
    <x v="384"/>
    <n v="3.5"/>
    <s v="Normal Time"/>
    <s v="ox results"/>
  </r>
  <r>
    <x v="592"/>
    <x v="301"/>
    <s v="vbb-do"/>
    <x v="79"/>
    <s v="210035-65 MC VBB WP1: DO-nota West (25-050)"/>
    <x v="385"/>
    <n v="4.5"/>
    <s v="Normal Time"/>
    <s v="bearing reactions for wp3"/>
  </r>
  <r>
    <x v="593"/>
    <x v="302"/>
    <s v="vbb-do"/>
    <x v="79"/>
    <s v="210035-65 MC VBB WP1: DO-nota West (25-050)"/>
    <x v="385"/>
    <n v="3"/>
    <s v="Normal Time"/>
    <s v="processing ox results"/>
  </r>
  <r>
    <x v="593"/>
    <x v="302"/>
    <s v="vbb-do"/>
    <x v="79"/>
    <s v="210035-65 MC VBB WP1: DO-nota West (25-050)"/>
    <x v="385"/>
    <n v="5.5"/>
    <s v="Normal Time"/>
    <s v="new ox run | buckling"/>
  </r>
  <r>
    <x v="594"/>
    <x v="303"/>
    <s v="vbb-do"/>
    <x v="79"/>
    <s v="210035-65 MC VBB WP1: DO-nota West (25-050)"/>
    <x v="386"/>
    <n v="2"/>
    <s v="Normal Time"/>
    <s v="rws weekly meeting"/>
  </r>
  <r>
    <x v="594"/>
    <x v="303"/>
    <s v="vbb-do"/>
    <x v="79"/>
    <s v="210035-65 MC VBB WP1: DO-nota West (25-050)"/>
    <x v="386"/>
    <n v="3"/>
    <s v="Normal Time"/>
    <s v="new ox run processing"/>
  </r>
  <r>
    <x v="595"/>
    <x v="304"/>
    <s v="vbb-do"/>
    <x v="79"/>
    <s v="210035-65 MC VBB WP1: DO-nota West (25-050)"/>
    <x v="387"/>
    <n v="1"/>
    <s v="Normal Time"/>
    <s v="architecture meeting"/>
  </r>
  <r>
    <x v="595"/>
    <x v="304"/>
    <s v="vbb-do"/>
    <x v="79"/>
    <s v="210035-65 MC VBB WP1: DO-nota West (25-050)"/>
    <x v="387"/>
    <n v="3.5"/>
    <s v="Normal Time"/>
    <s v="CoG | staging | ox results"/>
  </r>
  <r>
    <x v="596"/>
    <x v="305"/>
    <s v="vbb-do"/>
    <x v="79"/>
    <s v="210035-65 MC VBB WP1: DO-nota West (25-050)"/>
    <x v="387"/>
    <n v="3.5"/>
    <s v="Normal Time"/>
    <s v="verifications plan"/>
  </r>
  <r>
    <x v="597"/>
    <x v="306"/>
    <s v="vbb-do"/>
    <x v="79"/>
    <s v="210035-65 MC VBB WP1: DO-nota West (25-050)"/>
    <x v="388"/>
    <n v="2"/>
    <s v="Normal Time"/>
    <s v="ox results - error in GSA"/>
  </r>
  <r>
    <x v="598"/>
    <x v="307"/>
    <s v="vbb-do"/>
    <x v="79"/>
    <s v="210035-65 MC VBB WP1: DO-nota West (25-050)"/>
    <x v="388"/>
    <n v="2"/>
    <s v="Normal Time"/>
    <s v="wp1-wp2 meeting"/>
  </r>
  <r>
    <x v="599"/>
    <x v="308"/>
    <s v="vbb-do"/>
    <x v="80"/>
    <s v="210035-65 MC VBB WP1: DO-nota West (25-050)"/>
    <x v="389"/>
    <n v="5"/>
    <s v="Normal Time"/>
    <s v="Ox results"/>
  </r>
  <r>
    <x v="600"/>
    <x v="309"/>
    <s v="bcst_management"/>
    <x v="80"/>
    <s v="074097-30 LEADERSHIP &amp; MANAGEMENT CC124 (01-124)"/>
    <x v="389"/>
    <n v="1"/>
    <s v="Normal Time"/>
    <s v="leadership meeting"/>
  </r>
  <r>
    <x v="600"/>
    <x v="309"/>
    <s v="bcst_management"/>
    <x v="80"/>
    <s v="074097-30 LEADERSHIP &amp; MANAGEMENT CC124 (01-124)"/>
    <x v="389"/>
    <n v="1.5"/>
    <s v="Normal Time"/>
    <s v="engagement"/>
  </r>
  <r>
    <x v="601"/>
    <x v="310"/>
    <s v="vbb-do"/>
    <x v="80"/>
    <s v="210035-65 MC VBB WP1: DO-nota West (25-050)"/>
    <x v="390"/>
    <n v="2"/>
    <s v="Normal Time"/>
    <s v="Joint spreadsheet"/>
  </r>
  <r>
    <x v="601"/>
    <x v="310"/>
    <s v="vbb-do"/>
    <x v="80"/>
    <s v="210035-65 MC VBB WP1: DO-nota West (25-050)"/>
    <x v="390"/>
    <n v="5.5"/>
    <s v="Normal Time"/>
    <s v="model rerun"/>
  </r>
  <r>
    <x v="602"/>
    <x v="311"/>
    <s v="vbb-do"/>
    <x v="80"/>
    <s v="210035-65 MC VBB WP1: DO-nota West (25-050)"/>
    <x v="391"/>
    <n v="4"/>
    <s v="Normal Time"/>
    <s v="model re-run"/>
  </r>
  <r>
    <x v="603"/>
    <x v="312"/>
    <s v="vbb-do"/>
    <x v="80"/>
    <s v="210035-65 MC VBB WP1: DO-nota West (25-050)"/>
    <x v="391"/>
    <n v="1.5"/>
    <s v="Normal Time"/>
    <s v="model re-run"/>
  </r>
  <r>
    <x v="603"/>
    <x v="312"/>
    <s v="vbb-do"/>
    <x v="80"/>
    <s v="210035-65 MC VBB WP1: DO-nota West (25-050)"/>
    <x v="391"/>
    <n v="2"/>
    <s v="Normal Time"/>
    <s v="bearing schedule update"/>
  </r>
  <r>
    <x v="604"/>
    <x v="313"/>
    <s v="vbb-do"/>
    <x v="80"/>
    <s v="210035-65 MC VBB WP1: DO-nota West (25-050)"/>
    <x v="392"/>
    <n v="4"/>
    <s v="Normal Time"/>
    <s v="update to bearing and joint tools | model update"/>
  </r>
  <r>
    <x v="605"/>
    <x v="314"/>
    <s v="vbb-do"/>
    <x v="80"/>
    <s v="210035-65 MC VBB WP1: DO-nota West (25-050)"/>
    <x v="392"/>
    <n v="1.5"/>
    <s v="Normal Time"/>
    <s v="model update | lists and section properties"/>
  </r>
  <r>
    <x v="605"/>
    <x v="314"/>
    <s v="training"/>
    <x v="80"/>
    <s v="TRAINING (In-house training)"/>
    <x v="392"/>
    <n v="2"/>
    <s v="Normal Time"/>
    <s v="joe bloor mock | technical strategy update"/>
  </r>
  <r>
    <x v="606"/>
    <x v="315"/>
    <s v="vbb-do"/>
    <x v="80"/>
    <s v="210035-65 MC VBB WP1: DO-nota West (25-050)"/>
    <x v="393"/>
    <n v="1.5"/>
    <s v="Normal Time"/>
    <s v="WP1/WP2 meeting"/>
  </r>
  <r>
    <x v="606"/>
    <x v="315"/>
    <s v="vbb-do"/>
    <x v="80"/>
    <s v="210035-65 MC VBB WP1: DO-nota West (25-050)"/>
    <x v="393"/>
    <n v="6"/>
    <s v="Normal Time"/>
    <s v="update of model | bearing reactions check"/>
  </r>
  <r>
    <x v="607"/>
    <x v="316"/>
    <s v="vbb-do"/>
    <x v="81"/>
    <s v="210035-65 MC VBB WP1: DO-nota West (25-050)"/>
    <x v="394"/>
    <n v="3"/>
    <s v="Normal Time"/>
    <s v="VBB | model updates following reactions | tools update"/>
  </r>
  <r>
    <x v="608"/>
    <x v="317"/>
    <s v="vbb-do"/>
    <x v="81"/>
    <s v="210035-65 MC VBB WP1: DO-nota West (25-050)"/>
    <x v="394"/>
    <n v="4.5"/>
    <s v="Normal Time"/>
    <s v="VBB | bearing reaction summary | model checks"/>
  </r>
  <r>
    <x v="609"/>
    <x v="318"/>
    <s v="vbb-do"/>
    <x v="81"/>
    <s v="210035-65 MC VBB WP1: DO-nota West (25-050)"/>
    <x v="395"/>
    <n v="7.5"/>
    <s v="Normal Time"/>
    <s v="VBB | self weight summary_x000a__x000a_BCST | Startegy meeting"/>
  </r>
  <r>
    <x v="610"/>
    <x v="319"/>
    <s v="vbb-do"/>
    <x v="81"/>
    <s v="210035-65 MC VBB WP1: DO-nota West (25-050)"/>
    <x v="395"/>
    <n v="0"/>
    <s v="Normal Time"/>
    <s v="VBB | self weight verifications"/>
  </r>
  <r>
    <x v="611"/>
    <x v="320"/>
    <s v="vbb-do"/>
    <x v="81"/>
    <s v="210035-65 MC VBB WP1: DO-nota West (25-050)"/>
    <x v="396"/>
    <n v="0"/>
    <s v="Normal Time"/>
    <s v="VBB | self weight checks"/>
  </r>
  <r>
    <x v="612"/>
    <x v="321"/>
    <s v="vbb-do"/>
    <x v="81"/>
    <s v="210035-65 MC VBB WP1: DO-nota West (25-050)"/>
    <x v="396"/>
    <n v="7.5"/>
    <s v="Normal Time"/>
    <s v="VBB | RWS progress meeting | plan meeting | arch stiffening"/>
  </r>
  <r>
    <x v="613"/>
    <x v="322"/>
    <s v="vbb-do"/>
    <x v="81"/>
    <s v="210035-65 MC VBB WP1: DO-nota West (25-050)"/>
    <x v="397"/>
    <n v="7.5"/>
    <s v="Normal Time"/>
    <s v="VBB | portal verifications | arch stiffening"/>
  </r>
  <r>
    <x v="614"/>
    <x v="323"/>
    <s v="vbb-do"/>
    <x v="81"/>
    <s v="210035-65 MC VBB WP1: DO-nota West (25-050)"/>
    <x v="397"/>
    <n v="0"/>
    <s v="Normal Time"/>
    <s v="VBB | portal verification"/>
  </r>
  <r>
    <x v="615"/>
    <x v="324"/>
    <s v="vbb-do"/>
    <x v="81"/>
    <s v="210035-65 MC VBB WP1: DO-nota West (25-050)"/>
    <x v="398"/>
    <n v="3"/>
    <s v="Normal Time"/>
    <s v="VBB | wind bracing verifications | meeting to discuss verification process"/>
  </r>
  <r>
    <x v="616"/>
    <x v="325"/>
    <s v="vbb-do"/>
    <x v="81"/>
    <s v="210035-65 MC VBB WP1: DO-nota West (25-050)"/>
    <x v="398"/>
    <n v="4.5"/>
    <s v="Normal Time"/>
    <s v="VBB | cross girder and wind bracing verifications"/>
  </r>
  <r>
    <x v="617"/>
    <x v="326"/>
    <s v="vbb-do"/>
    <x v="82"/>
    <s v="210035-65 MC VBB WP1: DO-nota West (25-050)"/>
    <x v="399"/>
    <n v="7.5"/>
    <s v="Normal Time"/>
    <s v="VBB | Cross girder verifications"/>
  </r>
  <r>
    <x v="618"/>
    <x v="327"/>
    <s v="vbb-do"/>
    <x v="82"/>
    <s v="210035-65 MC VBB WP1: DO-nota West (25-050)"/>
    <x v="399"/>
    <n v="0"/>
    <s v="Normal Time"/>
    <s v="VBB | cross girders"/>
  </r>
  <r>
    <x v="618"/>
    <x v="327"/>
    <s v="vbb-do"/>
    <x v="82"/>
    <s v="210035-65 MC VBB WP1: DO-nota West (25-050)"/>
    <x v="399"/>
    <n v="0"/>
    <s v="Normal Time"/>
    <s v="BCST | Management meeting"/>
  </r>
  <r>
    <x v="619"/>
    <x v="328"/>
    <s v="vbb-do"/>
    <x v="82"/>
    <s v="210035-65 MC VBB WP1: DO-nota West (25-050)"/>
    <x v="400"/>
    <n v="5.5"/>
    <s v="Normal Time"/>
    <s v="VBB | arch verifications"/>
  </r>
  <r>
    <x v="620"/>
    <x v="329"/>
    <s v="training"/>
    <x v="82"/>
    <s v="TRAINING (In-house training)"/>
    <x v="400"/>
    <n v="2"/>
    <s v="Normal Time"/>
    <s v="ICE | James Walley mock_x000a_"/>
  </r>
  <r>
    <x v="621"/>
    <x v="330"/>
    <s v="vbb-do"/>
    <x v="82"/>
    <s v="210035-65 MC VBB WP1: DO-nota West (25-050)"/>
    <x v="401"/>
    <n v="3.5"/>
    <s v="Normal Time"/>
    <s v="VBB | arh main girder optimisation"/>
  </r>
  <r>
    <x v="622"/>
    <x v="331"/>
    <s v="vbb-do"/>
    <x v="82"/>
    <s v="210035-65 MC VBB WP1: DO-nota West (25-050)"/>
    <x v="401"/>
    <n v="4"/>
    <s v="Normal Time"/>
    <s v="VBB | report | arch and MG design | arch verifiaction"/>
  </r>
  <r>
    <x v="623"/>
    <x v="332"/>
    <s v="vbb-do"/>
    <x v="82"/>
    <s v="210035-65 MC VBB WP1: DO-nota West (25-050)"/>
    <x v="402"/>
    <n v="4.5"/>
    <s v="Normal Time"/>
    <s v="VBB | review of OX results_x000a_Improved results for arch and main girder. Will begin review of other sections."/>
  </r>
  <r>
    <x v="624"/>
    <x v="333"/>
    <s v="vbb-do"/>
    <x v="82"/>
    <s v="210035-65 MC VBB WP1: DO-nota West (25-050)"/>
    <x v="402"/>
    <n v="3"/>
    <s v="Normal Time"/>
    <s v="VBB | Verifications for checking | report update to include DB"/>
  </r>
  <r>
    <x v="625"/>
    <x v="334"/>
    <s v="vbb-do"/>
    <x v="82"/>
    <s v="210035-65 MC VBB WP1: DO-nota West (25-050)"/>
    <x v="403"/>
    <n v="2"/>
    <s v="Normal Time"/>
    <s v="VBB | MG initial rerun"/>
  </r>
  <r>
    <x v="625"/>
    <x v="334"/>
    <s v="bcst_man"/>
    <x v="82"/>
    <s v="071945-07 BCS - management (01-124)"/>
    <x v="403"/>
    <n v="2"/>
    <s v="Normal Time"/>
    <s v="BCST | Liana meeting | Engagement meeting"/>
  </r>
  <r>
    <x v="626"/>
    <x v="335"/>
    <s v="vbb-do"/>
    <x v="82"/>
    <s v="210035-65 MC VBB WP1: DO-nota West (25-050)"/>
    <x v="403"/>
    <n v="3.5"/>
    <s v="Normal Time"/>
    <s v="VBB | WP1/WP2 updae | Main Girder model update_x000a_Investigated why OX results showing increases in stress when sections increased. Found that some load cases were being counted twice, so doublecounting some results."/>
  </r>
  <r>
    <x v="627"/>
    <x v="336"/>
    <s v="vbb-do"/>
    <x v="83"/>
    <s v="210035-65 MC VBB WP1: DO-nota West (25-050)"/>
    <x v="404"/>
    <n v="3.75"/>
    <s v="Normal Time"/>
    <s v="VBB | design basis (final time...)"/>
  </r>
  <r>
    <x v="628"/>
    <x v="337"/>
    <s v="vbb-do"/>
    <x v="83"/>
    <s v="210035-65 MC VBB WP1: DO-nota West (25-050)"/>
    <x v="404"/>
    <n v="3.75"/>
    <s v="Normal Time"/>
    <s v="VBB | postprocessing results_x000a__x000a_BCST | management meeting"/>
  </r>
  <r>
    <x v="629"/>
    <x v="338"/>
    <s v="vbb-do"/>
    <x v="83"/>
    <s v="210035-65 MC VBB WP1: DO-nota West (25-050)"/>
    <x v="405"/>
    <n v="5"/>
    <s v="Normal Time"/>
    <s v="VBB | main girder and arch sizing_x000a_Still encoutering problems with the level of stres in the arches and main girder. Especially close to the springing. To revise sections an re-rerun"/>
  </r>
  <r>
    <x v="630"/>
    <x v="339"/>
    <s v="vbb-do"/>
    <x v="83"/>
    <s v="210035-65 MC VBB WP1: DO-nota West (25-050)"/>
    <x v="405"/>
    <n v="2.5"/>
    <s v="Normal Time"/>
    <s v="VBB | ox run | arch verification - stiffener"/>
  </r>
  <r>
    <x v="631"/>
    <x v="340"/>
    <s v="vbb-do"/>
    <x v="83"/>
    <s v="210035-65 MC VBB WP1: DO-nota West (25-050)"/>
    <x v="406"/>
    <n v="2"/>
    <s v="Normal Time"/>
    <s v="VBB | Model rerun_x000a_reruning model for updated main girder and ach sections. Also investigated docx complier script, can't get docx module to work...."/>
  </r>
  <r>
    <x v="632"/>
    <x v="341"/>
    <s v="vbb-do"/>
    <x v="83"/>
    <s v="210035-65 MC VBB WP1: DO-nota West (25-050)"/>
    <x v="406"/>
    <n v="5.5"/>
    <s v="Normal Time"/>
    <s v="VBB | postprocessing_x000a_Running of BIE for second run of VBB. Main girder and arch sizes modified._x000a__x000a_BCST | resource management meeting"/>
  </r>
  <r>
    <x v="633"/>
    <x v="342"/>
    <s v="vbb-do"/>
    <x v="83"/>
    <s v="210035-65 MC VBB WP1: DO-nota West (25-050)"/>
    <x v="407"/>
    <n v="3"/>
    <s v="Normal Time"/>
    <s v="VBB | systems engineering update | fire note | main girder optimisation"/>
  </r>
  <r>
    <x v="634"/>
    <x v="343"/>
    <s v="vbb-do"/>
    <x v="83"/>
    <s v="210035-65 MC VBB WP1: DO-nota West (25-050)"/>
    <x v="407"/>
    <n v="4.5"/>
    <s v="Normal Time"/>
    <s v="VBB | Postprocessing_x000a_Investigation into postprocessing results. MG stresses approx. 400MPa. Trying to determine why such an increase since VO. Seems the VO results were incorrect."/>
  </r>
  <r>
    <x v="635"/>
    <x v="344"/>
    <s v="vbb-do"/>
    <x v="83"/>
    <s v="210035-65 MC VBB WP1: DO-nota West (25-050)"/>
    <x v="408"/>
    <n v="2"/>
    <s v="Normal Time"/>
    <s v="VBB | post processing results_x000a_main girders not working"/>
  </r>
  <r>
    <x v="636"/>
    <x v="345"/>
    <s v="vbb-do"/>
    <x v="83"/>
    <s v="210035-65 MC VBB WP1: DO-nota West (25-050)"/>
    <x v="408"/>
    <n v="5.5"/>
    <s v="Normal Time"/>
    <s v="VBB | verifications | fire CFD meeting_x000a_preparation for fire CFD analysis update, highlighted main issues - wind, scenarios, structural assessment, protection measure specification_x000a__x000a__x000a_IM Digital"/>
  </r>
  <r>
    <x v="637"/>
    <x v="346"/>
    <s v="vbb-do"/>
    <x v="84"/>
    <s v="210035-65 MC VBB WP1: DO-nota West (25-050)"/>
    <x v="409"/>
    <n v="4.5"/>
    <s v="Normal Time"/>
    <s v="VBB | verification sheets | ox run influence effects"/>
  </r>
  <r>
    <x v="638"/>
    <x v="347"/>
    <s v="vbb-do"/>
    <x v="84"/>
    <s v="210035-65 MC VBB WP1: DO-nota West (25-050)"/>
    <x v="409"/>
    <n v="3"/>
    <s v="Normal Time"/>
    <s v="VBB | report update | verifications planning_x000a__x000a_BCST | human factors meeting about team morale"/>
  </r>
  <r>
    <x v="639"/>
    <x v="348"/>
    <s v="vbb-do"/>
    <x v="84"/>
    <s v="210035-65 MC VBB WP1: DO-nota West (25-050)"/>
    <x v="410"/>
    <n v="3"/>
    <s v="Normal Time"/>
    <s v="VBB | deisgn report and verifications_x000a_Copied technical notes on joints, construction staging and hanger loss ito report."/>
  </r>
  <r>
    <x v="640"/>
    <x v="349"/>
    <s v="vbb-do"/>
    <x v="84"/>
    <s v="210035-65 MC VBB WP1: DO-nota West (25-050)"/>
    <x v="410"/>
    <n v="4.5"/>
    <s v="Normal Time"/>
    <s v="VBB | Design Report_x000a_Seeting up of design report structure. Appendix Layout"/>
  </r>
  <r>
    <x v="641"/>
    <x v="350"/>
    <s v="vbb-do"/>
    <x v="84"/>
    <s v="210035-65 MC VBB WP1: DO-nota West (25-050)"/>
    <x v="411"/>
    <n v="2.5"/>
    <s v="Normal Time"/>
    <s v="BIM MM meeting_x000a__x000a_VBB | BIM Scrum | arch geometry | construction sequence model with ying"/>
  </r>
  <r>
    <x v="642"/>
    <x v="351"/>
    <s v="vbb-do"/>
    <x v="84"/>
    <s v="210035-65 MC VBB WP1: DO-nota West (25-050)"/>
    <x v="411"/>
    <n v="5"/>
    <s v="Normal Time"/>
    <s v="VBB | Construction staging model_x000a_Reviwed staging model prepared by Ying. Deck restrained when on temporary supports. Don't think this is correct. Will need to Review"/>
  </r>
  <r>
    <x v="643"/>
    <x v="352"/>
    <s v="vbb-do"/>
    <x v="84"/>
    <s v="210035-65 MC VBB WP1: DO-nota West (25-050)"/>
    <x v="412"/>
    <n v="3.5"/>
    <s v="Normal Time"/>
    <s v="VBB | verifications update | arch geometry meeting_x000a_completed verification register. started plan for verification following first ox run"/>
  </r>
  <r>
    <x v="644"/>
    <x v="353"/>
    <s v="vbb-do"/>
    <x v="84"/>
    <s v="210035-65 MC VBB WP1: DO-nota West (25-050)"/>
    <x v="412"/>
    <n v="4"/>
    <s v="Normal Time"/>
    <s v="VBB | Update of verification sheets_x000a_Arch verification sheet_x000a__x000a_Other | first day back in the office."/>
  </r>
  <r>
    <x v="645"/>
    <x v="354"/>
    <s v="vbb-do"/>
    <x v="84"/>
    <s v="210035-65 MC VBB WP1: DO-nota West (25-050)"/>
    <x v="413"/>
    <n v="4.5"/>
    <s v="Normal Time"/>
    <s v="VBB | Verification sheets_x000a_Updated verification sheets from VO&gt; COllected all latest ones, to start from a clean position. Recorded in verification sheet list"/>
  </r>
  <r>
    <x v="646"/>
    <x v="355"/>
    <s v="vbb-do"/>
    <x v="84"/>
    <s v="210035-65 MC VBB WP1: DO-nota West (25-050)"/>
    <x v="413"/>
    <n v="3"/>
    <s v="Normal Time"/>
    <s v="VBB | update of verification sheets_x000a_worked on updating all sheets. added required spreadsheets and scripts. discussed with andrea to ensure the latest are considered"/>
  </r>
  <r>
    <x v="647"/>
    <x v="356"/>
    <s v="vbb-do"/>
    <x v="85"/>
    <s v="210035-65 MC VBB WP1: DO-nota West (25-050)"/>
    <x v="414"/>
    <n v="3.75"/>
    <s v="Normal Time"/>
    <s v="VBB | verification sheets update | amsterdam serveer outage | arch geometry update"/>
  </r>
  <r>
    <x v="648"/>
    <x v="357"/>
    <s v="vbb-do"/>
    <x v="85"/>
    <s v="210035-65 MC VBB WP1: DO-nota West (25-050)"/>
    <x v="414"/>
    <n v="3.75"/>
    <s v="Normal Time"/>
    <s v="personal _x000a__x000a_VBB | verifications"/>
  </r>
  <r>
    <x v="649"/>
    <x v="358"/>
    <s v="vbb-do"/>
    <x v="85"/>
    <s v="210035-65 MC VBB WP1: DO-nota West (25-050)"/>
    <x v="415"/>
    <n v="3.75"/>
    <s v="Normal Time"/>
    <s v="VBB | design basis | verifications"/>
  </r>
  <r>
    <x v="650"/>
    <x v="359"/>
    <s v="vbb-do"/>
    <x v="85"/>
    <s v="210035-65 MC VBB WP1: DO-nota West (25-050)"/>
    <x v="415"/>
    <n v="3.75"/>
    <s v="Normal Time"/>
    <s v="VBB | design basis updates"/>
  </r>
  <r>
    <x v="651"/>
    <x v="360"/>
    <s v="vbb-do"/>
    <x v="85"/>
    <s v="210035-65 MC VBB WP1: DO-nota West (25-050)"/>
    <x v="416"/>
    <n v="3.75"/>
    <s v="Normal Time"/>
    <s v="VBB | design basis update | verification sheets update"/>
  </r>
  <r>
    <x v="652"/>
    <x v="361"/>
    <s v="vbb-do"/>
    <x v="85"/>
    <s v="210035-65 MC VBB WP1: DO-nota West (25-050)"/>
    <x v="416"/>
    <n v="3.75"/>
    <s v="Normal Time"/>
    <s v="VBB | design basis - update to hanger loads and verification parts. Added friction chapter"/>
  </r>
  <r>
    <x v="653"/>
    <x v="362"/>
    <s v="vbb-do"/>
    <x v="85"/>
    <s v="210035-65 MC VBB WP1: DO-nota West (25-050)"/>
    <x v="417"/>
    <n v="3.75"/>
    <s v="Normal Time"/>
    <s v="VBB | design basis update - connections and hanger | wp1 meeting and plan for week"/>
  </r>
  <r>
    <x v="654"/>
    <x v="363"/>
    <s v="vbb-do"/>
    <x v="85"/>
    <s v="210035-65 MC VBB WP1: DO-nota West (25-050)"/>
    <x v="417"/>
    <n v="3.75"/>
    <s v="Normal Time"/>
    <s v="VBB | wp1/wp2 update meeting | arch geometry discussion with Andrea"/>
  </r>
  <r>
    <x v="655"/>
    <x v="364"/>
    <s v="holiday"/>
    <x v="85"/>
    <s v="HOLIDAY"/>
    <x v="418"/>
    <n v="7.5"/>
    <s v="Normal Time"/>
    <m/>
  </r>
  <r>
    <x v="656"/>
    <x v="365"/>
    <s v="vbb-do"/>
    <x v="86"/>
    <s v="210035-65 MC VBB WP1: DO-nota West (25-050)"/>
    <x v="419"/>
    <n v="7.5"/>
    <s v="Normal Time"/>
    <s v="VBB | design basis update"/>
  </r>
  <r>
    <x v="657"/>
    <x v="366"/>
    <s v="vbb-do"/>
    <x v="86"/>
    <s v="210035-65 MC VBB WP1: DO-nota West (25-050)"/>
    <x v="420"/>
    <n v="2"/>
    <s v="Normal Time"/>
    <s v="VBB | | fire note update | WP1 catch-up on arch geometry"/>
  </r>
  <r>
    <x v="658"/>
    <x v="367"/>
    <s v="vbb-do"/>
    <x v="86"/>
    <s v="210035-65 MC VBB WP1: DO-nota West (25-050)"/>
    <x v="420"/>
    <n v="5.5"/>
    <s v="Normal Time"/>
    <s v="VBB | model review responses | report update | verifications"/>
  </r>
  <r>
    <x v="659"/>
    <x v="368"/>
    <s v="vbb-do"/>
    <x v="86"/>
    <s v="210035-65 MC VBB WP1: DO-nota West (25-050)"/>
    <x v="421"/>
    <n v="5.5"/>
    <s v="Normal Time"/>
    <s v="VBB | Arch geometry. Decided to vary middle span segment to match point cloud. If per asbuilt drg, arch would e higher than WBBb. | Movement WBBbO at P10 cross girder C in the middle. Using Node IE instead of BIE"/>
  </r>
  <r>
    <x v="660"/>
    <x v="369"/>
    <s v="bcst-appraisal"/>
    <x v="86"/>
    <s v="074097-29 STAFF APPRAISAL CC124 (01-124)"/>
    <x v="421"/>
    <n v="2"/>
    <s v="Normal Time"/>
    <s v="appraisal catch-up"/>
  </r>
  <r>
    <x v="661"/>
    <x v="370"/>
    <s v="vbb-do"/>
    <x v="86"/>
    <s v="210035-65 MC VBB WP1: DO-nota West (25-050)"/>
    <x v="422"/>
    <n v="3.75"/>
    <s v="Normal Time"/>
    <s v="VBB | Expansion joint meeting. Agreed to use FLM1 and limit the angle to 7.6deg | Catch up meeting for WP1"/>
  </r>
  <r>
    <x v="662"/>
    <x v="371"/>
    <s v="vbb-do"/>
    <x v="86"/>
    <s v="210035-65 MC VBB WP1: DO-nota West (25-050)"/>
    <x v="422"/>
    <n v="3.75"/>
    <s v="Normal Time"/>
    <s v="VBB | expansion joint review of results and requirements. preparation for meeting with Frank van Beek."/>
  </r>
  <r>
    <x v="663"/>
    <x v="372"/>
    <s v="vbb-do"/>
    <x v="86"/>
    <s v="210035-65 MC VBB WP1: DO-nota West (25-050)"/>
    <x v="423"/>
    <n v="3.75"/>
    <s v="Normal Time"/>
    <s v="VBB | general catch-up_x000a__x000a_BCST Digital | catch-up with DJ and Andy"/>
  </r>
  <r>
    <x v="664"/>
    <x v="373"/>
    <s v="vbb-do"/>
    <x v="86"/>
    <s v="210035-65 MC VBB WP1: DO-nota West (25-050)"/>
    <x v="423"/>
    <n v="3.75"/>
    <s v="Normal Time"/>
    <s v="VBB | catch up WP1/WP2 | catch up for WP1 |  meeting to discuss arch geometry - whether to consider final situation after permanenet loads or fabrication levels"/>
  </r>
  <r>
    <x v="665"/>
    <x v="374"/>
    <s v="vbb-do"/>
    <x v="87"/>
    <s v="210035-65 MC VBB WP1: DO-nota West (25-050)"/>
    <x v="424"/>
    <n v="7.5"/>
    <s v="Normal Time"/>
    <s v="VBB design basis updates | post processing results"/>
  </r>
  <r>
    <x v="666"/>
    <x v="375"/>
    <s v="vbb-do"/>
    <x v="87"/>
    <s v="210035-65 MC VBB WP1: DO-nota West (25-050)"/>
    <x v="425"/>
    <n v="7.5"/>
    <s v="Normal Time"/>
    <s v="VBB design basis updates | post processing results | meeting with RWS"/>
  </r>
  <r>
    <x v="667"/>
    <x v="376"/>
    <s v="vbb-do"/>
    <x v="87"/>
    <s v="210035-65 MC VBB WP1: DO-nota West (25-050)"/>
    <x v="426"/>
    <n v="5"/>
    <s v="Normal Time"/>
    <s v="VBB design basis updates | post processing results"/>
  </r>
  <r>
    <x v="667"/>
    <x v="376"/>
    <s v="melbourne metro - latrobe"/>
    <x v="87"/>
    <s v="257677-59  Melbourne Metro - Latrobe"/>
    <x v="426"/>
    <n v="2.5"/>
    <s v="Normal Time"/>
    <s v="Melbourne review of seismic loads cases with alastair"/>
  </r>
  <r>
    <x v="668"/>
    <x v="377"/>
    <s v="vbb-do"/>
    <x v="87"/>
    <s v="210035-65 MC VBB WP1: DO-nota West (25-050)"/>
    <x v="427"/>
    <n v="7.5"/>
    <s v="Normal Time"/>
    <s v="VBB post processing preparation"/>
  </r>
  <r>
    <x v="669"/>
    <x v="378"/>
    <s v="vbb-do"/>
    <x v="87"/>
    <s v="210035-65 MC VBB WP1: DO-nota West (25-050)"/>
    <x v="428"/>
    <n v="7.5"/>
    <s v="Normal Time"/>
    <s v="VBB wp1/wp2 meetings | internal review documents | base model "/>
  </r>
  <r>
    <x v="670"/>
    <x v="379"/>
    <s v="holiday"/>
    <x v="88"/>
    <s v="HOLIDAY"/>
    <x v="429"/>
    <n v="3.75"/>
    <s v="Normal Time"/>
    <s v="Leave"/>
  </r>
  <r>
    <x v="670"/>
    <x v="379"/>
    <s v="vbb-do"/>
    <x v="88"/>
    <s v="210035-65 MC VBB WP1: DO-nota West (25-050)"/>
    <x v="429"/>
    <n v="3.75"/>
    <s v="Normal Time"/>
    <s v="VBB p-d analysis | Influence effetcs"/>
  </r>
  <r>
    <x v="671"/>
    <x v="380"/>
    <s v="vbb-do"/>
    <x v="88"/>
    <s v="210035-65 MC VBB WP1: DO-nota West (25-050)"/>
    <x v="430"/>
    <n v="3.75"/>
    <s v="Normal Time"/>
    <s v="VBB construction staging | buckling models methodology"/>
  </r>
  <r>
    <x v="672"/>
    <x v="381"/>
    <s v="vbb-do"/>
    <x v="88"/>
    <s v="210035-65 MC VBB WP1: DO-nota West (25-050)"/>
    <x v="430"/>
    <n v="3.75"/>
    <s v="Normal Time"/>
    <s v="VBB model checks | geometry update"/>
  </r>
  <r>
    <x v="673"/>
    <x v="382"/>
    <s v="vbb-do"/>
    <x v="88"/>
    <s v="210035-65 MC VBB WP1: DO-nota West (25-050)"/>
    <x v="431"/>
    <n v="3"/>
    <s v="Normal Time"/>
    <s v="VBB meeting with architect - agreed to proceed with the arch we proposed. adding 250mm to the height would cause the bridge to clash with the bootlegbrug. Construction planned for Bouwdok in Barendrecht | Weekly design update meeting with RWS, no particular issues | Meetingto discuss shape of bridge to model"/>
  </r>
  <r>
    <x v="674"/>
    <x v="383"/>
    <s v="melbourne metro - latrobe"/>
    <x v="88"/>
    <s v="257677-59  Melbourne Metro - Latrobe"/>
    <x v="431"/>
    <n v="2.5"/>
    <s v="Normal Time"/>
    <s v="Melbourne review of seismic loads cases with alastair"/>
  </r>
  <r>
    <x v="674"/>
    <x v="383"/>
    <s v="vbb-do"/>
    <x v="88"/>
    <s v="210035-65 MC VBB WP1: DO-nota West (25-050)"/>
    <x v="431"/>
    <n v="2"/>
    <s v="Normal Time"/>
    <s v="VBB Model of staging | combinations"/>
  </r>
  <r>
    <x v="675"/>
    <x v="384"/>
    <s v="melbourne metro - latrobe"/>
    <x v="88"/>
    <s v="257677-59  Melbourne Metro - Latrobe"/>
    <x v="432"/>
    <n v="2.5"/>
    <s v="Normal Time"/>
    <s v="load combinations and model runs"/>
  </r>
  <r>
    <x v="675"/>
    <x v="384"/>
    <s v="vbb-do"/>
    <x v="88"/>
    <s v="210035-65 MC VBB WP1: DO-nota West (25-050)"/>
    <x v="432"/>
    <n v="2"/>
    <s v="Normal Time"/>
    <s v="VBB effects comparison"/>
  </r>
  <r>
    <x v="676"/>
    <x v="385"/>
    <s v="vbb-do"/>
    <x v="88"/>
    <s v="210035-65 MC VBB WP1: DO-nota West (25-050)"/>
    <x v="432"/>
    <n v="3"/>
    <s v="Normal Time"/>
    <s v="VBB WP1/WP2 meeting | comparison of effects for ach, MG, CG"/>
  </r>
  <r>
    <x v="677"/>
    <x v="386"/>
    <s v="vbb-do"/>
    <x v="88"/>
    <s v="210035-65 MC VBB WP1: DO-nota West (25-050)"/>
    <x v="433"/>
    <n v="3.75"/>
    <s v="Normal Time"/>
    <s v="VBB model results review prior to ox run"/>
  </r>
  <r>
    <x v="678"/>
    <x v="387"/>
    <s v="vbb-do"/>
    <x v="88"/>
    <s v="210035-65 MC VBB WP1: DO-nota West (25-050)"/>
    <x v="433"/>
    <n v="3.75"/>
    <s v="Normal Time"/>
    <s v="VBB model comparison with vo"/>
  </r>
  <r>
    <x v="679"/>
    <x v="388"/>
    <s v="holiday"/>
    <x v="89"/>
    <s v="HOLIDAY"/>
    <x v="434"/>
    <n v="7.5"/>
    <s v="Normal Time"/>
    <m/>
  </r>
  <r>
    <x v="680"/>
    <x v="389"/>
    <s v="vbb-do"/>
    <x v="89"/>
    <s v="210035-65 MC VBB WP1: DO-nota West (25-050)"/>
    <x v="435"/>
    <n v="3.75"/>
    <s v="Normal Time"/>
    <s v="vbb  modeling checklist | review of model "/>
  </r>
  <r>
    <x v="681"/>
    <x v="390"/>
    <s v="melbourne metro - latrobe"/>
    <x v="89"/>
    <s v="257677-59  Melbourne Metro - Latrobe"/>
    <x v="435"/>
    <n v="3.75"/>
    <s v="Normal Time"/>
    <s v="MM verification of fe model loading"/>
  </r>
  <r>
    <x v="682"/>
    <x v="391"/>
    <s v="melbourne metro - latrobe"/>
    <x v="89"/>
    <s v="257677-59  Melbourne Metro - Latrobe"/>
    <x v="436"/>
    <n v="3.75"/>
    <s v="Normal Time"/>
    <s v="Melbourne metro model initial review of loads"/>
  </r>
  <r>
    <x v="682"/>
    <x v="391"/>
    <s v="vbb-do"/>
    <x v="89"/>
    <s v="210035-65 MC VBB WP1: DO-nota West (25-050)"/>
    <x v="436"/>
    <n v="3.75"/>
    <s v="Normal Time"/>
    <s v="VBB modelling| construction staging"/>
  </r>
  <r>
    <x v="683"/>
    <x v="392"/>
    <s v="vbb-do"/>
    <x v="89"/>
    <s v="210035-65 MC VBB WP1: DO-nota West (25-050)"/>
    <x v="437"/>
    <n v="7.5"/>
    <s v="Normal Time"/>
    <s v="VBB construction staging | added revised DB to DO report"/>
  </r>
  <r>
    <x v="684"/>
    <x v="393"/>
    <s v="vbb-do"/>
    <x v="89"/>
    <s v="210035-65 MC VBB WP1: DO-nota West (25-050)"/>
    <x v="438"/>
    <n v="7.5"/>
    <s v="Normal Time"/>
    <s v="VBB WP1/WP2 progress meeting | WP1 meeting focussing on tasks for the week, particularly design bssis changes and construction staging."/>
  </r>
  <r>
    <x v="685"/>
    <x v="394"/>
    <s v="vbb-do"/>
    <x v="90"/>
    <s v="210035-65 MC VBB WP1: DO-nota West (25-050)"/>
    <x v="439"/>
    <n v="7.5"/>
    <s v="Normal Time"/>
    <s v="VBB Design basis update | review of fire section"/>
  </r>
  <r>
    <x v="685"/>
    <x v="394"/>
    <s v="bcst_man"/>
    <x v="90"/>
    <s v="071945-07 BCS - management (01-124)"/>
    <x v="439"/>
    <n v="0"/>
    <s v="Normal Time"/>
    <s v="BCST management meeting"/>
  </r>
  <r>
    <x v="686"/>
    <x v="395"/>
    <s v="vbb-do"/>
    <x v="90"/>
    <s v="210035-65 MC VBB WP1: DO-nota West (25-050)"/>
    <x v="440"/>
    <n v="3.75"/>
    <s v="Normal Time"/>
    <s v="VBB fire and corrosion protection meeting. RWS Agreed with proceeding with intermuscent coatings as an option as long as durability and performance equivalent to thermal sprayed mettallic paints"/>
  </r>
  <r>
    <x v="687"/>
    <x v="396"/>
    <s v="vbb-do"/>
    <x v="90"/>
    <s v="210035-65 MC VBB WP1: DO-nota West (25-050)"/>
    <x v="440"/>
    <n v="3.75"/>
    <s v="Normal Time"/>
    <s v="VBB Design basis update, synchronising with WP2 changes and updates"/>
  </r>
  <r>
    <x v="688"/>
    <x v="397"/>
    <s v="vbb-do"/>
    <x v="90"/>
    <s v="210035-65 MC VBB WP1: DO-nota West (25-050)"/>
    <x v="441"/>
    <n v="2"/>
    <s v="Normal Time"/>
    <s v="VBB fire pre-meeting with graham and claire | Design basis updates | construction stagging models with ying"/>
  </r>
  <r>
    <x v="689"/>
    <x v="398"/>
    <s v="vbb-do"/>
    <x v="90"/>
    <s v="210035-65 MC VBB WP1: DO-nota West (25-050)"/>
    <x v="441"/>
    <n v="5.5"/>
    <s v="Normal Time"/>
    <s v="VBB DEsign Basis update | Fire section updated to remove design suggestions and focus on design basis assumptions - decided with Daan not to include numbers"/>
  </r>
  <r>
    <x v="689"/>
    <x v="398"/>
    <s v="bcst_man"/>
    <x v="90"/>
    <s v="071945-07 BCS - management (01-124)"/>
    <x v="441"/>
    <n v="0"/>
    <s v="Normal Time"/>
    <s v="ICE Annual Review with Kirstin"/>
  </r>
  <r>
    <x v="690"/>
    <x v="399"/>
    <s v="vbb-do"/>
    <x v="90"/>
    <s v="210035-65 MC VBB WP1: DO-nota West (25-050)"/>
    <x v="442"/>
    <n v="2.5"/>
    <s v="Normal Time"/>
    <s v="VBB arch comparison with architect | design basis updates"/>
  </r>
  <r>
    <x v="691"/>
    <x v="400"/>
    <s v="vbb-do"/>
    <x v="90"/>
    <s v="210035-65 MC VBB WP1: DO-nota West (25-050)"/>
    <x v="442"/>
    <n v="5"/>
    <s v="Normal Time"/>
    <s v="VBB VO report update"/>
  </r>
  <r>
    <x v="692"/>
    <x v="401"/>
    <s v="melbourne metro - latrobe"/>
    <x v="90"/>
    <s v="257677-59  Melbourne Metro - Latrobe"/>
    <x v="443"/>
    <n v="3.75"/>
    <s v="Normal Time"/>
    <s v="MM Latrobe: Download of files sent by Nick"/>
  </r>
  <r>
    <x v="692"/>
    <x v="401"/>
    <s v="vbb-do"/>
    <x v="90"/>
    <s v="210035-65 MC VBB WP1: DO-nota West (25-050)"/>
    <x v="443"/>
    <n v="3.75"/>
    <s v="Normal Time"/>
    <s v="VBB: WP1/2 update | Design Basis review"/>
  </r>
  <r>
    <x v="693"/>
    <x v="402"/>
    <s v="holiday"/>
    <x v="91"/>
    <s v="HOLIDAY"/>
    <x v="444"/>
    <n v="3.75"/>
    <s v="Normal Time"/>
    <m/>
  </r>
  <r>
    <x v="693"/>
    <x v="402"/>
    <s v="vbb-do"/>
    <x v="91"/>
    <s v="210035-65 MC VBB WP1: DO-nota West (25-050)"/>
    <x v="444"/>
    <n v="3.75"/>
    <s v="Normal Time"/>
    <s v="VBB architecture meeting | started revewing staging note_x000a_BCS Management meeting | architecture meeting - decided to consider option with a straigth into a single curve at the portal locations"/>
  </r>
  <r>
    <x v="694"/>
    <x v="403"/>
    <s v="vbb-do"/>
    <x v="91"/>
    <s v="210035-65 MC VBB WP1: DO-nota West (25-050)"/>
    <x v="445"/>
    <n v="5.5"/>
    <s v="Normal Time"/>
    <s v="VBB RWS design basis comments - agreed actions with Frank. Design basis to be updated next week"/>
  </r>
  <r>
    <x v="694"/>
    <x v="403"/>
    <s v="melbourne metro - latrobe"/>
    <x v="91"/>
    <s v="257677-59  Melbourne Metro - Latrobe"/>
    <x v="445"/>
    <n v="2"/>
    <s v="Normal Time"/>
    <s v="mm latrobe briefing"/>
  </r>
  <r>
    <x v="695"/>
    <x v="404"/>
    <s v="vbb-do"/>
    <x v="91"/>
    <s v="210035-65 MC VBB WP1: DO-nota West (25-050)"/>
    <x v="445"/>
    <n v="0"/>
    <s v="Normal Time"/>
    <s v="VBB RWS responses and preparation for the meeting"/>
  </r>
  <r>
    <x v="696"/>
    <x v="405"/>
    <s v="bcst_man"/>
    <x v="91"/>
    <s v="071945-07 BCS - management (01-124)"/>
    <x v="446"/>
    <n v="0"/>
    <s v="Normal Time"/>
    <s v="Personal development plan"/>
  </r>
  <r>
    <x v="696"/>
    <x v="405"/>
    <s v="vbb-do"/>
    <x v="91"/>
    <s v="210035-65 MC VBB WP1: DO-nota West (25-050)"/>
    <x v="446"/>
    <n v="7.5"/>
    <s v="Normal Time"/>
    <s v="VBB RWS Comments | work an staging and arch geometry | wind loads"/>
  </r>
  <r>
    <x v="697"/>
    <x v="406"/>
    <s v="vbb-do"/>
    <x v="91"/>
    <s v="210035-65 MC VBB WP1: DO-nota West (25-050)"/>
    <x v="447"/>
    <n v="3.5"/>
    <s v="Normal Time"/>
    <s v="VBB RWS comments | catch-up meeting with WP1 - decision to review cross girder diaphragms. Likely remove on Type A"/>
  </r>
  <r>
    <x v="698"/>
    <x v="407"/>
    <s v="vbb-do"/>
    <x v="91"/>
    <s v="210035-65 MC VBB WP1: DO-nota West (25-050)"/>
    <x v="447"/>
    <n v="4"/>
    <s v="Normal Time"/>
    <s v="VBB Design basis | Completed hanger loss note and sent for review - conclusion that arch can be designed for accidental situations assuming afkeur and 6 lanes with reductions."/>
  </r>
  <r>
    <x v="699"/>
    <x v="408"/>
    <s v="vbb-do"/>
    <x v="91"/>
    <s v="210035-65 MC VBB WP1: DO-nota West (25-050)"/>
    <x v="448"/>
    <n v="5.5"/>
    <s v="Normal Time"/>
    <s v="WBBn hanger loss note | architects meeting - decision to modify connections, remove first hor. cross bracing"/>
  </r>
  <r>
    <x v="700"/>
    <x v="409"/>
    <s v="vbb-do"/>
    <x v="91"/>
    <s v="210035-65 MC VBB WP1: DO-nota West (25-050)"/>
    <x v="448"/>
    <n v="2"/>
    <s v="Normal Time"/>
    <s v="VBB WP1/WP2 progress meeting"/>
  </r>
  <r>
    <x v="701"/>
    <x v="410"/>
    <s v="vbb-do"/>
    <x v="92"/>
    <s v="210035-65 MC VBB WP1: DO-nota West (25-050)"/>
    <x v="449"/>
    <n v="3.75"/>
    <s v="Normal Time"/>
    <s v="VBB review of wind loads"/>
  </r>
  <r>
    <x v="702"/>
    <x v="411"/>
    <s v="vbb-do"/>
    <x v="92"/>
    <s v="210035-65 MC VBB WP1: DO-nota West (25-050)"/>
    <x v="449"/>
    <n v="3.75"/>
    <s v="Normal Time"/>
    <s v="VBB Hanger loads, speak to kevin, modelling update"/>
  </r>
  <r>
    <x v="702"/>
    <x v="411"/>
    <s v="bcst_man"/>
    <x v="92"/>
    <s v="071945-07 BCS - management (01-124)"/>
    <x v="449"/>
    <n v="0"/>
    <s v="Normal Time"/>
    <s v="BCST management meeting"/>
  </r>
  <r>
    <x v="703"/>
    <x v="412"/>
    <s v="vbb-do"/>
    <x v="92"/>
    <s v="210035-65 MC VBB WP1: DO-nota West (25-050)"/>
    <x v="450"/>
    <n v="5.5"/>
    <s v="Normal Time"/>
    <s v="VBB Hanger connection | staging models and note"/>
  </r>
  <r>
    <x v="704"/>
    <x v="413"/>
    <s v="melbourne metro - latrobe"/>
    <x v="92"/>
    <s v="257677-59  Melbourne Metro - Latrobe"/>
    <x v="450"/>
    <n v="2"/>
    <s v="Normal Time"/>
    <s v="_x000a_MM | north adits redesign briefing"/>
  </r>
  <r>
    <x v="705"/>
    <x v="414"/>
    <s v="vbb-do"/>
    <x v="92"/>
    <s v="210035-65 MC VBB WP1: DO-nota West (25-050)"/>
    <x v="451"/>
    <n v="7.5"/>
    <s v="Normal Time"/>
    <s v="WBBn rws weekly design meeting | construction staging | hanger loss note"/>
  </r>
  <r>
    <x v="706"/>
    <x v="415"/>
    <s v="vbb-do"/>
    <x v="92"/>
    <s v="210035-65 MC VBB WP1: DO-nota West (25-050)"/>
    <x v="452"/>
    <n v="7.5"/>
    <s v="Normal Time"/>
    <s v="VBB RWS weekly design meeting | hanger loss note"/>
  </r>
  <r>
    <x v="707"/>
    <x v="416"/>
    <s v="vbb-do"/>
    <x v="92"/>
    <s v="210035-65 MC VBB WP1: DO-nota West (25-050)"/>
    <x v="453"/>
    <n v="7.5"/>
    <s v="Normal Time"/>
    <s v="VBB wp1 update meeting | discussion about incorporating architects arch geometry into model and construction stage."/>
  </r>
  <r>
    <x v="707"/>
    <x v="416"/>
    <s v="bcst_man"/>
    <x v="92"/>
    <s v="071945-07 BCS - management (01-124)"/>
    <x v="453"/>
    <n v="0"/>
    <s v="Normal Time"/>
    <s v="IM Digital | bi-weekly catch-up"/>
  </r>
  <r>
    <x v="708"/>
    <x v="417"/>
    <s v="vbb-do"/>
    <x v="93"/>
    <s v="210035-65 MC VBB WP1: DO-nota West (25-050)"/>
    <x v="454"/>
    <n v="7.5"/>
    <s v="Normal Time"/>
    <s v="VBB modelling changes list update | Discussion with Andrea regaring construction staging and how to simplify following meeting with Richard| VBB Fire note review - file updated by graham to include both fire and corrosion protection. Next step to discuss with RWS"/>
  </r>
  <r>
    <x v="709"/>
    <x v="418"/>
    <s v="bcst_man"/>
    <x v="93"/>
    <s v="071945-07 BCS - management (01-124)"/>
    <x v="455"/>
    <n v="0"/>
    <s v="Normal Time"/>
    <s v="BCS - management"/>
  </r>
  <r>
    <x v="710"/>
    <x v="419"/>
    <s v="vbb-do"/>
    <x v="93"/>
    <s v="210035-65 MC VBB WP1: DO-nota West (25-050)"/>
    <x v="455"/>
    <n v="5"/>
    <s v="Normal Time"/>
    <s v="VBB planning spreadsheet update | meeting with team to discuss current tasks and next prioities | next steps to develop stagig, write up hanger loss study and conclude cross stiffness check"/>
  </r>
  <r>
    <x v="711"/>
    <x v="420"/>
    <s v="vbb-do"/>
    <x v="93"/>
    <s v="210035-65 MC VBB WP1: DO-nota West (25-050)"/>
    <x v="455"/>
    <n v="2.5"/>
    <s v="Normal Time"/>
    <s v="VBB Task list | Arch geometry - discussed with Andrea changing to a catenary or parabola, instead of a series of segments with different radii"/>
  </r>
  <r>
    <x v="712"/>
    <x v="47"/>
    <s v="vbb-do"/>
    <x v="94"/>
    <s v="210035-65 MC VBB WP1: DO-nota West (25-050)"/>
    <x v="456"/>
    <n v="7.5"/>
    <s v="Normal Time"/>
    <s v="Construction sequence discussion. Consider building deck with additional supports. Belgium fabricators not able to transport sections wider than 16m, so likely that the deck pieces will be delivered in 'halves' then joined. | Fire Protection Meeting with Claire and Graham. Agree to combine notes ready formeeting with RWS on the 8-Jul. Find out about durability and costs | "/>
  </r>
  <r>
    <x v="712"/>
    <x v="47"/>
    <s v="vbb-do"/>
    <x v="94"/>
    <s v="210035-65 MC VBB WP1: DO-nota West (25-050)"/>
    <x v="456"/>
    <n v="7.5"/>
    <s v="Normal Time"/>
    <s v="Defined nomenclature for elements too be used in Master_Sheet of inputs and outputs. Andrea to develop naming of connections. Then need to communicate with Daan and Joost,. | Main Girder Note - Review of draft prepared by Andrea | Initial review of updated comments from RWS"/>
  </r>
  <r>
    <x v="712"/>
    <x v="47"/>
    <s v="vbb-do"/>
    <x v="94"/>
    <s v="210035-65 MC VBB WP1: DO-nota West (25-050)"/>
    <x v="456"/>
    <n v="5"/>
    <s v="Normal Time"/>
    <s v="WP1 to WP2 meeting - disussed progress. Current critical tasks included completing the hanger loss study, hanger type and embbeding of CG into MG for WP1 modelling. | WP1 Modelling discussion with Andrea and Ronan - arch springing and cCG tp focus on this week. Discussed importanc eof staging. Ying to begin incorporating up to hanger stressing. Consider whether 5 segments is feasible, meeting with Richard to agree."/>
  </r>
  <r>
    <x v="712"/>
    <x v="47"/>
    <s v="edmonton "/>
    <x v="94"/>
    <s v="249980-13 Edmonton "/>
    <x v="456"/>
    <n v="2.5"/>
    <s v="Normal Time"/>
    <s v="fatigue of bearing deck connection studs"/>
  </r>
  <r>
    <x v="712"/>
    <x v="47"/>
    <s v="holiday"/>
    <x v="94"/>
    <s v="HOLIDAY"/>
    <x v="456"/>
    <n v="7.5"/>
    <s v="Normal Time"/>
    <m/>
  </r>
  <r>
    <x v="712"/>
    <x v="47"/>
    <s v="vbb-do"/>
    <x v="94"/>
    <s v="210035-65 MC VBB WP1: DO-nota West (25-050)"/>
    <x v="456"/>
    <n v="0"/>
    <s v="Normal Time"/>
    <s v="design basis | Modelling meeting"/>
  </r>
  <r>
    <x v="712"/>
    <x v="47"/>
    <s v="vbb-do"/>
    <x v="94"/>
    <s v="210035-65 MC VBB WP1: DO-nota West (25-050)"/>
    <x v="456"/>
    <n v="0"/>
    <s v="Normal Time"/>
    <s v="main girder design w/ andrea | drawings list"/>
  </r>
  <r>
    <x v="712"/>
    <x v="47"/>
    <s v="vbb-do"/>
    <x v="94"/>
    <s v="210035-65 MC VBB WP1: DO-nota West (25-050)"/>
    <x v="456"/>
    <n v="0"/>
    <s v="Normal Time"/>
    <s v="update and review of models | correction of alpha factors for live load | fire discussion with graham and claire"/>
  </r>
  <r>
    <x v="712"/>
    <x v="47"/>
    <s v="vbb-do"/>
    <x v="94"/>
    <s v="210035-65 MC VBB WP1: DO-nota West (25-050)"/>
    <x v="456"/>
    <n v="0"/>
    <s v="Normal Time"/>
    <s v="wp1/wp2 meeting | update of Liana's expansion joint note and calcs"/>
  </r>
  <r>
    <x v="712"/>
    <x v="47"/>
    <s v="vbb-do"/>
    <x v="94"/>
    <s v="210035-65 MC VBB WP1: DO-nota West (25-050)"/>
    <x v="456"/>
    <n v="0"/>
    <s v="Normal Time"/>
    <s v="drawing list | review of models and model reviewing tool"/>
  </r>
  <r>
    <x v="712"/>
    <x v="47"/>
    <s v="vbb-do"/>
    <x v="94"/>
    <s v="210035-65 MC VBB WP1: DO-nota West (25-050)"/>
    <x v="456"/>
    <n v="7.5"/>
    <s v="Normal Time"/>
    <s v="Review of springing  point note by Andrea"/>
  </r>
  <r>
    <x v="712"/>
    <x v="47"/>
    <s v="bcst_man"/>
    <x v="94"/>
    <s v="071945-07 BCS - management (01-124)"/>
    <x v="456"/>
    <n v="0"/>
    <s v="Normal Time"/>
    <s v="management meeting"/>
  </r>
  <r>
    <x v="712"/>
    <x v="47"/>
    <s v="vbb-do"/>
    <x v="94"/>
    <s v="210035-65 MC VBB WP1: DO-nota West (25-050)"/>
    <x v="456"/>
    <n v="7.5"/>
    <s v="Normal Time"/>
    <s v="Reviewed model expansion joint note. Discused format with Liana, agreed that it needs to become a design note, rather than a transitional VO-DO note.  |  Reviewed Arch springing note with Andrea - Updated to consider Daan's comments.  |  WP1 update meeting - reviwed all actions with the team"/>
  </r>
  <r>
    <x v="712"/>
    <x v="47"/>
    <s v="vbb-do"/>
    <x v="94"/>
    <s v="210035-65 MC VBB WP1: DO-nota West (25-050)"/>
    <x v="456"/>
    <n v="2.5"/>
    <s v="Normal Time"/>
    <s v="Fire Note - Discussed scope with Clare. Agreed that the note should be ready in two weeks. Agreed to provide her with a table to show section geometry"/>
  </r>
  <r>
    <x v="712"/>
    <x v="47"/>
    <s v="vbb-do"/>
    <x v="94"/>
    <s v="210035-65 MC VBB WP1: DO-nota West (25-050)"/>
    <x v="456"/>
    <n v="5"/>
    <s v="Normal Time"/>
    <s v="arch model review with andrea. "/>
  </r>
  <r>
    <x v="712"/>
    <x v="47"/>
    <s v="vbb-do"/>
    <x v="94"/>
    <s v="210035-65 MC VBB WP1: DO-nota West (25-050)"/>
    <x v="456"/>
    <n v="4.5"/>
    <s v="Normal Time"/>
    <s v="rws comments - fire wp2. wp1 team updates"/>
  </r>
  <r>
    <x v="712"/>
    <x v="47"/>
    <s v="hcc - lower kings rd"/>
    <x v="94"/>
    <s v="255670-17 LOWER KINGS ROAD ASSESSMENT (01-382)"/>
    <x v="456"/>
    <n v="3"/>
    <s v="Normal Time"/>
    <s v="FE Non linear Model - Imported GSA model into Strand 7, geometry and restraints checked. Loads next."/>
  </r>
  <r>
    <x v="712"/>
    <x v="47"/>
    <s v="bcst_man"/>
    <x v="94"/>
    <s v="071945-07 BCS - management (01-124)"/>
    <x v="456"/>
    <n v="0"/>
    <s v="Normal Time"/>
    <s v="BCST Digial skills matrix draft   |   Digital Learning links"/>
  </r>
  <r>
    <x v="712"/>
    <x v="47"/>
    <s v="hcc - lower kings rd"/>
    <x v="94"/>
    <s v="255670-17 LOWER KINGS ROAD ASSESSMENT (01-382)"/>
    <x v="456"/>
    <n v="1"/>
    <s v="Normal Time"/>
    <s v="Discusion with Fran, Keith and Andy on options for adding a stiffener. Concern raised by Keith on how the new stiffener would be connected to the bottom flange. | Agree to run a 2d non linear material model to try to better understand flow of forces from the abutment."/>
  </r>
  <r>
    <x v="712"/>
    <x v="47"/>
    <s v="vbb-do"/>
    <x v="94"/>
    <s v="210035-65 MC VBB WP1: DO-nota West (25-050)"/>
    <x v="456"/>
    <n v="6.5"/>
    <s v="Normal Time"/>
    <s v="Expansion Joint note review with Liana. Agreed to re-draft as a requirements note, less a technical design note. The joint vertical displacement limits are currently the main area for consideration | WP1/WP2 progress meeting, with a review of current actions  |  Meeting to discuss modelling strategy. Agreed to procedd on the basis of a largely 2-D beam model, with local models to review details such as the hanger achorages, connections and the arch springing"/>
  </r>
  <r>
    <x v="712"/>
    <x v="47"/>
    <s v="bcst_man"/>
    <x v="94"/>
    <s v="071945-07 BCS - management (01-124)"/>
    <x v="456"/>
    <n v="2"/>
    <s v="Normal Time"/>
    <s v="weekly catch-up"/>
  </r>
  <r>
    <x v="712"/>
    <x v="47"/>
    <s v="vbb-do"/>
    <x v="94"/>
    <s v="210035-65 MC VBB WP1: DO-nota West (25-050)"/>
    <x v="456"/>
    <n v="7.5"/>
    <s v="Normal Time"/>
    <s v="Expansion Joint note | Hanger scenarios | RWS Comments with Daan | Fire email to graham asking for note"/>
  </r>
  <r>
    <x v="712"/>
    <x v="47"/>
    <s v="hcc - lower kings rd"/>
    <x v="94"/>
    <s v="255670-17 LOWER KINGS ROAD ASSESSMENT (01-382)"/>
    <x v="456"/>
    <n v="1"/>
    <s v="Normal Time"/>
    <s v="meeting with fran to agree stiffener sketch "/>
  </r>
  <r>
    <x v="712"/>
    <x v="47"/>
    <s v="vbb-do"/>
    <x v="94"/>
    <s v="210035-65 MC VBB WP1: DO-nota West (25-050)"/>
    <x v="456"/>
    <n v="6.5"/>
    <s v="Normal Time"/>
    <s v="Systems engineering meeting | Hanger scenarios with Ying | Discussed with Felix possibility of presenting results using a database, supplementing OX "/>
  </r>
  <r>
    <x v="712"/>
    <x v="47"/>
    <s v="vbb-do"/>
    <x v="94"/>
    <s v="210035-65 MC VBB WP1: DO-nota West (25-050)"/>
    <x v="456"/>
    <n v="7.5"/>
    <s v="Normal Time"/>
    <s v="response to RWS Comments - comments impacting Andreas work | worked thorugh arch checks with Andrea | Geometry"/>
  </r>
  <r>
    <x v="712"/>
    <x v="47"/>
    <s v="vbb-do"/>
    <x v="94"/>
    <s v="210035-65 MC VBB WP1: DO-nota West (25-050)"/>
    <x v="456"/>
    <n v="7.5"/>
    <s v="Normal Time"/>
    <s v="response to RWS Comments | WP1/WP2 progress meeting | Discussion on arch sprining with Andrea and Daan - Local results affected and impact on arch about 7% from extending the mesh to approx 2D from the joint. For simplicity decided to keep 2D arch springing short but consider scenario with slightly extended mesh. "/>
  </r>
  <r>
    <x v="712"/>
    <x v="47"/>
    <s v="hcc - weston hills tunnel"/>
    <x v="94"/>
    <s v="246233-56 HCC - Weston Hills Tunnel (01-382)"/>
    <x v="456"/>
    <n v="7.5"/>
    <s v="Normal Time"/>
    <s v="update further investigation report - review of structural and geotechnical parametrs and further analysis"/>
  </r>
  <r>
    <x v="712"/>
    <x v="47"/>
    <s v="melbourne metro - latrobe"/>
    <x v="94"/>
    <s v="257677-59  Melbourne Metro - Latrobe"/>
    <x v="456"/>
    <n v="2"/>
    <s v="Normal Time"/>
    <s v="preparation of updated progress report addressing comments from meeting earlier in the week | Meeting with Heather to finilise"/>
  </r>
  <r>
    <x v="712"/>
    <x v="47"/>
    <s v="vbb-do"/>
    <x v="94"/>
    <s v="210035-65 MC VBB WP1: DO-nota West (25-050)"/>
    <x v="456"/>
    <n v="5.5"/>
    <s v="Normal Time"/>
    <s v="reponse to comments by RWS | Progress meeting - Liana working with EJ note, Andrea completed arch verification, Ying working construction sequence note"/>
  </r>
  <r>
    <x v="712"/>
    <x v="47"/>
    <s v="hcc - weston hills tunnel"/>
    <x v="94"/>
    <s v="246233-56 HCC - Weston Hills Tunnel (01-382)"/>
    <x v="456"/>
    <n v="0"/>
    <s v="Normal Time"/>
    <s v="update further investigation report"/>
  </r>
  <r>
    <x v="712"/>
    <x v="47"/>
    <s v="bcst_man"/>
    <x v="94"/>
    <s v="071945-07 BCS - management (01-124)"/>
    <x v="456"/>
    <n v="0"/>
    <s v="Normal Time"/>
    <s v="leadership meeting |  digital survey resent | technical "/>
  </r>
  <r>
    <x v="712"/>
    <x v="47"/>
    <s v="hcc - lower kings rd"/>
    <x v="94"/>
    <s v="255670-17 LOWER KINGS ROAD ASSESSMENT (01-382)"/>
    <x v="456"/>
    <n v="2"/>
    <s v="Normal Time"/>
    <s v="meeting with Fran to discuss method for stiffening the bearings at the end of the girders | Space not sufficient in two corners. Discussed excavating fill locally, but will need to consider restraint to girder. Fran to prepare sketch and set up meetingt to confirm appoach."/>
  </r>
  <r>
    <x v="712"/>
    <x v="47"/>
    <s v="vbb-do"/>
    <x v="94"/>
    <s v="210035-65 MC VBB WP1: DO-nota West (25-050)"/>
    <x v="456"/>
    <n v="4.5"/>
    <s v="Normal Time"/>
    <s v="Responding to RWS Commnets  on VO Report"/>
  </r>
  <r>
    <x v="712"/>
    <x v="47"/>
    <s v="melbourne metro - latrobe"/>
    <x v="94"/>
    <s v="257677-59  Melbourne Metro - Latrobe"/>
    <x v="456"/>
    <n v="1"/>
    <s v="Normal Time"/>
    <s v="Meeting with Hether and Alex to discuss finding and compare notes - generally agreed and Alex found similar issues. Concern with how sensitive the model seems to be and that boundary condition checks aren’t being carried out"/>
  </r>
  <r>
    <x v="712"/>
    <x v="47"/>
    <s v="vbb-do"/>
    <x v="94"/>
    <s v="210035-65 MC VBB WP1: DO-nota West (25-050)"/>
    <x v="456"/>
    <n v="5.5"/>
    <s v="Normal Time"/>
    <s v="CoG Checks, discussion with Daan and Andrea. Found that hanger anchorages had not been added to WBBn model. Once added results comparable to WBBbO | Reviewed comments"/>
  </r>
  <r>
    <x v="712"/>
    <x v="47"/>
    <s v="melbourne metro - latrobe"/>
    <x v="94"/>
    <s v="257677-59  Melbourne Metro - Latrobe"/>
    <x v="456"/>
    <n v="2"/>
    <s v="Normal Time"/>
    <s v="presentation to management team (Andrew and Elena) - discussed possible impacts of findings and noted additional actions to complete by end of week | Meeting with Heather and Alastair to discuss how to complete actions identified during the meeting"/>
  </r>
  <r>
    <x v="712"/>
    <x v="47"/>
    <s v="melbourne metro - latrobe"/>
    <x v="94"/>
    <s v="257677-59  Melbourne Metro - Latrobe"/>
    <x v="456"/>
    <n v="7.5"/>
    <s v="Normal Time"/>
    <s v="modelling checks - comparison between Neil and Dax | Convergence checks - added sub steps and modified non-linear curves to improve convergence, all load cases converged | Prepared presentation to management team (Andrew and Elena)"/>
  </r>
  <r>
    <x v="712"/>
    <x v="47"/>
    <s v="bank holiday"/>
    <x v="94"/>
    <s v="BANK HOLIDAY"/>
    <x v="456"/>
    <n v="7.5"/>
    <s v="Normal Time"/>
    <m/>
  </r>
  <r>
    <x v="712"/>
    <x v="47"/>
    <s v="melbourne metro - latrobe"/>
    <x v="94"/>
    <s v="257677-59  Melbourne Metro - Latrobe"/>
    <x v="456"/>
    <n v="5"/>
    <s v="Normal Time"/>
    <s v="modified Neil's models to recreate what Dax did, then compared results   //  Models seem to all have small differences which would explain the differences in results. Differences in no. of adit supports, LC55, invert properties"/>
  </r>
  <r>
    <x v="712"/>
    <x v="47"/>
    <s v="vbb-do"/>
    <x v="94"/>
    <s v="210035-65 MC VBB WP1: DO-nota West (25-050)"/>
    <x v="456"/>
    <n v="2.5"/>
    <s v="Normal Time"/>
    <s v="Expansion joint design dicussion. Liana investigating requirements and available products  //  Ying discusssed with George construction stagging. Intention to de-stress hangers during transportation. // Caal with Daan to discuss planning and schedule of meetings. Daan to send updated list of topics for review"/>
  </r>
  <r>
    <x v="712"/>
    <x v="47"/>
    <s v="vbb-do"/>
    <x v="94"/>
    <s v="210035-65 MC VBB WP1: DO-nota West (25-050)"/>
    <x v="456"/>
    <n v="2"/>
    <s v="Normal Time"/>
    <s v="daily catch-up. Discussed WP1/WP2 coordination. Daan and I to focus on comments response. Tasks for team agreed, Ying&gt;Staging, Andrea&gt;Arch springing, Liana&gt;joints and connections // Comment responses by 29-May // Discussion with Liana regarding requirements for Expansion Joints. Concluded she needs to review RWS requirements before we can specify joint."/>
  </r>
  <r>
    <x v="712"/>
    <x v="47"/>
    <s v="melbourne metro - latrobe"/>
    <x v="94"/>
    <s v="257677-59  Melbourne Metro - Latrobe"/>
    <x v="456"/>
    <n v="2.5"/>
    <s v="Normal Time"/>
    <s v="meeting with Heather to agree models to review and next steps // problem definition, reviewed emails and communitcations. // added to technical note summary of previous correspondance. // Ran Dax and Neil's models to compare with results provided"/>
  </r>
  <r>
    <x v="712"/>
    <x v="47"/>
    <s v="hcc - paul cully"/>
    <x v="94"/>
    <s v="254304-96 HCC - Paul Cully (01-382)"/>
    <x v="456"/>
    <n v="3"/>
    <s v="Normal Time"/>
    <s v="Discussion with Keith regarding requirements for posts if use changed to a bridleway. Concluded that difficult to strenghten due to lack of space restrictions. Also not easy to connect to existing structure which is made with hollow setions, Welding not considered an option."/>
  </r>
  <r>
    <x v="712"/>
    <x v="47"/>
    <s v="vbb-do"/>
    <x v="94"/>
    <s v="210035-65 MC VBB WP1: DO-nota West (25-050)"/>
    <x v="456"/>
    <n v="7.5"/>
    <s v="Normal Time"/>
    <s v="Responding to RWS Commnets  on VO Report"/>
  </r>
  <r>
    <x v="712"/>
    <x v="47"/>
    <s v="vbb-do"/>
    <x v="94"/>
    <s v="210035-65 MC VBB WP1: DO-nota West (25-050)"/>
    <x v="456"/>
    <n v="7.5"/>
    <s v="Normal Time"/>
    <s v="Responding to RWS Commnets  on VO Report"/>
  </r>
  <r>
    <x v="712"/>
    <x v="47"/>
    <s v="holiday"/>
    <x v="94"/>
    <s v="HOLIDAY"/>
    <x v="456"/>
    <n v="7.5"/>
    <s v="Normal Time"/>
    <m/>
  </r>
  <r>
    <x v="712"/>
    <x v="47"/>
    <s v="vbb-do"/>
    <x v="94"/>
    <s v="210035-65 MC VBB WP1: DO-nota West (25-050)"/>
    <x v="456"/>
    <n v="5"/>
    <s v="Normal Time"/>
    <m/>
  </r>
  <r>
    <x v="712"/>
    <x v="47"/>
    <s v="melbourne metro - latrobe"/>
    <x v="94"/>
    <s v="257677-59  Melbourne Metro - Latrobe"/>
    <x v="456"/>
    <n v="2.5"/>
    <s v="Normal Time"/>
    <m/>
  </r>
  <r>
    <x v="712"/>
    <x v="47"/>
    <s v="vbb-do"/>
    <x v="94"/>
    <s v="210035-65 MC VBB WP1: DO-nota West (25-050)"/>
    <x v="456"/>
    <n v="2.5"/>
    <s v="Normal Time"/>
    <m/>
  </r>
  <r>
    <x v="712"/>
    <x v="47"/>
    <s v="melbourne metro - latrobe"/>
    <x v="94"/>
    <s v="257677-59  Melbourne Metro - Latrobe"/>
    <x v="456"/>
    <n v="5"/>
    <s v="Normal Time"/>
    <m/>
  </r>
  <r>
    <x v="712"/>
    <x v="47"/>
    <s v="vbb-do"/>
    <x v="94"/>
    <s v="210035-65 MC VBB WP1: DO-nota West (25-050)"/>
    <x v="456"/>
    <n v="7.5"/>
    <s v="Normal Time"/>
    <m/>
  </r>
  <r>
    <x v="712"/>
    <x v="47"/>
    <s v="vbb-do"/>
    <x v="94"/>
    <s v="210035-65 MC VBB WP1: DO-nota West (25-050)"/>
    <x v="456"/>
    <n v="7.5"/>
    <s v="Normal Time"/>
    <m/>
  </r>
  <r>
    <x v="712"/>
    <x v="47"/>
    <s v="vbb-do"/>
    <x v="94"/>
    <s v="210035-65 MC VBB WP1: DO-nota West (25-050)"/>
    <x v="456"/>
    <n v="7.5"/>
    <s v="Normal Time"/>
    <m/>
  </r>
  <r>
    <x v="712"/>
    <x v="47"/>
    <s v="bank holiday"/>
    <x v="94"/>
    <s v="BANK HOLIDAY"/>
    <x v="456"/>
    <n v="7.5"/>
    <s v="Normal Time"/>
    <m/>
  </r>
  <r>
    <x v="712"/>
    <x v="47"/>
    <s v="vbb-do"/>
    <x v="94"/>
    <s v="210035-65 MC VBB WP1: DO-nota West (25-050)"/>
    <x v="456"/>
    <n v="7.5"/>
    <s v="Normal Time"/>
    <m/>
  </r>
  <r>
    <x v="712"/>
    <x v="47"/>
    <s v="vbb-do"/>
    <x v="94"/>
    <s v="210035-65 MC VBB WP1: DO-nota West (25-050)"/>
    <x v="456"/>
    <n v="7.5"/>
    <s v="Normal Time"/>
    <m/>
  </r>
  <r>
    <x v="712"/>
    <x v="47"/>
    <s v="vbb-do"/>
    <x v="94"/>
    <s v="210035-65 MC VBB WP1: DO-nota West (25-050)"/>
    <x v="456"/>
    <n v="7.5"/>
    <s v="Normal Time"/>
    <m/>
  </r>
  <r>
    <x v="712"/>
    <x v="47"/>
    <s v="vbb 3rd - new bridge vo"/>
    <x v="94"/>
    <s v="210035-64 VBB 3rd - new bridge VO"/>
    <x v="456"/>
    <n v="7.5"/>
    <s v="Normal Time"/>
    <m/>
  </r>
  <r>
    <x v="712"/>
    <x v="47"/>
    <s v="vbb-do"/>
    <x v="94"/>
    <s v="210035-65 MC VBB WP1: DO-nota West (25-050)"/>
    <x v="456"/>
    <n v="7.5"/>
    <s v="Normal Time"/>
    <m/>
  </r>
  <r>
    <x v="712"/>
    <x v="47"/>
    <s v="vbb-do"/>
    <x v="94"/>
    <s v="210035-65 MC VBB WP1: DO-nota West (25-050)"/>
    <x v="456"/>
    <n v="7.5"/>
    <s v="Normal Time"/>
    <m/>
  </r>
  <r>
    <x v="712"/>
    <x v="47"/>
    <s v="vbb-do"/>
    <x v="94"/>
    <s v="210035-65 MC VBB WP1: DO-nota West (25-050)"/>
    <x v="456"/>
    <n v="7.5"/>
    <s v="Normal Time"/>
    <m/>
  </r>
  <r>
    <x v="712"/>
    <x v="47"/>
    <s v="vbb-do"/>
    <x v="94"/>
    <s v="210035-65 MC VBB WP1: DO-nota West (25-050)"/>
    <x v="456"/>
    <n v="7.5"/>
    <s v="Normal Time"/>
    <m/>
  </r>
  <r>
    <x v="712"/>
    <x v="47"/>
    <s v="vbb-do"/>
    <x v="94"/>
    <s v="210035-65 MC VBB WP1: DO-nota West (25-050)"/>
    <x v="456"/>
    <n v="7.5"/>
    <s v="Normal Time"/>
    <m/>
  </r>
  <r>
    <x v="712"/>
    <x v="47"/>
    <s v="vbb 3rd - new bridge vo"/>
    <x v="94"/>
    <s v="210035-64 VBB 3rd - new bridge VO"/>
    <x v="456"/>
    <n v="7.5"/>
    <s v="Normal Time"/>
    <m/>
  </r>
  <r>
    <x v="712"/>
    <x v="47"/>
    <s v="holiday"/>
    <x v="94"/>
    <s v="HOLIDAY"/>
    <x v="456"/>
    <n v="3.75"/>
    <s v="Normal Time"/>
    <m/>
  </r>
  <r>
    <x v="712"/>
    <x v="47"/>
    <s v="vbb 3rd - new bridge vo"/>
    <x v="94"/>
    <s v="210035-64 VBB 3rd - new bridge VO"/>
    <x v="456"/>
    <n v="3.75"/>
    <s v="Normal Time"/>
    <m/>
  </r>
  <r>
    <x v="712"/>
    <x v="47"/>
    <s v="vbb 3rd - new bridge vo"/>
    <x v="94"/>
    <s v="210035-64 VBB 3rd - new bridge VO"/>
    <x v="456"/>
    <n v="1"/>
    <s v="Normal Time"/>
    <m/>
  </r>
  <r>
    <x v="712"/>
    <x v="47"/>
    <s v="vbb 3rd - new bridge vo"/>
    <x v="94"/>
    <s v="210035-64 VBB 3rd - new bridge VO"/>
    <x v="456"/>
    <n v="6.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bank holiday"/>
    <x v="94"/>
    <s v="BANK HOLIDAY"/>
    <x v="456"/>
    <n v="7.5"/>
    <s v="Normal Time"/>
    <m/>
  </r>
  <r>
    <x v="712"/>
    <x v="47"/>
    <s v="bank holiday"/>
    <x v="94"/>
    <s v="BANK HOLIDAY"/>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hcc - lower kings rd"/>
    <x v="94"/>
    <s v="255670-17 LOWER KINGS ROAD ASSESSMENT (01-382)"/>
    <x v="456"/>
    <n v="2.5"/>
    <s v="Normal Time"/>
    <m/>
  </r>
  <r>
    <x v="712"/>
    <x v="47"/>
    <s v="vbb 3rd - new bridge vo"/>
    <x v="94"/>
    <s v="210035-64 VBB 3rd - new bridge VO"/>
    <x v="456"/>
    <n v="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5.5"/>
    <s v="Normal Time"/>
    <m/>
  </r>
  <r>
    <x v="712"/>
    <x v="47"/>
    <s v="hcc - lower kings rd"/>
    <x v="94"/>
    <s v="255670-17 LOWER KINGS ROAD ASSESSMENT (01-382)"/>
    <x v="456"/>
    <n v="2"/>
    <s v="Normal Time"/>
    <m/>
  </r>
  <r>
    <x v="712"/>
    <x v="47"/>
    <s v="vbb 3rd - new bridge vo"/>
    <x v="94"/>
    <s v="210035-64 VBB 3rd - new bridge VO"/>
    <x v="456"/>
    <n v="7.5"/>
    <s v="Normal Time"/>
    <m/>
  </r>
  <r>
    <x v="712"/>
    <x v="47"/>
    <s v="hcc - lower kings rd"/>
    <x v="94"/>
    <s v="255670-17 LOWER KINGS ROAD ASSESSMENT (01-382)"/>
    <x v="456"/>
    <n v="5.5"/>
    <s v="Normal Time"/>
    <m/>
  </r>
  <r>
    <x v="712"/>
    <x v="47"/>
    <s v="vbb 3rd - new bridge vo"/>
    <x v="94"/>
    <s v="210035-64 VBB 3rd - new bridge VO"/>
    <x v="456"/>
    <n v="2"/>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hcc - lower kings rd"/>
    <x v="94"/>
    <s v="255670-17 LOWER KINGS ROAD ASSESSMENT (01-382)"/>
    <x v="456"/>
    <n v="5"/>
    <s v="Normal Time"/>
    <m/>
  </r>
  <r>
    <x v="712"/>
    <x v="47"/>
    <s v="vbb 3rd - new bridge vo"/>
    <x v="94"/>
    <s v="210035-64 VBB 3rd - new bridge VO"/>
    <x v="456"/>
    <n v="2.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5"/>
    <s v="Normal Time"/>
    <m/>
  </r>
  <r>
    <x v="712"/>
    <x v="47"/>
    <s v="hcc - lower kings rd"/>
    <x v="94"/>
    <s v="255670-17 LOWER KINGS ROAD ASSESSMENT (01-382)"/>
    <x v="456"/>
    <n v="2.5"/>
    <s v="Normal Time"/>
    <m/>
  </r>
  <r>
    <x v="712"/>
    <x v="47"/>
    <s v="vbb 3rd - new bridge vo"/>
    <x v="94"/>
    <s v="210035-64 VBB 3rd - new bridge VO"/>
    <x v="456"/>
    <n v="7.5"/>
    <s v="Normal Time"/>
    <m/>
  </r>
  <r>
    <x v="712"/>
    <x v="47"/>
    <s v="vbb 3rd - new bridge vo"/>
    <x v="94"/>
    <s v="210035-64 VBB 3rd - new bridge VO"/>
    <x v="456"/>
    <n v="5"/>
    <s v="Normal Time"/>
    <m/>
  </r>
  <r>
    <x v="712"/>
    <x v="47"/>
    <s v="hcc - lower kings rd"/>
    <x v="94"/>
    <s v="255670-17 LOWER KINGS ROAD ASSESSMENT (01-382)"/>
    <x v="456"/>
    <n v="2.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2.5"/>
    <s v="Normal Time"/>
    <m/>
  </r>
  <r>
    <x v="712"/>
    <x v="47"/>
    <s v="hcc - lower kings rd"/>
    <x v="94"/>
    <s v="255670-17 LOWER KINGS ROAD ASSESSMENT (01-382)"/>
    <x v="456"/>
    <n v="5"/>
    <s v="Normal Time"/>
    <m/>
  </r>
  <r>
    <x v="712"/>
    <x v="47"/>
    <s v="vbb 3rd - new bridge vo"/>
    <x v="94"/>
    <s v="210035-64 VBB 3rd - new bridge VO"/>
    <x v="456"/>
    <n v="7.5"/>
    <s v="Normal Time"/>
    <m/>
  </r>
  <r>
    <x v="712"/>
    <x v="47"/>
    <s v="intro to bridges"/>
    <x v="94"/>
    <s v="252076-05 Intro to bridges"/>
    <x v="456"/>
    <n v="4"/>
    <s v="Normal Time"/>
    <m/>
  </r>
  <r>
    <x v="712"/>
    <x v="47"/>
    <s v="hcc - lower kings rd"/>
    <x v="94"/>
    <s v="255670-17 LOWER KINGS ROAD ASSESSMENT (01-382)"/>
    <x v="456"/>
    <n v="3.5"/>
    <s v="Normal Time"/>
    <m/>
  </r>
  <r>
    <x v="712"/>
    <x v="47"/>
    <s v="vbb 3rd - new bridge vo"/>
    <x v="94"/>
    <s v="210035-64 VBB 3rd - new bridge VO"/>
    <x v="456"/>
    <n v="7.5"/>
    <s v="Normal Time"/>
    <m/>
  </r>
  <r>
    <x v="712"/>
    <x v="47"/>
    <s v="vbb 3rd - new bridge vo"/>
    <x v="94"/>
    <s v="210035-64 VBB 3rd - new bridge VO"/>
    <x v="456"/>
    <n v="7.5"/>
    <s v="Normal Time"/>
    <m/>
  </r>
  <r>
    <x v="712"/>
    <x v="47"/>
    <s v="vbb 3rd - new bridge vo"/>
    <x v="94"/>
    <s v="210035-64 VBB 3rd - new bridge VO"/>
    <x v="456"/>
    <n v="5.5"/>
    <s v="Normal Time"/>
    <m/>
  </r>
  <r>
    <x v="712"/>
    <x v="47"/>
    <s v="hcc - lower kings rd"/>
    <x v="94"/>
    <s v="255670-17 LOWER KINGS ROAD ASSESSMENT (01-382)"/>
    <x v="456"/>
    <n v="2"/>
    <s v="Normal Time"/>
    <m/>
  </r>
  <r>
    <x v="712"/>
    <x v="47"/>
    <s v="ksc - tunnel"/>
    <x v="94"/>
    <s v="268017-25  KSC - Tunnel"/>
    <x v="456"/>
    <n v="7.5"/>
    <s v="Normal Time"/>
    <m/>
  </r>
  <r>
    <x v="712"/>
    <x v="47"/>
    <s v="vbb 3rd - new bridge vo"/>
    <x v="94"/>
    <s v="210035-64 VBB 3rd - new bridge VO"/>
    <x v="456"/>
    <n v="7.5"/>
    <s v="Normal Time"/>
    <m/>
  </r>
  <r>
    <x v="712"/>
    <x v="47"/>
    <s v="ksc - tunnel"/>
    <x v="94"/>
    <s v="268017-25  KSC - Tunnel"/>
    <x v="456"/>
    <n v="5"/>
    <s v="Normal Time"/>
    <m/>
  </r>
  <r>
    <x v="712"/>
    <x v="47"/>
    <s v="hcc - lower kings rd"/>
    <x v="94"/>
    <s v="255670-17 LOWER KINGS ROAD ASSESSMENT (01-382)"/>
    <x v="456"/>
    <n v="2.5"/>
    <s v="Normal Time"/>
    <m/>
  </r>
  <r>
    <x v="712"/>
    <x v="47"/>
    <s v="vbb 3rd - new bridge vo"/>
    <x v="94"/>
    <s v="210035-64 VBB 3rd - new bridge VO"/>
    <x v="456"/>
    <n v="7.5"/>
    <s v="Normal Time"/>
    <m/>
  </r>
  <r>
    <x v="712"/>
    <x v="47"/>
    <s v="ksc - tunnel"/>
    <x v="94"/>
    <s v="268017-25  KSC - Tunnel"/>
    <x v="456"/>
    <n v="7.5"/>
    <s v="Normal Time"/>
    <m/>
  </r>
  <r>
    <x v="712"/>
    <x v="47"/>
    <s v="ksc - tunnel"/>
    <x v="94"/>
    <s v="268017-25  KSC - Tunnel"/>
    <x v="456"/>
    <n v="7.5"/>
    <s v="Normal Time"/>
    <m/>
  </r>
  <r>
    <x v="712"/>
    <x v="47"/>
    <s v="vbb 3rd - new bridge vo"/>
    <x v="94"/>
    <s v="210035-64 VBB 3rd - new bridge VO"/>
    <x v="456"/>
    <n v="7.5"/>
    <s v="Normal Time"/>
    <m/>
  </r>
  <r>
    <x v="712"/>
    <x v="47"/>
    <s v="vbb 3rd - new bridge vo"/>
    <x v="94"/>
    <s v="210035-64 VBB 3rd - new bridge VO"/>
    <x v="456"/>
    <n v="7.5"/>
    <s v="Normal Time"/>
    <m/>
  </r>
  <r>
    <x v="712"/>
    <x v="47"/>
    <s v="ksc - tunnel"/>
    <x v="94"/>
    <s v="268017-25  KSC - Tunnel"/>
    <x v="456"/>
    <n v="7.5"/>
    <s v="Normal Time"/>
    <m/>
  </r>
  <r>
    <x v="712"/>
    <x v="47"/>
    <s v="ksc - tunnel"/>
    <x v="94"/>
    <s v="268017-25  KSC - Tunnel"/>
    <x v="456"/>
    <n v="7.5"/>
    <s v="Normal Time"/>
    <m/>
  </r>
  <r>
    <x v="712"/>
    <x v="47"/>
    <s v="ksc - tunnel"/>
    <x v="94"/>
    <s v="268017-25  KSC - Tunnel"/>
    <x v="456"/>
    <n v="7.5"/>
    <s v="Normal Time"/>
    <m/>
  </r>
  <r>
    <x v="712"/>
    <x v="47"/>
    <s v="ksc - tunnel"/>
    <x v="94"/>
    <s v="268017-25  KSC - Tunnel"/>
    <x v="456"/>
    <n v="7.5"/>
    <s v="Normal Time"/>
    <m/>
  </r>
  <r>
    <x v="712"/>
    <x v="47"/>
    <s v="vbb 3rd - new bridge vo"/>
    <x v="94"/>
    <s v="210035-64 VBB 3rd - new bridge VO"/>
    <x v="456"/>
    <n v="7.5"/>
    <s v="Normal Time"/>
    <m/>
  </r>
  <r>
    <x v="712"/>
    <x v="47"/>
    <s v="ksc - tunnel"/>
    <x v="94"/>
    <s v="268017-25  KSC - Tunnel"/>
    <x v="456"/>
    <n v="7.5"/>
    <s v="Normal Time"/>
    <m/>
  </r>
  <r>
    <x v="712"/>
    <x v="47"/>
    <s v="ksc - tunnel"/>
    <x v="94"/>
    <s v="268017-25  KSC - Tunnel"/>
    <x v="456"/>
    <n v="7.5"/>
    <s v="Normal Time"/>
    <m/>
  </r>
  <r>
    <x v="712"/>
    <x v="47"/>
    <s v="ksc - tunnel"/>
    <x v="94"/>
    <s v="268017-25  KSC - Tunnel"/>
    <x v="456"/>
    <n v="7.5"/>
    <s v="Normal Time"/>
    <m/>
  </r>
  <r>
    <x v="712"/>
    <x v="47"/>
    <s v="ksc - tunnel"/>
    <x v="94"/>
    <s v="268017-25  KSC - Tunnel"/>
    <x v="456"/>
    <n v="3.75"/>
    <s v="Normal Time"/>
    <m/>
  </r>
  <r>
    <x v="712"/>
    <x v="47"/>
    <s v="vbb 3rd - new bridge"/>
    <x v="94"/>
    <s v="210035-51 VBB 3rd - new bridge"/>
    <x v="456"/>
    <n v="3.75"/>
    <s v="Normal Time"/>
    <m/>
  </r>
  <r>
    <x v="712"/>
    <x v="47"/>
    <s v="vbb 3rd - new bridge"/>
    <x v="94"/>
    <s v="210035-51 VBB 3rd - new bridge"/>
    <x v="456"/>
    <n v="7.5"/>
    <s v="Normal Time"/>
    <m/>
  </r>
  <r>
    <x v="712"/>
    <x v="47"/>
    <s v="vbb 3rd - new bridge"/>
    <x v="94"/>
    <s v="210035-51 VBB 3rd - new bridge"/>
    <x v="456"/>
    <n v="3.5"/>
    <s v="Normal Time"/>
    <m/>
  </r>
  <r>
    <x v="712"/>
    <x v="47"/>
    <s v="ksc - tunnel"/>
    <x v="94"/>
    <s v="268017-25  KSC - Tunnel"/>
    <x v="456"/>
    <n v="4"/>
    <s v="Normal Time"/>
    <m/>
  </r>
  <r>
    <x v="712"/>
    <x v="47"/>
    <s v="ksc - tunnel"/>
    <x v="94"/>
    <s v="268017-25  KSC - Tunnel"/>
    <x v="456"/>
    <n v="7.5"/>
    <s v="Normal Time"/>
    <m/>
  </r>
  <r>
    <x v="712"/>
    <x v="47"/>
    <s v="holiday"/>
    <x v="94"/>
    <s v="HOLIDAY"/>
    <x v="456"/>
    <n v="7.5"/>
    <s v="Normal Time"/>
    <m/>
  </r>
  <r>
    <x v="712"/>
    <x v="47"/>
    <s v="holiday"/>
    <x v="94"/>
    <s v="HOLIDAY"/>
    <x v="456"/>
    <n v="7.5"/>
    <s v="Normal Time"/>
    <m/>
  </r>
  <r>
    <x v="712"/>
    <x v="47"/>
    <s v="bank holiday"/>
    <x v="94"/>
    <s v="BANK HOLIDAY"/>
    <x v="456"/>
    <n v="7.5"/>
    <s v="Normal Time"/>
    <m/>
  </r>
  <r>
    <x v="712"/>
    <x v="47"/>
    <s v="holiday"/>
    <x v="94"/>
    <s v="HOLIDAY"/>
    <x v="456"/>
    <n v="7.5"/>
    <s v="Normal Time"/>
    <m/>
  </r>
  <r>
    <x v="712"/>
    <x v="47"/>
    <s v="holiday"/>
    <x v="94"/>
    <s v="HOLIDAY"/>
    <x v="456"/>
    <n v="7.5"/>
    <s v="Normal Time"/>
    <m/>
  </r>
  <r>
    <x v="712"/>
    <x v="47"/>
    <s v="holiday"/>
    <x v="94"/>
    <s v="HOLIDAY"/>
    <x v="456"/>
    <n v="7.5"/>
    <s v="Normal Time"/>
    <m/>
  </r>
  <r>
    <x v="712"/>
    <x v="47"/>
    <s v="bank holiday"/>
    <x v="94"/>
    <s v="BANK HOLIDAY"/>
    <x v="456"/>
    <n v="7.5"/>
    <s v="Normal Time"/>
    <m/>
  </r>
  <r>
    <x v="712"/>
    <x v="47"/>
    <s v="bank holiday"/>
    <x v="94"/>
    <s v="BANK HOLIDAY"/>
    <x v="456"/>
    <n v="7.5"/>
    <s v="Normal Time"/>
    <m/>
  </r>
  <r>
    <x v="712"/>
    <x v="47"/>
    <s v="ksc - tunnel"/>
    <x v="94"/>
    <s v="268017-25  KSC - Tunnel"/>
    <x v="456"/>
    <n v="7.5"/>
    <s v="Normal Time"/>
    <m/>
  </r>
  <r>
    <x v="712"/>
    <x v="47"/>
    <s v="ksc - tunnel"/>
    <x v="94"/>
    <s v="268017-25  KSC - Tunnel"/>
    <x v="456"/>
    <n v="7.5"/>
    <s v="Normal Time"/>
    <m/>
  </r>
  <r>
    <x v="712"/>
    <x v="47"/>
    <s v="ksc - tunnel"/>
    <x v="94"/>
    <s v="268017-25  KSC - Tunnel"/>
    <x v="456"/>
    <n v="5.5"/>
    <s v="Normal Time"/>
    <m/>
  </r>
  <r>
    <x v="712"/>
    <x v="47"/>
    <s v="ksc - tunnel"/>
    <x v="94"/>
    <s v="268017-25  KSC - Tunnel"/>
    <x v="456"/>
    <n v="2"/>
    <s v="Normal Time"/>
    <m/>
  </r>
  <r>
    <x v="712"/>
    <x v="47"/>
    <s v="ksc - tunnel"/>
    <x v="94"/>
    <s v="268017-25  KSC - Tunnel"/>
    <x v="456"/>
    <n v="7.5"/>
    <s v="Normal Time"/>
    <m/>
  </r>
  <r>
    <x v="712"/>
    <x v="47"/>
    <s v="vbb 3rd - new bridge"/>
    <x v="94"/>
    <s v="210035-51 VBB 3rd - new bridge"/>
    <x v="456"/>
    <n v="7.5"/>
    <s v="Normal Time"/>
    <m/>
  </r>
  <r>
    <x v="712"/>
    <x v="47"/>
    <s v="ksc - tunnel"/>
    <x v="94"/>
    <s v="268017-25  KSC - Tunnel"/>
    <x v="456"/>
    <n v="7.5"/>
    <s v="Normal Time"/>
    <m/>
  </r>
  <r>
    <x v="712"/>
    <x v="47"/>
    <s v="m25 west msa"/>
    <x v="94"/>
    <s v="255375-00 M25 WARREN FARM SERVICES (01-122)"/>
    <x v="456"/>
    <n v="4"/>
    <s v="Normal Time"/>
    <m/>
  </r>
  <r>
    <x v="712"/>
    <x v="47"/>
    <s v="ksc - tunnel"/>
    <x v="94"/>
    <s v="268017-25  KSC - Tunnel"/>
    <x v="456"/>
    <n v="3.5"/>
    <s v="Normal Time"/>
    <m/>
  </r>
  <r>
    <x v="712"/>
    <x v="47"/>
    <s v="ksc - tunnel"/>
    <x v="94"/>
    <s v="268017-25  KSC - Tunnel"/>
    <x v="456"/>
    <n v="7.5"/>
    <s v="Normal Time"/>
    <m/>
  </r>
  <r>
    <x v="712"/>
    <x v="47"/>
    <s v="ksc - tunnel"/>
    <x v="94"/>
    <s v="268017-25  KSC - Tunnel"/>
    <x v="456"/>
    <n v="7.5"/>
    <s v="Normal Time"/>
    <m/>
  </r>
  <r>
    <x v="712"/>
    <x v="47"/>
    <s v="vbb 3rd - new bridge"/>
    <x v="94"/>
    <s v="210035-51 VBB 3rd - new bridge"/>
    <x v="456"/>
    <n v="7.5"/>
    <s v="Normal Time"/>
    <m/>
  </r>
  <r>
    <x v="712"/>
    <x v="47"/>
    <s v="m25 west msa"/>
    <x v="94"/>
    <s v="255375-00 M25 WARREN FARM SERVICES (01-122)"/>
    <x v="456"/>
    <n v="7.5"/>
    <s v="Normal Time"/>
    <m/>
  </r>
  <r>
    <x v="712"/>
    <x v="47"/>
    <s v="ksc - tunnel"/>
    <x v="94"/>
    <s v="268017-25  KSC - Tunnel"/>
    <x v="456"/>
    <n v="7.5"/>
    <s v="Normal Time"/>
    <m/>
  </r>
  <r>
    <x v="712"/>
    <x v="47"/>
    <s v="ksc - tunnel"/>
    <x v="94"/>
    <s v="268017-25  KSC - Tunnel"/>
    <x v="456"/>
    <n v="5.5"/>
    <s v="Normal Time"/>
    <m/>
  </r>
  <r>
    <x v="712"/>
    <x v="47"/>
    <s v="ksc - tunnel"/>
    <x v="94"/>
    <s v="268017-25  KSC - Tunnel"/>
    <x v="456"/>
    <n v="2"/>
    <s v="Normal Time"/>
    <m/>
  </r>
  <r>
    <x v="712"/>
    <x v="47"/>
    <s v="vbb 3rd - new bridge"/>
    <x v="94"/>
    <s v="210035-51 VBB 3rd - new bridge"/>
    <x v="456"/>
    <n v="2.5"/>
    <s v="Normal Time"/>
    <m/>
  </r>
  <r>
    <x v="712"/>
    <x v="47"/>
    <s v="vbb 3rd - new bridge"/>
    <x v="94"/>
    <s v="210035-51 VBB 3rd - new bridge"/>
    <x v="456"/>
    <n v="2"/>
    <s v="Normal Time"/>
    <m/>
  </r>
  <r>
    <x v="712"/>
    <x v="47"/>
    <s v="ksc - tunnel"/>
    <x v="94"/>
    <s v="268017-25  KSC - Tunnel"/>
    <x v="456"/>
    <n v="3"/>
    <s v="Normal Time"/>
    <m/>
  </r>
  <r>
    <x v="712"/>
    <x v="47"/>
    <s v="ksc - tunnel"/>
    <x v="94"/>
    <s v="268017-25  KSC - Tunnel"/>
    <x v="456"/>
    <n v="2"/>
    <s v="Normal Time"/>
    <m/>
  </r>
  <r>
    <x v="712"/>
    <x v="47"/>
    <s v="vbb 3rd - new bridge"/>
    <x v="94"/>
    <s v="210035-51 VBB 3rd - new bridge"/>
    <x v="456"/>
    <n v="5.5"/>
    <s v="Normal Time"/>
    <m/>
  </r>
  <r>
    <x v="712"/>
    <x v="47"/>
    <s v="vbb 3rd - new bridge"/>
    <x v="94"/>
    <s v="210035-51 VBB 3rd - new bridge"/>
    <x v="456"/>
    <n v="2.5"/>
    <s v="Normal Time"/>
    <m/>
  </r>
  <r>
    <x v="712"/>
    <x v="47"/>
    <s v="vbb 3rd - new bridge"/>
    <x v="94"/>
    <s v="210035-51 VBB 3rd - new bridge"/>
    <x v="456"/>
    <n v="2"/>
    <s v="Normal Time"/>
    <m/>
  </r>
  <r>
    <x v="712"/>
    <x v="47"/>
    <s v="ksc - tunnel"/>
    <x v="94"/>
    <s v="268017-25  KSC - Tunnel"/>
    <x v="456"/>
    <n v="3"/>
    <s v="Normal Time"/>
    <m/>
  </r>
  <r>
    <x v="712"/>
    <x v="47"/>
    <s v="ksc - tunnel"/>
    <x v="94"/>
    <s v="268017-25  KSC - Tunnel"/>
    <x v="456"/>
    <n v="4.5"/>
    <s v="Normal Time"/>
    <m/>
  </r>
  <r>
    <x v="712"/>
    <x v="47"/>
    <s v="vbb 3rd - new bridge"/>
    <x v="94"/>
    <s v="210035-51 VBB 3rd - new bridge"/>
    <x v="456"/>
    <n v="3"/>
    <s v="Normal Time"/>
    <m/>
  </r>
  <r>
    <x v="712"/>
    <x v="47"/>
    <s v="ksc - tunnel"/>
    <x v="94"/>
    <s v="268017-25  KSC - Tunnel"/>
    <x v="456"/>
    <n v="5.5"/>
    <s v="Normal Time"/>
    <m/>
  </r>
  <r>
    <x v="712"/>
    <x v="47"/>
    <s v="ksc - tunnel"/>
    <x v="94"/>
    <s v="268017-25  KSC - Tunnel"/>
    <x v="456"/>
    <n v="2"/>
    <s v="Normal Time"/>
    <m/>
  </r>
  <r>
    <x v="712"/>
    <x v="47"/>
    <s v="vbb 3rd - new bridge"/>
    <x v="94"/>
    <s v="210035-51 VBB 3rd - new bridge"/>
    <x v="456"/>
    <n v="5.5"/>
    <s v="Normal Time"/>
    <m/>
  </r>
  <r>
    <x v="712"/>
    <x v="47"/>
    <s v="bcst-appraisal"/>
    <x v="94"/>
    <s v="074097-29 STAFF APPRAISAL CC124 (01-124)"/>
    <x v="456"/>
    <n v="2"/>
    <s v="Normal Time"/>
    <m/>
  </r>
  <r>
    <x v="712"/>
    <x v="47"/>
    <s v="ksc - tunnel"/>
    <x v="94"/>
    <s v="268017-25  KSC - Tunnel"/>
    <x v="456"/>
    <n v="1"/>
    <s v="Normal Time"/>
    <m/>
  </r>
  <r>
    <x v="712"/>
    <x v="47"/>
    <s v="vbb 3rd - new bridge"/>
    <x v="94"/>
    <s v="210035-51 VBB 3rd - new bridge"/>
    <x v="456"/>
    <n v="2.5"/>
    <s v="Normal Time"/>
    <m/>
  </r>
  <r>
    <x v="712"/>
    <x v="47"/>
    <s v="ksc - tunnel"/>
    <x v="94"/>
    <s v="268017-25  KSC - Tunnel"/>
    <x v="456"/>
    <n v="4"/>
    <s v="Normal Time"/>
    <m/>
  </r>
  <r>
    <x v="712"/>
    <x v="47"/>
    <s v="ksc - tunnel"/>
    <x v="94"/>
    <s v="268017-25  KSC - Tunnel"/>
    <x v="456"/>
    <n v="7.5"/>
    <s v="Normal Time"/>
    <m/>
  </r>
  <r>
    <x v="712"/>
    <x v="47"/>
    <s v="vbb 3rd - new bridge"/>
    <x v="94"/>
    <s v="210035-51 VBB 3rd - new bridge"/>
    <x v="456"/>
    <n v="7.5"/>
    <s v="Normal Time"/>
    <m/>
  </r>
  <r>
    <x v="712"/>
    <x v="47"/>
    <s v="ksc - tunnel"/>
    <x v="94"/>
    <s v="268017-25  KSC - Tunnel"/>
    <x v="456"/>
    <n v="5.5"/>
    <s v="Normal Time"/>
    <m/>
  </r>
  <r>
    <x v="712"/>
    <x v="47"/>
    <s v="ksc - tunnel"/>
    <x v="94"/>
    <s v="268017-25  KSC - Tunnel"/>
    <x v="456"/>
    <n v="2"/>
    <s v="Normal Time"/>
    <m/>
  </r>
  <r>
    <x v="712"/>
    <x v="47"/>
    <s v="vbb afkeurmemo oostbrug"/>
    <x v="94"/>
    <s v="210035-58  VBB Afkeurmemo Oostbrug"/>
    <x v="456"/>
    <n v="2"/>
    <s v="Normal Time"/>
    <m/>
  </r>
  <r>
    <x v="712"/>
    <x v="47"/>
    <s v="vbb 3rd - new bridge"/>
    <x v="94"/>
    <s v="210035-51 VBB 3rd - new bridge"/>
    <x v="456"/>
    <n v="5.5"/>
    <s v="Normal Time"/>
    <m/>
  </r>
  <r>
    <x v="712"/>
    <x v="47"/>
    <s v="vbb afkeurmemo oostbrug"/>
    <x v="94"/>
    <s v="210035-58  VBB Afkeurmemo Oostbrug"/>
    <x v="456"/>
    <n v="3.75"/>
    <s v="Normal Time"/>
    <m/>
  </r>
  <r>
    <x v="712"/>
    <x v="47"/>
    <s v="vbb 3rd - new bridge"/>
    <x v="94"/>
    <s v="210035-51 VBB 3rd - new bridge"/>
    <x v="456"/>
    <n v="3.75"/>
    <s v="Normal Time"/>
    <m/>
  </r>
  <r>
    <x v="712"/>
    <x v="47"/>
    <s v="ksc - tunnel"/>
    <x v="94"/>
    <s v="268017-25  KSC - Tunnel"/>
    <x v="456"/>
    <n v="3.75"/>
    <s v="Normal Time"/>
    <m/>
  </r>
  <r>
    <x v="712"/>
    <x v="47"/>
    <s v="vbb 3rd - new bridge"/>
    <x v="94"/>
    <s v="210035-51 VBB 3rd - new bridge"/>
    <x v="456"/>
    <n v="3.75"/>
    <s v="Normal Time"/>
    <m/>
  </r>
  <r>
    <x v="712"/>
    <x v="47"/>
    <s v="ksc - tunnel"/>
    <x v="94"/>
    <s v="268017-25  KSC - Tunnel"/>
    <x v="456"/>
    <n v="5.5"/>
    <s v="Normal Time"/>
    <m/>
  </r>
  <r>
    <x v="712"/>
    <x v="47"/>
    <s v="bcst-appraisal"/>
    <x v="94"/>
    <s v="074097-29 STAFF APPRAISAL CC124 (01-124)"/>
    <x v="456"/>
    <n v="2"/>
    <s v="Normal Time"/>
    <m/>
  </r>
  <r>
    <x v="712"/>
    <x v="47"/>
    <s v="vbb 3rd - new bridge"/>
    <x v="94"/>
    <s v="210035-51 VBB 3rd - new bridge"/>
    <x v="456"/>
    <n v="2.5"/>
    <s v="Normal Time"/>
    <m/>
  </r>
  <r>
    <x v="712"/>
    <x v="47"/>
    <s v="ksc - tunnel"/>
    <x v="94"/>
    <s v="268017-25  KSC - Tunnel"/>
    <x v="456"/>
    <n v="5"/>
    <s v="Normal Time"/>
    <m/>
  </r>
  <r>
    <x v="712"/>
    <x v="47"/>
    <s v="ksc - tunnel"/>
    <x v="94"/>
    <s v="268017-25  KSC - Tunnel"/>
    <x v="456"/>
    <n v="7.5"/>
    <s v="Normal Time"/>
    <m/>
  </r>
  <r>
    <x v="712"/>
    <x v="47"/>
    <s v="vbb 3rd - new bridge"/>
    <x v="94"/>
    <s v="210035-51 VBB 3rd - new bridge"/>
    <x v="456"/>
    <n v="7.5"/>
    <s v="Normal Time"/>
    <m/>
  </r>
  <r>
    <x v="712"/>
    <x v="47"/>
    <s v="ksc - tunnel"/>
    <x v="94"/>
    <s v="268017-25  KSC - Tunnel"/>
    <x v="456"/>
    <n v="7.5"/>
    <s v="Normal Time"/>
    <m/>
  </r>
  <r>
    <x v="712"/>
    <x v="47"/>
    <s v="ksc - tunnel"/>
    <x v="94"/>
    <s v="268017-25  KSC - Tunnel"/>
    <x v="456"/>
    <n v="7.5"/>
    <s v="Normal Time"/>
    <m/>
  </r>
  <r>
    <x v="712"/>
    <x v="47"/>
    <s v="ksc - tunnel"/>
    <x v="94"/>
    <s v="268017-25  KSC - Tunnel"/>
    <x v="456"/>
    <n v="5.5"/>
    <s v="Normal Time"/>
    <m/>
  </r>
  <r>
    <x v="712"/>
    <x v="47"/>
    <s v="ksc - tunnel"/>
    <x v="94"/>
    <s v="268017-25  KSC - Tunnel"/>
    <x v="456"/>
    <n v="2"/>
    <s v="Normal Time"/>
    <m/>
  </r>
  <r>
    <x v="712"/>
    <x v="47"/>
    <s v="bcst_management"/>
    <x v="94"/>
    <s v="074097-30 LEADERSHIP &amp; MANAGEMENT CC124 (01-124)"/>
    <x v="456"/>
    <n v="2"/>
    <s v="Normal Time"/>
    <m/>
  </r>
  <r>
    <x v="712"/>
    <x v="47"/>
    <s v="ksc - tunnel"/>
    <x v="94"/>
    <s v="268017-25  KSC - Tunnel"/>
    <x v="456"/>
    <n v="5.5"/>
    <s v="Normal Time"/>
    <m/>
  </r>
  <r>
    <x v="712"/>
    <x v="47"/>
    <s v="vbb 3rd - new bridge"/>
    <x v="94"/>
    <s v="210035-51 VBB 3rd - new bridge"/>
    <x v="456"/>
    <n v="3.75"/>
    <s v="Normal Time"/>
    <m/>
  </r>
  <r>
    <x v="712"/>
    <x v="47"/>
    <s v="ksc - tunnel"/>
    <x v="94"/>
    <s v="268017-25  KSC - Tunnel"/>
    <x v="456"/>
    <n v="3.75"/>
    <s v="Normal Time"/>
    <m/>
  </r>
  <r>
    <x v="712"/>
    <x v="47"/>
    <s v="ksc - tunnel"/>
    <x v="94"/>
    <s v="268017-25  KSC - Tunnel"/>
    <x v="456"/>
    <n v="3.75"/>
    <s v="Normal Time"/>
    <m/>
  </r>
  <r>
    <x v="712"/>
    <x v="47"/>
    <s v="vbb 3rd - new bridge"/>
    <x v="94"/>
    <s v="210035-51 VBB 3rd - new bridge"/>
    <x v="456"/>
    <n v="3.75"/>
    <s v="Normal Time"/>
    <m/>
  </r>
  <r>
    <x v="712"/>
    <x v="47"/>
    <s v="vbb 3rd - new bridge"/>
    <x v="94"/>
    <s v="210035-51 VBB 3rd - new bridge"/>
    <x v="456"/>
    <n v="3.75"/>
    <s v="Normal Time"/>
    <m/>
  </r>
  <r>
    <x v="712"/>
    <x v="47"/>
    <s v="ksc - tunnel"/>
    <x v="94"/>
    <s v="268017-25  KSC - Tunnel"/>
    <x v="456"/>
    <n v="3.75"/>
    <s v="Normal Time"/>
    <m/>
  </r>
  <r>
    <x v="712"/>
    <x v="47"/>
    <s v="ksc - tunnel"/>
    <x v="94"/>
    <s v="268017-25  KSC - Tunnel"/>
    <x v="456"/>
    <n v="5"/>
    <s v="Normal Time"/>
    <m/>
  </r>
  <r>
    <x v="712"/>
    <x v="47"/>
    <s v="ksc - tunnel"/>
    <x v="94"/>
    <s v="268017-25  KSC - Tunnel"/>
    <x v="456"/>
    <n v="2.5"/>
    <s v="Normal Time"/>
    <m/>
  </r>
  <r>
    <x v="712"/>
    <x v="47"/>
    <s v="ksc - tunnel"/>
    <x v="94"/>
    <s v="268017-25  KSC - Tunnel"/>
    <x v="456"/>
    <n v="7.5"/>
    <s v="Normal Time"/>
    <m/>
  </r>
  <r>
    <x v="712"/>
    <x v="47"/>
    <s v="ksc - tunnel"/>
    <x v="94"/>
    <s v="268017-25  KSC - Tunnel"/>
    <x v="456"/>
    <n v="7.5"/>
    <s v="Normal Time"/>
    <m/>
  </r>
  <r>
    <x v="712"/>
    <x v="47"/>
    <s v="vbb 3rd - new bridge"/>
    <x v="94"/>
    <s v="210035-51 VBB 3rd - new bridge"/>
    <x v="456"/>
    <n v="2"/>
    <s v="Normal Time"/>
    <m/>
  </r>
  <r>
    <x v="712"/>
    <x v="47"/>
    <s v="vbb 3rd - new bridge"/>
    <x v="94"/>
    <s v="210035-51 VBB 3rd - new bridge"/>
    <x v="456"/>
    <n v="5.5"/>
    <s v="Normal Time"/>
    <m/>
  </r>
  <r>
    <x v="712"/>
    <x v="47"/>
    <s v="ksc - tunnel"/>
    <x v="94"/>
    <s v="268017-25  KSC - Tunnel"/>
    <x v="456"/>
    <n v="7.5"/>
    <s v="Normal Time"/>
    <m/>
  </r>
  <r>
    <x v="712"/>
    <x v="47"/>
    <s v="ksc - tunnel"/>
    <x v="94"/>
    <s v="268017-25  KSC - Tunnel"/>
    <x v="456"/>
    <n v="5"/>
    <s v="Normal Time"/>
    <m/>
  </r>
  <r>
    <x v="712"/>
    <x v="47"/>
    <s v="ksc - pm"/>
    <x v="94"/>
    <s v="268017-10 KSC - PM"/>
    <x v="456"/>
    <n v="2.5"/>
    <s v="Normal Time"/>
    <m/>
  </r>
  <r>
    <x v="712"/>
    <x v="47"/>
    <s v="ksc - tunnel"/>
    <x v="94"/>
    <s v="268017-25  KSC - Tunnel"/>
    <x v="456"/>
    <n v="7.5"/>
    <s v="Normal Time"/>
    <m/>
  </r>
  <r>
    <x v="712"/>
    <x v="47"/>
    <s v="vbb - assessment"/>
    <x v="94"/>
    <s v="265720-20 VBB - Assessment"/>
    <x v="456"/>
    <n v="7.5"/>
    <s v="Normal Time"/>
    <m/>
  </r>
  <r>
    <x v="712"/>
    <x v="47"/>
    <s v="vbb 3rd - new bridge"/>
    <x v="94"/>
    <s v="210035-51 VBB 3rd - new bridge"/>
    <x v="456"/>
    <n v="7.5"/>
    <s v="Normal Time"/>
    <m/>
  </r>
  <r>
    <x v="712"/>
    <x v="47"/>
    <s v="ksc - tunnel"/>
    <x v="94"/>
    <s v="268017-25  KSC - Tunnel"/>
    <x v="456"/>
    <n v="7.5"/>
    <s v="Normal Time"/>
    <m/>
  </r>
  <r>
    <x v="712"/>
    <x v="47"/>
    <s v="ksc - tunnel"/>
    <x v="94"/>
    <s v="268017-25  KSC - Tunnel"/>
    <x v="456"/>
    <n v="3.75"/>
    <s v="Normal Time"/>
    <m/>
  </r>
  <r>
    <x v="712"/>
    <x v="47"/>
    <s v="ksc - pm"/>
    <x v="94"/>
    <s v="268017-10 KSC - PM"/>
    <x v="456"/>
    <n v="3.75"/>
    <s v="Normal Time"/>
    <m/>
  </r>
  <r>
    <x v="712"/>
    <x v="47"/>
    <s v="ksc - pm"/>
    <x v="94"/>
    <s v="268017-10 KSC - PM"/>
    <x v="456"/>
    <n v="7.5"/>
    <s v="Normal Time"/>
    <m/>
  </r>
  <r>
    <x v="712"/>
    <x v="47"/>
    <s v="hcc - nazeing"/>
    <x v="94"/>
    <s v="236808-69 HCC - Nazeing (01-382)"/>
    <x v="456"/>
    <n v="7.5"/>
    <s v="Normal Time"/>
    <m/>
  </r>
  <r>
    <x v="712"/>
    <x v="47"/>
    <s v="vbb 3rd - new bridge"/>
    <x v="94"/>
    <s v="210035-51 VBB 3rd - new bridge"/>
    <x v="456"/>
    <n v="3.75"/>
    <s v="Normal Time"/>
    <m/>
  </r>
  <r>
    <x v="712"/>
    <x v="47"/>
    <s v="vbb 3rd - new bridge"/>
    <x v="94"/>
    <s v="210035-51 VBB 3rd - new bridge"/>
    <x v="456"/>
    <n v="3.75"/>
    <s v="Normal Time"/>
    <m/>
  </r>
  <r>
    <x v="712"/>
    <x v="47"/>
    <s v="hcc - nazeing"/>
    <x v="94"/>
    <s v="236808-69 HCC - Nazeing (01-382)"/>
    <x v="456"/>
    <n v="2"/>
    <s v="Normal Time"/>
    <m/>
  </r>
  <r>
    <x v="712"/>
    <x v="47"/>
    <s v="ksc - tunnel"/>
    <x v="94"/>
    <s v="268017-25  KSC - Tunnel"/>
    <x v="456"/>
    <n v="5.5"/>
    <s v="Normal Time"/>
    <m/>
  </r>
  <r>
    <x v="712"/>
    <x v="47"/>
    <s v="ksc - tunnel"/>
    <x v="94"/>
    <s v="268017-25  KSC - Tunnel"/>
    <x v="456"/>
    <n v="2"/>
    <s v="Normal Time"/>
    <m/>
  </r>
  <r>
    <x v="712"/>
    <x v="47"/>
    <s v="ksc - tunnel"/>
    <x v="94"/>
    <s v="268017-25  KSC - Tunnel"/>
    <x v="456"/>
    <n v="5.5"/>
    <s v="Normal Time"/>
    <m/>
  </r>
  <r>
    <x v="712"/>
    <x v="47"/>
    <s v="ksc - pm"/>
    <x v="94"/>
    <s v="268017-10 KSC - PM"/>
    <x v="456"/>
    <n v="3.5"/>
    <s v="Normal Time"/>
    <m/>
  </r>
  <r>
    <x v="712"/>
    <x v="47"/>
    <s v="vbb 3rd - new bridge"/>
    <x v="94"/>
    <s v="210035-51 VBB 3rd - new bridge"/>
    <x v="456"/>
    <n v="4"/>
    <s v="Normal Time"/>
    <m/>
  </r>
  <r>
    <x v="712"/>
    <x v="47"/>
    <s v="ksc - pm"/>
    <x v="94"/>
    <s v="268017-10 KSC - PM"/>
    <x v="456"/>
    <n v="7.5"/>
    <s v="Normal Time"/>
    <m/>
  </r>
  <r>
    <x v="712"/>
    <x v="47"/>
    <s v="vbb 3rd - new bridge"/>
    <x v="94"/>
    <s v="210035-51 VBB 3rd - new bridge"/>
    <x v="456"/>
    <n v="3"/>
    <s v="Normal Time"/>
    <m/>
  </r>
  <r>
    <x v="712"/>
    <x v="47"/>
    <s v="vbb 3rd - new bridge"/>
    <x v="94"/>
    <s v="210035-51 VBB 3rd - new bridge"/>
    <x v="456"/>
    <n v="4.5"/>
    <s v="Normal Time"/>
    <m/>
  </r>
  <r>
    <x v="712"/>
    <x v="47"/>
    <s v="ksc - pm"/>
    <x v="94"/>
    <s v="268017-10 KSC - PM"/>
    <x v="456"/>
    <n v="3"/>
    <s v="Normal Time"/>
    <m/>
  </r>
  <r>
    <x v="712"/>
    <x v="47"/>
    <s v="ksc - pm"/>
    <x v="94"/>
    <s v="268017-10 KSC - PM"/>
    <x v="456"/>
    <n v="4.5"/>
    <s v="Normal Time"/>
    <m/>
  </r>
  <r>
    <x v="712"/>
    <x v="47"/>
    <s v="ksc - tunnel"/>
    <x v="94"/>
    <s v="268017-25  KSC - Tunnel"/>
    <x v="456"/>
    <n v="5.5"/>
    <s v="Normal Time"/>
    <m/>
  </r>
  <r>
    <x v="712"/>
    <x v="47"/>
    <s v="ksc - tunnel"/>
    <x v="94"/>
    <s v="268017-25  KSC - Tunnel"/>
    <x v="456"/>
    <n v="2"/>
    <s v="Normal Time"/>
    <m/>
  </r>
  <r>
    <x v="712"/>
    <x v="47"/>
    <s v="vbb 3rd - new bridge"/>
    <x v="94"/>
    <s v="210035-51 VBB 3rd - new bridge"/>
    <x v="456"/>
    <n v="3.75"/>
    <s v="Normal Time"/>
    <m/>
  </r>
  <r>
    <x v="712"/>
    <x v="47"/>
    <s v="vbb 3rd - new bridge"/>
    <x v="94"/>
    <s v="210035-51 VBB 3rd - new bridge"/>
    <x v="456"/>
    <n v="3.75"/>
    <s v="Normal Time"/>
    <m/>
  </r>
  <r>
    <x v="712"/>
    <x v="47"/>
    <s v="ksc - tunnel"/>
    <x v="94"/>
    <s v="268017-25  KSC - Tunnel"/>
    <x v="456"/>
    <n v="3.75"/>
    <s v="Normal Time"/>
    <m/>
  </r>
  <r>
    <x v="712"/>
    <x v="47"/>
    <s v="vbb 3rd - new bridge"/>
    <x v="94"/>
    <s v="210035-51 VBB 3rd - new bridge"/>
    <x v="456"/>
    <n v="3.75"/>
    <s v="Normal Time"/>
    <m/>
  </r>
  <r>
    <x v="712"/>
    <x v="47"/>
    <s v="vbb 3rd - new bridge"/>
    <x v="94"/>
    <s v="210035-51 VBB 3rd - new bridge"/>
    <x v="456"/>
    <n v="3.75"/>
    <s v="Normal Time"/>
    <m/>
  </r>
  <r>
    <x v="712"/>
    <x v="47"/>
    <s v="ksc - tunnel"/>
    <x v="94"/>
    <s v="268017-25  KSC - Tunnel"/>
    <x v="456"/>
    <n v="3.75"/>
    <s v="Normal Time"/>
    <m/>
  </r>
  <r>
    <x v="712"/>
    <x v="47"/>
    <s v="ksc - tunnel"/>
    <x v="94"/>
    <s v="268017-25  KSC - Tunnel"/>
    <x v="456"/>
    <n v="3.75"/>
    <s v="Normal Time"/>
    <m/>
  </r>
  <r>
    <x v="712"/>
    <x v="47"/>
    <s v="vbb 3rd - new bridge"/>
    <x v="94"/>
    <s v="210035-51 VBB 3rd - new bridge"/>
    <x v="456"/>
    <n v="3.75"/>
    <s v="Normal Time"/>
    <m/>
  </r>
  <r>
    <x v="712"/>
    <x v="47"/>
    <s v="ksc - tunnel"/>
    <x v="94"/>
    <s v="268017-25  KSC - Tunnel"/>
    <x v="456"/>
    <n v="7.5"/>
    <s v="Normal Time"/>
    <m/>
  </r>
  <r>
    <x v="712"/>
    <x v="47"/>
    <s v="ksc - tunnel"/>
    <x v="94"/>
    <s v="268017-25  KSC - Tunnel"/>
    <x v="456"/>
    <n v="3.75"/>
    <s v="Normal Time"/>
    <m/>
  </r>
  <r>
    <x v="712"/>
    <x v="47"/>
    <s v="vbb 3rd - new bridge"/>
    <x v="94"/>
    <s v="210035-51 VBB 3rd - new bridge"/>
    <x v="456"/>
    <n v="3.75"/>
    <s v="Normal Time"/>
    <m/>
  </r>
  <r>
    <x v="712"/>
    <x v="47"/>
    <s v="vbb - assessment"/>
    <x v="94"/>
    <s v="265720-20 VBB - Assessment"/>
    <x v="456"/>
    <n v="7.5"/>
    <s v="Normal Time"/>
    <m/>
  </r>
  <r>
    <x v="712"/>
    <x v="47"/>
    <s v="vbb 3rd - new bridge"/>
    <x v="94"/>
    <s v="210035-51 VBB 3rd - new bridge"/>
    <x v="456"/>
    <n v="2"/>
    <s v="Normal Time"/>
    <m/>
  </r>
  <r>
    <x v="712"/>
    <x v="47"/>
    <s v="vbb 3rd - new bridge"/>
    <x v="94"/>
    <s v="210035-51 VBB 3rd - new bridge"/>
    <x v="456"/>
    <n v="5.5"/>
    <s v="Normal Time"/>
    <m/>
  </r>
  <r>
    <x v="712"/>
    <x v="47"/>
    <s v="ksc - tunnel"/>
    <x v="94"/>
    <s v="268017-25  KSC - Tunnel"/>
    <x v="456"/>
    <n v="2"/>
    <s v="Normal Time"/>
    <m/>
  </r>
  <r>
    <x v="712"/>
    <x v="47"/>
    <s v="vbb 3rd - new bridge"/>
    <x v="94"/>
    <s v="210035-51 VBB 3rd - new bridge"/>
    <x v="456"/>
    <n v="3"/>
    <s v="Normal Time"/>
    <m/>
  </r>
  <r>
    <x v="712"/>
    <x v="47"/>
    <s v="vbb 3rd - new bridge"/>
    <x v="94"/>
    <s v="210035-51 VBB 3rd - new bridge"/>
    <x v="456"/>
    <n v="2.5"/>
    <s v="Normal Time"/>
    <m/>
  </r>
  <r>
    <x v="712"/>
    <x v="47"/>
    <s v="ksc - tunnel"/>
    <x v="94"/>
    <s v="268017-25  KSC - Tunnel"/>
    <x v="456"/>
    <n v="7.5"/>
    <s v="Normal Time"/>
    <m/>
  </r>
  <r>
    <x v="712"/>
    <x v="47"/>
    <s v="ksc - tunnel"/>
    <x v="94"/>
    <s v="268017-25  KSC - Tunnel"/>
    <x v="456"/>
    <n v="7.5"/>
    <s v="Normal Time"/>
    <m/>
  </r>
  <r>
    <x v="712"/>
    <x v="47"/>
    <s v="ksc - tunnel"/>
    <x v="94"/>
    <s v="268017-25  KSC - Tunnel"/>
    <x v="456"/>
    <n v="7.5"/>
    <s v="Normal Time"/>
    <m/>
  </r>
  <r>
    <x v="712"/>
    <x v="47"/>
    <s v="ksc - tunnel"/>
    <x v="94"/>
    <s v="268017-25  KSC - Tunnel"/>
    <x v="456"/>
    <n v="7.5"/>
    <s v="Normal Time"/>
    <m/>
  </r>
  <r>
    <x v="712"/>
    <x v="47"/>
    <s v="ksc - tunnel"/>
    <x v="94"/>
    <s v="268017-25  KSC - Tunnel"/>
    <x v="456"/>
    <n v="7.5"/>
    <s v="Normal Time"/>
    <m/>
  </r>
  <r>
    <x v="712"/>
    <x v="47"/>
    <s v="ksc - tunnel"/>
    <x v="94"/>
    <s v="268017-25  KSC - Tunnel"/>
    <x v="456"/>
    <n v="7.5"/>
    <s v="Normal Time"/>
    <m/>
  </r>
  <r>
    <x v="712"/>
    <x v="47"/>
    <s v="vbb - assessment"/>
    <x v="94"/>
    <s v="265720-20 VBB - Assessment"/>
    <x v="456"/>
    <n v="7.5"/>
    <s v="Normal Time"/>
    <m/>
  </r>
  <r>
    <x v="712"/>
    <x v="47"/>
    <s v="vbb 3rd - new bridge"/>
    <x v="94"/>
    <s v="210035-51 VBB 3rd - new bridge"/>
    <x v="456"/>
    <n v="7.5"/>
    <s v="Normal Time"/>
    <m/>
  </r>
  <r>
    <x v="712"/>
    <x v="47"/>
    <s v="vbb 3rd - new bridge"/>
    <x v="94"/>
    <s v="210035-51 VBB 3rd - new bridge"/>
    <x v="456"/>
    <n v="7.5"/>
    <s v="Normal Time"/>
    <m/>
  </r>
  <r>
    <x v="712"/>
    <x v="47"/>
    <s v="vbb - assessment"/>
    <x v="94"/>
    <s v="265720-20 VBB - Assessment"/>
    <x v="456"/>
    <n v="7.5"/>
    <s v="Normal Time"/>
    <m/>
  </r>
  <r>
    <x v="712"/>
    <x v="47"/>
    <s v="holiday"/>
    <x v="94"/>
    <s v="HOLIDAY"/>
    <x v="456"/>
    <n v="7.5"/>
    <s v="Normal Time"/>
    <m/>
  </r>
  <r>
    <x v="712"/>
    <x v="47"/>
    <s v="holiday"/>
    <x v="94"/>
    <s v="HOLIDAY"/>
    <x v="456"/>
    <n v="7.5"/>
    <s v="Normal Time"/>
    <m/>
  </r>
  <r>
    <x v="712"/>
    <x v="47"/>
    <s v="holiday"/>
    <x v="94"/>
    <s v="HOLIDAY"/>
    <x v="456"/>
    <n v="7.5"/>
    <s v="Normal Time"/>
    <m/>
  </r>
  <r>
    <x v="712"/>
    <x v="47"/>
    <s v="holiday"/>
    <x v="94"/>
    <s v="HOLIDAY"/>
    <x v="456"/>
    <n v="7.5"/>
    <s v="Normal Time"/>
    <m/>
  </r>
  <r>
    <x v="712"/>
    <x v="47"/>
    <s v="holiday"/>
    <x v="94"/>
    <s v="HOLIDAY"/>
    <x v="456"/>
    <n v="7.5"/>
    <s v="Normal Time"/>
    <m/>
  </r>
  <r>
    <x v="712"/>
    <x v="47"/>
    <s v="holiday"/>
    <x v="94"/>
    <s v="HOLIDAY"/>
    <x v="456"/>
    <n v="7.5"/>
    <s v="Normal Time"/>
    <m/>
  </r>
  <r>
    <x v="712"/>
    <x v="47"/>
    <s v="holiday"/>
    <x v="94"/>
    <s v="HOLIDAY"/>
    <x v="456"/>
    <n v="7.5"/>
    <s v="Normal Time"/>
    <m/>
  </r>
  <r>
    <x v="712"/>
    <x v="47"/>
    <s v="holiday"/>
    <x v="94"/>
    <s v="HOLIDAY"/>
    <x v="456"/>
    <n v="7.5"/>
    <s v="Normal Time"/>
    <m/>
  </r>
  <r>
    <x v="712"/>
    <x v="47"/>
    <s v="holiday"/>
    <x v="94"/>
    <s v="HOLIDAY"/>
    <x v="456"/>
    <n v="7.5"/>
    <s v="Normal Time"/>
    <m/>
  </r>
  <r>
    <x v="712"/>
    <x v="47"/>
    <s v="bank holiday"/>
    <x v="94"/>
    <s v="BANK HOLIDAY"/>
    <x v="456"/>
    <n v="7.5"/>
    <s v="Normal Time"/>
    <m/>
  </r>
  <r>
    <x v="712"/>
    <x v="47"/>
    <s v="vbb 3rd - new bridge"/>
    <x v="94"/>
    <s v="210035-51 VBB 3rd - new bridge"/>
    <x v="456"/>
    <n v="7.5"/>
    <s v="Normal Time"/>
    <m/>
  </r>
  <r>
    <x v="712"/>
    <x v="47"/>
    <s v="vbb - assessment"/>
    <x v="94"/>
    <s v="265720-20 VBB - Assessment"/>
    <x v="456"/>
    <n v="7.5"/>
    <s v="Normal Time"/>
    <m/>
  </r>
  <r>
    <x v="712"/>
    <x v="47"/>
    <s v="vbb - assessment"/>
    <x v="94"/>
    <s v="265720-20 VBB - Assessment"/>
    <x v="456"/>
    <n v="2"/>
    <s v="Normal Time"/>
    <m/>
  </r>
  <r>
    <x v="712"/>
    <x v="47"/>
    <s v="vbb 3rd - new bridge"/>
    <x v="94"/>
    <s v="210035-51 VBB 3rd - new bridge"/>
    <x v="456"/>
    <n v="5.5"/>
    <s v="Normal Time"/>
    <m/>
  </r>
  <r>
    <x v="712"/>
    <x v="47"/>
    <s v="vbb 3rd - new bridge"/>
    <x v="94"/>
    <s v="210035-51 VBB 3rd - new bridge"/>
    <x v="456"/>
    <n v="5.5"/>
    <s v="Normal Time"/>
    <m/>
  </r>
  <r>
    <x v="712"/>
    <x v="47"/>
    <s v="vbb - assessment"/>
    <x v="94"/>
    <s v="265720-20 VBB - Assessment"/>
    <x v="456"/>
    <n v="2"/>
    <s v="Normal Time"/>
    <m/>
  </r>
  <r>
    <x v="712"/>
    <x v="47"/>
    <s v="vbb - assessment"/>
    <x v="94"/>
    <s v="265720-20 VBB - Assessment"/>
    <x v="456"/>
    <n v="7.5"/>
    <s v="Normal Time"/>
    <m/>
  </r>
  <r>
    <x v="712"/>
    <x v="47"/>
    <s v="vbb 3rd - new bridge"/>
    <x v="94"/>
    <s v="210035-51 VBB 3rd - new bridge"/>
    <x v="456"/>
    <n v="7.5"/>
    <s v="Normal Time"/>
    <m/>
  </r>
  <r>
    <x v="712"/>
    <x v="47"/>
    <s v="vbb 3rd - new bridge"/>
    <x v="94"/>
    <s v="210035-51 VBB 3rd - new bridge"/>
    <x v="456"/>
    <n v="3.75"/>
    <s v="Normal Time"/>
    <m/>
  </r>
  <r>
    <x v="712"/>
    <x v="47"/>
    <s v="holiday"/>
    <x v="94"/>
    <s v="HOLIDAY"/>
    <x v="456"/>
    <n v="3.75"/>
    <s v="Normal Time"/>
    <m/>
  </r>
  <r>
    <x v="712"/>
    <x v="47"/>
    <s v="vbb 3rd - new bridge"/>
    <x v="94"/>
    <s v="210035-51 VBB 3rd - new bridge"/>
    <x v="456"/>
    <n v="5.5"/>
    <s v="Normal Time"/>
    <m/>
  </r>
  <r>
    <x v="712"/>
    <x v="47"/>
    <s v="vbb 3rd - new bridge"/>
    <x v="94"/>
    <s v="210035-51 VBB 3rd - new bridge"/>
    <x v="456"/>
    <n v="2"/>
    <s v="Normal Time"/>
    <m/>
  </r>
  <r>
    <x v="712"/>
    <x v="47"/>
    <s v="vbb - assessment"/>
    <x v="94"/>
    <s v="265720-20 VBB - Assessment"/>
    <x v="456"/>
    <n v="7.5"/>
    <s v="Normal Time"/>
    <m/>
  </r>
  <r>
    <x v="712"/>
    <x v="47"/>
    <s v="vbb - assessment"/>
    <x v="94"/>
    <s v="265720-20 VBB - Assessment"/>
    <x v="456"/>
    <n v="3.75"/>
    <s v="Normal Time"/>
    <m/>
  </r>
  <r>
    <x v="712"/>
    <x v="47"/>
    <s v="holiday"/>
    <x v="94"/>
    <s v="HOLIDAY"/>
    <x v="456"/>
    <n v="3.75"/>
    <s v="Normal Time"/>
    <m/>
  </r>
  <r>
    <x v="712"/>
    <x v="47"/>
    <s v="vbb - assessment"/>
    <x v="94"/>
    <s v="265720-20 VBB - Assessment"/>
    <x v="456"/>
    <n v="0"/>
    <s v="Normal Time"/>
    <m/>
  </r>
  <r>
    <x v="712"/>
    <x v="47"/>
    <s v="vbb 3rd - new bridge"/>
    <x v="94"/>
    <s v="210035-51 VBB 3rd - new bridge"/>
    <x v="456"/>
    <n v="0"/>
    <s v="Normal Time"/>
    <m/>
  </r>
  <r>
    <x v="712"/>
    <x v="47"/>
    <s v="vbb 3rd - new bridge"/>
    <x v="94"/>
    <s v="210035-51 VBB 3rd - new bridge"/>
    <x v="456"/>
    <n v="0"/>
    <s v="Normal Time"/>
    <m/>
  </r>
  <r>
    <x v="712"/>
    <x v="47"/>
    <s v="vbb 3rd - new bridge"/>
    <x v="94"/>
    <s v="210035-51 VBB 3rd - new bridge"/>
    <x v="456"/>
    <n v="0"/>
    <s v="Normal Time"/>
    <m/>
  </r>
  <r>
    <x v="712"/>
    <x v="47"/>
    <s v="vbb - assessment"/>
    <x v="94"/>
    <s v="265720-20 VBB - Assessment"/>
    <x v="456"/>
    <n v="0"/>
    <s v="Normal Time"/>
    <m/>
  </r>
  <r>
    <x v="712"/>
    <x v="47"/>
    <s v="vbb 3rd - new bridge"/>
    <x v="94"/>
    <s v="210035-51 VBB 3rd - new bridge"/>
    <x v="456"/>
    <n v="7.5"/>
    <s v="Normal Time"/>
    <m/>
  </r>
  <r>
    <x v="712"/>
    <x v="47"/>
    <s v="vbb - assessment"/>
    <x v="94"/>
    <s v="265720-20 VBB - Assessment"/>
    <x v="456"/>
    <n v="7.5"/>
    <s v="Normal Time"/>
    <m/>
  </r>
  <r>
    <x v="712"/>
    <x v="47"/>
    <s v="vbb - assessment"/>
    <x v="94"/>
    <s v="265720-20 VBB - Assessment"/>
    <x v="456"/>
    <n v="7.5"/>
    <s v="Normal Time"/>
    <m/>
  </r>
  <r>
    <x v="712"/>
    <x v="47"/>
    <s v="vbb 3rd - new bridge"/>
    <x v="94"/>
    <s v="210035-51 VBB 3rd - new bridge"/>
    <x v="456"/>
    <n v="7.5"/>
    <s v="Normal Time"/>
    <m/>
  </r>
  <r>
    <x v="712"/>
    <x v="47"/>
    <s v="holiday"/>
    <x v="94"/>
    <s v="HOLIDAY"/>
    <x v="456"/>
    <n v="7.5"/>
    <s v="Normal Time"/>
    <m/>
  </r>
  <r>
    <x v="712"/>
    <x v="47"/>
    <s v="bcst_management"/>
    <x v="94"/>
    <s v="074097-30 LEADERSHIP &amp; MANAGEMENT CC124 (01-124)"/>
    <x v="456"/>
    <n v="2.5"/>
    <s v="Normal Time"/>
    <m/>
  </r>
  <r>
    <x v="712"/>
    <x v="47"/>
    <s v="vbb - assessment"/>
    <x v="94"/>
    <s v="265720-20 VBB - Assessment"/>
    <x v="456"/>
    <n v="5"/>
    <s v="Normal Time"/>
    <m/>
  </r>
  <r>
    <x v="712"/>
    <x v="47"/>
    <s v="vbb 3rd - new bridge"/>
    <x v="94"/>
    <s v="210035-51 VBB 3rd - new bridge"/>
    <x v="456"/>
    <n v="7.5"/>
    <s v="Normal Time"/>
    <m/>
  </r>
  <r>
    <x v="712"/>
    <x v="47"/>
    <s v="brisa"/>
    <x v="94"/>
    <s v="268268-00 Brisa"/>
    <x v="456"/>
    <n v="7.5"/>
    <s v="Normal Time"/>
    <m/>
  </r>
  <r>
    <x v="712"/>
    <x v="47"/>
    <s v="brisa"/>
    <x v="94"/>
    <s v="268268-00 Brisa"/>
    <x v="456"/>
    <n v="7.5"/>
    <s v="Normal Time"/>
    <m/>
  </r>
  <r>
    <x v="712"/>
    <x v="47"/>
    <s v="brisa"/>
    <x v="94"/>
    <s v="268268-00 Brisa"/>
    <x v="456"/>
    <n v="7.5"/>
    <s v="Normal Time"/>
    <m/>
  </r>
  <r>
    <x v="712"/>
    <x v="47"/>
    <s v="bcst_management"/>
    <x v="94"/>
    <s v="074097-30 LEADERSHIP &amp; MANAGEMENT CC124 (01-124)"/>
    <x v="456"/>
    <n v="2.5"/>
    <s v="Normal Time"/>
    <m/>
  </r>
  <r>
    <x v="712"/>
    <x v="47"/>
    <s v="vbb 3rd - new bridge"/>
    <x v="94"/>
    <s v="210035-51 VBB 3rd - new bridge"/>
    <x v="456"/>
    <n v="5"/>
    <s v="Normal Time"/>
    <m/>
  </r>
  <r>
    <x v="712"/>
    <x v="47"/>
    <s v="vbb - assessment"/>
    <x v="94"/>
    <s v="265720-20 VBB - Assessment"/>
    <x v="456"/>
    <n v="5"/>
    <s v="Normal Time"/>
    <m/>
  </r>
  <r>
    <x v="712"/>
    <x v="47"/>
    <s v="vbb 3rd - new bridge"/>
    <x v="94"/>
    <s v="210035-51 VBB 3rd - new bridge"/>
    <x v="456"/>
    <n v="2.5"/>
    <s v="Normal Time"/>
    <m/>
  </r>
  <r>
    <x v="712"/>
    <x v="47"/>
    <s v="bcst_promotional"/>
    <x v="94"/>
    <s v="071945-07 BCS - promotional"/>
    <x v="456"/>
    <n v="2.5"/>
    <s v="Normal Time"/>
    <m/>
  </r>
  <r>
    <x v="712"/>
    <x v="47"/>
    <s v="vbb 3rd - new bridge"/>
    <x v="94"/>
    <s v="210035-51 VBB 3rd - new bridge"/>
    <x v="456"/>
    <n v="2.5"/>
    <s v="Normal Time"/>
    <m/>
  </r>
  <r>
    <x v="712"/>
    <x v="47"/>
    <s v="vbb 3rd - new bridge"/>
    <x v="94"/>
    <s v="210035-51 VBB 3rd - new bridge"/>
    <x v="456"/>
    <n v="1"/>
    <s v="Normal Time"/>
    <m/>
  </r>
  <r>
    <x v="712"/>
    <x v="47"/>
    <s v="vbb - assessment"/>
    <x v="94"/>
    <s v="265720-20 VBB - Assessment"/>
    <x v="456"/>
    <n v="1.5"/>
    <s v="Normal Time"/>
    <m/>
  </r>
  <r>
    <x v="712"/>
    <x v="47"/>
    <s v="vbb - assessment"/>
    <x v="94"/>
    <s v="265720-20 VBB - Assessment"/>
    <x v="456"/>
    <n v="7.5"/>
    <s v="Normal Time"/>
    <m/>
  </r>
  <r>
    <x v="712"/>
    <x v="47"/>
    <s v="holiday"/>
    <x v="94"/>
    <s v="HOLIDAY"/>
    <x v="456"/>
    <n v="7.5"/>
    <s v="Normal Time"/>
    <m/>
  </r>
  <r>
    <x v="712"/>
    <x v="47"/>
    <s v="holiday"/>
    <x v="94"/>
    <s v="HOLIDAY"/>
    <x v="456"/>
    <n v="7.5"/>
    <s v="Normal Time"/>
    <m/>
  </r>
  <r>
    <x v="712"/>
    <x v="47"/>
    <s v="vbb - assessment"/>
    <x v="94"/>
    <s v="265720-20 VBB - Assessment"/>
    <x v="456"/>
    <n v="7.5"/>
    <s v="Normal Time"/>
    <m/>
  </r>
  <r>
    <x v="712"/>
    <x v="47"/>
    <s v="vbb 3rd - new bridge"/>
    <x v="94"/>
    <s v="210035-51 VBB 3rd - new bridge"/>
    <x v="456"/>
    <n v="2"/>
    <s v="Normal Time"/>
    <m/>
  </r>
  <r>
    <x v="712"/>
    <x v="47"/>
    <s v="hcc - lower kings rd"/>
    <x v="94"/>
    <s v="255670-17 LOWER KINGS ROAD ASSESSMENT (01-382)"/>
    <x v="456"/>
    <n v="1"/>
    <s v="Normal Time"/>
    <m/>
  </r>
  <r>
    <x v="712"/>
    <x v="47"/>
    <s v="vbb - assessment"/>
    <x v="94"/>
    <s v="265720-20 VBB - Assessment"/>
    <x v="456"/>
    <n v="4.5"/>
    <s v="Normal Time"/>
    <m/>
  </r>
  <r>
    <x v="712"/>
    <x v="47"/>
    <s v="vbb 3rd - new bridge"/>
    <x v="94"/>
    <s v="210035-51 VBB 3rd - new bridge"/>
    <x v="456"/>
    <n v="3.75"/>
    <s v="Normal Time"/>
    <m/>
  </r>
  <r>
    <x v="712"/>
    <x v="47"/>
    <s v="vbb - assessment"/>
    <x v="94"/>
    <s v="265720-20 VBB - Assessment"/>
    <x v="456"/>
    <n v="3.75"/>
    <s v="Normal Time"/>
    <m/>
  </r>
  <r>
    <x v="712"/>
    <x v="47"/>
    <s v="vbb 3rd - new bridge"/>
    <x v="94"/>
    <s v="210035-51 VBB 3rd - new bridge"/>
    <x v="456"/>
    <n v="3.75"/>
    <s v="Normal Time"/>
    <m/>
  </r>
  <r>
    <x v="712"/>
    <x v="47"/>
    <s v="vbb - assessment"/>
    <x v="94"/>
    <s v="265720-20 VBB - Assessment"/>
    <x v="456"/>
    <n v="3.75"/>
    <s v="Normal Time"/>
    <m/>
  </r>
  <r>
    <x v="712"/>
    <x v="47"/>
    <s v="cp - assessment"/>
    <x v="94"/>
    <s v="215526-27 CP - Assessment (01-124)"/>
    <x v="456"/>
    <n v="3.5"/>
    <s v="Normal Time"/>
    <m/>
  </r>
  <r>
    <x v="712"/>
    <x v="47"/>
    <s v="hcc - lower kings rd"/>
    <x v="94"/>
    <s v="255670-17 LOWER KINGS ROAD ASSESSMENT (01-382)"/>
    <x v="456"/>
    <n v="4"/>
    <s v="Normal Time"/>
    <m/>
  </r>
  <r>
    <x v="712"/>
    <x v="47"/>
    <s v="vbb - assessment"/>
    <x v="94"/>
    <s v="265720-20 VBB - Assessment"/>
    <x v="456"/>
    <n v="3.75"/>
    <s v="Normal Time"/>
    <m/>
  </r>
  <r>
    <x v="712"/>
    <x v="47"/>
    <s v="bcst_promotional"/>
    <x v="94"/>
    <s v="071945-07 BCS - promotional"/>
    <x v="456"/>
    <n v="3.75"/>
    <s v="Normal Time"/>
    <m/>
  </r>
  <r>
    <x v="712"/>
    <x v="47"/>
    <s v="vbb - assessment"/>
    <x v="94"/>
    <s v="265720-20 VBB - Assessment"/>
    <x v="456"/>
    <n v="7.5"/>
    <s v="Normal Time"/>
    <m/>
  </r>
  <r>
    <x v="712"/>
    <x v="47"/>
    <s v="vbb - assessment"/>
    <x v="94"/>
    <s v="265720-20 VBB - Assessment"/>
    <x v="456"/>
    <n v="3.75"/>
    <s v="Normal Time"/>
    <m/>
  </r>
  <r>
    <x v="712"/>
    <x v="47"/>
    <s v="vbb - assessment"/>
    <x v="94"/>
    <s v="265720-20 VBB - Assessment"/>
    <x v="456"/>
    <n v="1.5"/>
    <s v="Normal Time"/>
    <m/>
  </r>
  <r>
    <x v="712"/>
    <x v="47"/>
    <s v="vbb - assessment"/>
    <x v="94"/>
    <s v="265720-20 VBB - Assessment"/>
    <x v="456"/>
    <n v="2.25"/>
    <s v="Normal Time"/>
    <m/>
  </r>
  <r>
    <x v="712"/>
    <x v="47"/>
    <s v="vbb 3rd - new bridge"/>
    <x v="94"/>
    <s v="210035-51 VBB 3rd - new bridge"/>
    <x v="456"/>
    <n v="5.5"/>
    <s v="Normal Time"/>
    <m/>
  </r>
  <r>
    <x v="712"/>
    <x v="47"/>
    <s v="vbb - assessment"/>
    <x v="94"/>
    <s v="265720-20 VBB - Assessment"/>
    <x v="456"/>
    <n v="2"/>
    <s v="Normal Time"/>
    <m/>
  </r>
  <r>
    <x v="712"/>
    <x v="47"/>
    <s v="vbb - design basis"/>
    <x v="94"/>
    <s v="265720-10 VBB - Design Basis"/>
    <x v="456"/>
    <n v="7.5"/>
    <s v="Normal Time"/>
    <m/>
  </r>
  <r>
    <x v="712"/>
    <x v="47"/>
    <s v="vbb - design basis"/>
    <x v="94"/>
    <s v="265720-10 VBB - Design Basis"/>
    <x v="456"/>
    <n v="7.5"/>
    <s v="Normal Time"/>
    <m/>
  </r>
  <r>
    <x v="712"/>
    <x v="47"/>
    <s v="vbb - design basis"/>
    <x v="94"/>
    <s v="265720-10 VBB - Design Basis"/>
    <x v="456"/>
    <n v="3.75"/>
    <s v="Normal Time"/>
    <m/>
  </r>
  <r>
    <x v="712"/>
    <x v="47"/>
    <s v="holiday"/>
    <x v="94"/>
    <s v="HOLIDAY"/>
    <x v="456"/>
    <n v="3.75"/>
    <s v="Normal Time"/>
    <m/>
  </r>
  <r>
    <x v="712"/>
    <x v="47"/>
    <s v="vbb - design basis"/>
    <x v="94"/>
    <s v="265720-10 VBB - Design Basis"/>
    <x v="456"/>
    <n v="7.5"/>
    <s v="Normal Time"/>
    <m/>
  </r>
  <r>
    <x v="712"/>
    <x v="47"/>
    <s v="vbb - design basis"/>
    <x v="94"/>
    <s v="265720-10 VBB - Design Basis"/>
    <x v="456"/>
    <n v="3.75"/>
    <s v="Normal Time"/>
    <m/>
  </r>
  <r>
    <x v="712"/>
    <x v="47"/>
    <s v="holiday"/>
    <x v="94"/>
    <s v="HOLIDAY"/>
    <x v="456"/>
    <n v="3.75"/>
    <s v="Normal Time"/>
    <m/>
  </r>
  <r>
    <x v="712"/>
    <x v="47"/>
    <s v="vbb - assessment"/>
    <x v="94"/>
    <s v="265720-20 VBB - Assessment"/>
    <x v="456"/>
    <n v="7.5"/>
    <s v="Normal Time"/>
    <m/>
  </r>
  <r>
    <x v="712"/>
    <x v="47"/>
    <s v="hcc - lower kings rd"/>
    <x v="94"/>
    <s v="255670-17 LOWER KINGS ROAD ASSESSMENT (01-382)"/>
    <x v="456"/>
    <n v="2"/>
    <s v="Normal Time"/>
    <m/>
  </r>
  <r>
    <x v="712"/>
    <x v="47"/>
    <s v="cp - assessment"/>
    <x v="94"/>
    <s v="215526-27 CP - Assessment (01-124)"/>
    <x v="456"/>
    <n v="1"/>
    <s v="Normal Time"/>
    <m/>
  </r>
  <r>
    <x v="712"/>
    <x v="47"/>
    <s v="vbb - design basis"/>
    <x v="94"/>
    <s v="265720-10 VBB - Design Basis"/>
    <x v="456"/>
    <n v="2"/>
    <s v="Normal Time"/>
    <m/>
  </r>
  <r>
    <x v="712"/>
    <x v="47"/>
    <s v="brisa"/>
    <x v="94"/>
    <s v="268268-00 Brisa"/>
    <x v="456"/>
    <n v="2.5"/>
    <s v="Normal Time"/>
    <m/>
  </r>
  <r>
    <x v="712"/>
    <x v="47"/>
    <s v="brisa"/>
    <x v="94"/>
    <s v="268268-00 Brisa"/>
    <x v="456"/>
    <n v="7.5"/>
    <s v="Normal Time"/>
    <m/>
  </r>
  <r>
    <x v="712"/>
    <x v="47"/>
    <s v="holiday"/>
    <x v="94"/>
    <s v="HOLIDAY"/>
    <x v="456"/>
    <n v="7.5"/>
    <s v="Normal Time"/>
    <m/>
  </r>
  <r>
    <x v="712"/>
    <x v="47"/>
    <s v="holiday"/>
    <x v="94"/>
    <s v="HOLIDAY"/>
    <x v="456"/>
    <n v="7.5"/>
    <s v="Normal Time"/>
    <m/>
  </r>
  <r>
    <x v="712"/>
    <x v="47"/>
    <s v="bcst_promotional"/>
    <x v="94"/>
    <s v="071945-07 BCS - promotional"/>
    <x v="456"/>
    <n v="7.5"/>
    <s v="Normal Time"/>
    <m/>
  </r>
  <r>
    <x v="712"/>
    <x v="47"/>
    <s v="bcst_promotional"/>
    <x v="94"/>
    <s v="071945-07 BCS - promotional"/>
    <x v="456"/>
    <n v="7.5"/>
    <s v="Normal Time"/>
    <m/>
  </r>
  <r>
    <x v="712"/>
    <x v="47"/>
    <s v="vbb - design basis"/>
    <x v="94"/>
    <s v="265720-10 VBB - Design Basis"/>
    <x v="456"/>
    <n v="7.5"/>
    <s v="Normal Time"/>
    <m/>
  </r>
  <r>
    <x v="712"/>
    <x v="47"/>
    <s v="vbb - design basis"/>
    <x v="94"/>
    <s v="265720-10 VBB - Design Basis"/>
    <x v="456"/>
    <n v="7.5"/>
    <s v="Normal Time"/>
    <m/>
  </r>
  <r>
    <x v="712"/>
    <x v="47"/>
    <s v="vbb - assessment"/>
    <x v="94"/>
    <s v="265720-20 VBB - Assessment"/>
    <x v="456"/>
    <n v="7.5"/>
    <s v="Normal Time"/>
    <m/>
  </r>
  <r>
    <x v="712"/>
    <x v="47"/>
    <s v="vbb - design basis"/>
    <x v="94"/>
    <s v="265720-10 VBB - Design Basis"/>
    <x v="456"/>
    <n v="7.5"/>
    <s v="Normal Time"/>
    <m/>
  </r>
  <r>
    <x v="712"/>
    <x v="47"/>
    <s v="vbb - design basis"/>
    <x v="94"/>
    <s v="265720-10 VBB - Design Basis"/>
    <x v="456"/>
    <n v="7.5"/>
    <s v="Normal Time"/>
    <m/>
  </r>
  <r>
    <x v="712"/>
    <x v="47"/>
    <s v="vbb - design basis"/>
    <x v="94"/>
    <s v="265720-10 VBB - Design Basis"/>
    <x v="456"/>
    <n v="7.5"/>
    <s v="Normal Time"/>
    <m/>
  </r>
  <r>
    <x v="712"/>
    <x v="47"/>
    <s v="cp - assessment"/>
    <x v="94"/>
    <s v="215526-27 CP - Assessment (01-124)"/>
    <x v="456"/>
    <n v="3.75"/>
    <s v="Normal Time"/>
    <m/>
  </r>
  <r>
    <x v="712"/>
    <x v="47"/>
    <s v="bcst_promotional"/>
    <x v="94"/>
    <s v="071945-07 BCS - promotional"/>
    <x v="456"/>
    <n v="3.75"/>
    <s v="Normal Time"/>
    <m/>
  </r>
  <r>
    <x v="712"/>
    <x v="47"/>
    <s v="bcst_promotional"/>
    <x v="94"/>
    <s v="071945-07 BCS - promotional"/>
    <x v="456"/>
    <n v="3.75"/>
    <s v="Normal Time"/>
    <m/>
  </r>
  <r>
    <x v="712"/>
    <x v="47"/>
    <s v="holiday"/>
    <x v="94"/>
    <s v="HOLIDAY"/>
    <x v="456"/>
    <n v="3.75"/>
    <s v="Normal Time"/>
    <m/>
  </r>
  <r>
    <x v="712"/>
    <x v="47"/>
    <s v="bank holiday"/>
    <x v="94"/>
    <s v="BANK HOLIDAY"/>
    <x v="456"/>
    <n v="7.5"/>
    <s v="Normal Time"/>
    <m/>
  </r>
  <r>
    <x v="712"/>
    <x v="47"/>
    <s v="vbb - design basis"/>
    <x v="94"/>
    <s v="265720-10 VBB - Design Basis"/>
    <x v="456"/>
    <n v="7.5"/>
    <s v="Normal Time"/>
    <m/>
  </r>
  <r>
    <x v="712"/>
    <x v="47"/>
    <s v="vbb - design basis"/>
    <x v="94"/>
    <s v="265720-10 VBB - Design Basis"/>
    <x v="456"/>
    <n v="7.5"/>
    <s v="Normal Time"/>
    <m/>
  </r>
  <r>
    <x v="712"/>
    <x v="47"/>
    <s v="cafa"/>
    <x v="94"/>
    <s v="262218-08 CAFA"/>
    <x v="456"/>
    <n v="3.5"/>
    <s v="Normal Time"/>
    <m/>
  </r>
  <r>
    <x v="712"/>
    <x v="47"/>
    <s v="a465 updates"/>
    <x v="94"/>
    <s v="266122-24 A465 updates"/>
    <x v="456"/>
    <n v="4"/>
    <s v="Normal Time"/>
    <m/>
  </r>
  <r>
    <x v="712"/>
    <x v="47"/>
    <s v="vbb - design basis"/>
    <x v="94"/>
    <s v="265720-10 VBB - Design Basis"/>
    <x v="456"/>
    <n v="7.5"/>
    <s v="Normal Time"/>
    <m/>
  </r>
  <r>
    <x v="712"/>
    <x v="47"/>
    <s v="brisa"/>
    <x v="94"/>
    <s v="268268-00 Brisa"/>
    <x v="456"/>
    <n v="7.5"/>
    <s v="Normal Time"/>
    <m/>
  </r>
  <r>
    <x v="712"/>
    <x v="47"/>
    <s v="vbb - assessment"/>
    <x v="94"/>
    <s v="265720-20 VBB - Assessment"/>
    <x v="456"/>
    <n v="7.5"/>
    <s v="Normal Time"/>
    <m/>
  </r>
  <r>
    <x v="712"/>
    <x v="47"/>
    <s v="vbb - assessment"/>
    <x v="94"/>
    <s v="265720-20 VBB - Assessment"/>
    <x v="456"/>
    <n v="7.5"/>
    <s v="Normal Time"/>
    <m/>
  </r>
  <r>
    <x v="712"/>
    <x v="47"/>
    <s v="vbb - assessment"/>
    <x v="94"/>
    <s v="265720-20 VBB - Assessment"/>
    <x v="456"/>
    <n v="7.5"/>
    <s v="Normal Time"/>
    <m/>
  </r>
  <r>
    <x v="712"/>
    <x v="47"/>
    <s v="vbb - assessment"/>
    <x v="94"/>
    <s v="265720-20 VBB - Assessment"/>
    <x v="456"/>
    <n v="3.75"/>
    <s v="Normal Time"/>
    <m/>
  </r>
  <r>
    <x v="712"/>
    <x v="47"/>
    <s v="holiday"/>
    <x v="94"/>
    <s v="HOLIDAY"/>
    <x v="456"/>
    <n v="3.75"/>
    <s v="Normal Time"/>
    <m/>
  </r>
  <r>
    <x v="712"/>
    <x v="47"/>
    <s v="wmre lot 6"/>
    <x v="94"/>
    <s v="601593-72 WMRE lot 6"/>
    <x v="456"/>
    <n v="7.5"/>
    <s v="Normal Time"/>
    <m/>
  </r>
  <r>
    <x v="712"/>
    <x v="47"/>
    <s v="wmre lot 6"/>
    <x v="94"/>
    <s v="601593-72 WMRE lot 6"/>
    <x v="456"/>
    <n v="5.5"/>
    <s v="Normal Time"/>
    <m/>
  </r>
  <r>
    <x v="712"/>
    <x v="47"/>
    <s v="vbb - assessment"/>
    <x v="94"/>
    <s v="265720-20 VBB - Assessment"/>
    <x v="456"/>
    <n v="2"/>
    <s v="Normal Time"/>
    <m/>
  </r>
  <r>
    <x v="712"/>
    <x v="47"/>
    <s v="vbb - assessment"/>
    <x v="94"/>
    <s v="265720-20 VBB - Assessment"/>
    <x v="456"/>
    <n v="7.5"/>
    <s v="Normal Time"/>
    <m/>
  </r>
  <r>
    <x v="712"/>
    <x v="47"/>
    <s v="vbb - assessment"/>
    <x v="94"/>
    <s v="265720-20 VBB - Assessment"/>
    <x v="456"/>
    <n v="7.5"/>
    <s v="Normal Time"/>
    <m/>
  </r>
  <r>
    <x v="712"/>
    <x v="47"/>
    <s v="vbb -  extra fatgiue work"/>
    <x v="94"/>
    <s v="265720-01 VBB -  extra fatgiue work"/>
    <x v="456"/>
    <n v="3.75"/>
    <s v="Normal Time"/>
    <m/>
  </r>
  <r>
    <x v="712"/>
    <x v="47"/>
    <s v="vbb - assessment"/>
    <x v="94"/>
    <s v="265720-20 VBB - Assessment"/>
    <x v="456"/>
    <n v="2.75"/>
    <s v="Normal Time"/>
    <m/>
  </r>
  <r>
    <x v="712"/>
    <x v="47"/>
    <s v="bcst_management"/>
    <x v="94"/>
    <s v="074097-30 LEADERSHIP &amp; MANAGEMENT CC124 (01-124)"/>
    <x v="456"/>
    <n v="1"/>
    <s v="Normal Time"/>
    <m/>
  </r>
  <r>
    <x v="712"/>
    <x v="47"/>
    <s v="bank holiday"/>
    <x v="94"/>
    <s v="BANK HOLIDAY"/>
    <x v="456"/>
    <n v="7.5"/>
    <s v="Normal Time"/>
    <m/>
  </r>
  <r>
    <x v="712"/>
    <x v="47"/>
    <s v="vbb - assessment"/>
    <x v="94"/>
    <s v="265720-20 VBB - Assessment"/>
    <x v="456"/>
    <n v="7.5"/>
    <s v="Normal Time"/>
    <m/>
  </r>
  <r>
    <x v="712"/>
    <x v="47"/>
    <s v="vbb - assessment"/>
    <x v="94"/>
    <s v="265720-20 VBB - Assessment"/>
    <x v="456"/>
    <n v="7.5"/>
    <s v="Normal Time"/>
    <m/>
  </r>
  <r>
    <x v="712"/>
    <x v="47"/>
    <s v="vbb - assessment"/>
    <x v="94"/>
    <s v="265720-20 VBB - Assessment"/>
    <x v="456"/>
    <n v="7.5"/>
    <s v="Normal Time"/>
    <m/>
  </r>
  <r>
    <x v="712"/>
    <x v="47"/>
    <s v="m25 west msa"/>
    <x v="94"/>
    <s v="255375-00 M25 WARREN FARM SERVICES (01-122)"/>
    <x v="456"/>
    <n v="7.5"/>
    <s v="Normal Time"/>
    <m/>
  </r>
  <r>
    <x v="712"/>
    <x v="47"/>
    <s v="vbb - design basis"/>
    <x v="94"/>
    <s v="265720-10 VBB - Design Basis"/>
    <x v="456"/>
    <n v="7.5"/>
    <s v="Normal Time"/>
    <m/>
  </r>
  <r>
    <x v="712"/>
    <x v="47"/>
    <s v="vbb - design basis"/>
    <x v="94"/>
    <s v="265720-10 VBB - Design Basis"/>
    <x v="456"/>
    <n v="7.5"/>
    <s v="Normal Time"/>
    <m/>
  </r>
  <r>
    <x v="712"/>
    <x v="47"/>
    <s v="vbb - design basis"/>
    <x v="94"/>
    <s v="265720-10 VBB - Design Basis"/>
    <x v="456"/>
    <n v="7.5"/>
    <s v="Normal Time"/>
    <m/>
  </r>
  <r>
    <x v="712"/>
    <x v="47"/>
    <s v="vbb - assessment"/>
    <x v="94"/>
    <s v="265720-20 VBB - Assessment"/>
    <x v="456"/>
    <n v="3.75"/>
    <s v="Normal Time"/>
    <m/>
  </r>
  <r>
    <x v="712"/>
    <x v="47"/>
    <s v="vbb - design basis"/>
    <x v="94"/>
    <s v="265720-10 VBB - Design Basis"/>
    <x v="456"/>
    <n v="3.75"/>
    <s v="Normal Time"/>
    <m/>
  </r>
  <r>
    <x v="712"/>
    <x v="47"/>
    <s v="holiday"/>
    <x v="94"/>
    <s v="HOLIDAY"/>
    <x v="456"/>
    <n v="3.75"/>
    <s v="Normal Time"/>
    <m/>
  </r>
  <r>
    <x v="712"/>
    <x v="47"/>
    <s v="vbb - design basis"/>
    <x v="94"/>
    <s v="265720-10 VBB - Design Basis"/>
    <x v="456"/>
    <n v="3.75"/>
    <s v="Normal Time"/>
    <m/>
  </r>
  <r>
    <x v="712"/>
    <x v="47"/>
    <s v="bank holiday"/>
    <x v="94"/>
    <s v="BANK HOLIDAY"/>
    <x v="456"/>
    <n v="7.5"/>
    <s v="Normal Time"/>
    <m/>
  </r>
  <r>
    <x v="712"/>
    <x v="47"/>
    <s v="vbb - design basis"/>
    <x v="94"/>
    <s v="265720-10 VBB - Design Basis"/>
    <x v="456"/>
    <n v="7.5"/>
    <s v="Normal Time"/>
    <m/>
  </r>
  <r>
    <x v="712"/>
    <x v="47"/>
    <s v="vbb - design basis"/>
    <x v="94"/>
    <s v="265720-10 VBB - Design Basis"/>
    <x v="456"/>
    <n v="7.5"/>
    <s v="Normal Time"/>
    <m/>
  </r>
  <r>
    <x v="712"/>
    <x v="47"/>
    <s v="vbb - design basis"/>
    <x v="94"/>
    <s v="265720-10 VBB - Design Basis"/>
    <x v="456"/>
    <n v="3.75"/>
    <s v="Normal Time"/>
    <m/>
  </r>
  <r>
    <x v="712"/>
    <x v="47"/>
    <s v="vbb - assessment"/>
    <x v="94"/>
    <s v="265720-20 VBB - Assessment"/>
    <x v="456"/>
    <n v="3.75"/>
    <s v="Normal Time"/>
    <m/>
  </r>
  <r>
    <x v="712"/>
    <x v="47"/>
    <s v="vbb - assessment"/>
    <x v="94"/>
    <s v="265720-20 VBB - Assessment"/>
    <x v="456"/>
    <n v="3.75"/>
    <s v="Normal Time"/>
    <m/>
  </r>
  <r>
    <x v="712"/>
    <x v="47"/>
    <s v="vbb - assessment"/>
    <x v="94"/>
    <s v="265720-20 VBB - Assessment"/>
    <x v="456"/>
    <n v="3.75"/>
    <s v="Normal Time"/>
    <m/>
  </r>
  <r>
    <x v="712"/>
    <x v="47"/>
    <s v="vbb - design basis"/>
    <x v="94"/>
    <s v="265720-10 VBB - Design Basis"/>
    <x v="456"/>
    <n v="2.5"/>
    <s v="Normal Time"/>
    <m/>
  </r>
  <r>
    <x v="712"/>
    <x v="47"/>
    <s v="vbb - design basis"/>
    <x v="94"/>
    <s v="265720-10 VBB - Design Basis"/>
    <x v="456"/>
    <n v="5"/>
    <s v="Normal Time"/>
    <m/>
  </r>
  <r>
    <x v="712"/>
    <x v="47"/>
    <s v="vbb - design basis"/>
    <x v="94"/>
    <s v="265720-10 VBB - Design Basis"/>
    <x v="456"/>
    <n v="5"/>
    <s v="Normal Time"/>
    <m/>
  </r>
  <r>
    <x v="712"/>
    <x v="47"/>
    <s v="vbb - design basis"/>
    <x v="94"/>
    <s v="265720-10 VBB - Design Basis"/>
    <x v="456"/>
    <n v="2.5"/>
    <s v="Normal Time"/>
    <m/>
  </r>
  <r>
    <x v="712"/>
    <x v="47"/>
    <s v="vbb - design basis"/>
    <x v="94"/>
    <s v="265720-10 VBB - Design Basis"/>
    <x v="456"/>
    <n v="7.5"/>
    <s v="Normal Time"/>
    <m/>
  </r>
  <r>
    <x v="712"/>
    <x v="47"/>
    <s v="vbb - design basis"/>
    <x v="94"/>
    <s v="265720-10 VBB - Design Basis"/>
    <x v="456"/>
    <n v="3.75"/>
    <s v="Normal Time"/>
    <m/>
  </r>
  <r>
    <x v="712"/>
    <x v="47"/>
    <s v="vbb - design basis"/>
    <x v="94"/>
    <s v="265720-10 VBB - Design Basis"/>
    <x v="456"/>
    <n v="3.75"/>
    <s v="Normal Time"/>
    <m/>
  </r>
  <r>
    <x v="712"/>
    <x v="47"/>
    <s v="holiday"/>
    <x v="94"/>
    <s v="HOLIDAY"/>
    <x v="456"/>
    <n v="7.5"/>
    <s v="Normal Time"/>
    <m/>
  </r>
  <r>
    <x v="712"/>
    <x v="47"/>
    <s v="vbb - design basis"/>
    <x v="94"/>
    <s v="265720-10 VBB - Design Basis"/>
    <x v="456"/>
    <n v="7.5"/>
    <s v="Normal Time"/>
    <m/>
  </r>
  <r>
    <x v="712"/>
    <x v="47"/>
    <s v="vbb - design basis"/>
    <x v="94"/>
    <s v="265720-10 VBB - Design Basis"/>
    <x v="456"/>
    <n v="7.5"/>
    <s v="Normal Time"/>
    <m/>
  </r>
  <r>
    <x v="712"/>
    <x v="47"/>
    <s v="vbb - design basis"/>
    <x v="94"/>
    <s v="265720-10 VBB - Design Basis"/>
    <x v="456"/>
    <n v="2.5"/>
    <s v="Normal Time"/>
    <m/>
  </r>
  <r>
    <x v="712"/>
    <x v="47"/>
    <s v="vbb - design basis"/>
    <x v="94"/>
    <s v="265720-10 VBB - Design Basis"/>
    <x v="456"/>
    <n v="5"/>
    <s v="Normal Time"/>
    <m/>
  </r>
  <r>
    <x v="712"/>
    <x v="47"/>
    <s v="smp"/>
    <x v="94"/>
    <s v="261723-02 SMP"/>
    <x v="456"/>
    <n v="3.75"/>
    <s v="Normal Time"/>
    <m/>
  </r>
  <r>
    <x v="712"/>
    <x v="47"/>
    <s v="vbb - design basis"/>
    <x v="94"/>
    <s v="265720-10 VBB - Design Basis"/>
    <x v="456"/>
    <n v="3.75"/>
    <s v="Normal Time"/>
    <m/>
  </r>
  <r>
    <x v="712"/>
    <x v="47"/>
    <s v="smp"/>
    <x v="94"/>
    <s v="261723-02 SMP"/>
    <x v="456"/>
    <n v="3.75"/>
    <s v="Normal Time"/>
    <m/>
  </r>
  <r>
    <x v="712"/>
    <x v="47"/>
    <s v="vbb - design basis"/>
    <x v="94"/>
    <s v="265720-10 VBB - Design Basis"/>
    <x v="456"/>
    <n v="3.75"/>
    <s v="Normal Time"/>
    <m/>
  </r>
  <r>
    <x v="712"/>
    <x v="47"/>
    <s v="vbb - design basis"/>
    <x v="94"/>
    <s v="265720-10 VBB - Design Basis"/>
    <x v="456"/>
    <n v="4"/>
    <s v="Normal Time"/>
    <m/>
  </r>
  <r>
    <x v="712"/>
    <x v="47"/>
    <s v="vbb - design basis"/>
    <x v="94"/>
    <s v="265720-10 VBB - Design Basis"/>
    <x v="456"/>
    <n v="2"/>
    <s v="Normal Time"/>
    <m/>
  </r>
  <r>
    <x v="712"/>
    <x v="47"/>
    <s v="vbb - design basis"/>
    <x v="94"/>
    <s v="265720-10 VBB - Design Basis"/>
    <x v="456"/>
    <n v="1.5"/>
    <s v="Normal Time"/>
    <m/>
  </r>
  <r>
    <x v="712"/>
    <x v="47"/>
    <s v="vbb - design basis"/>
    <x v="94"/>
    <s v="265720-10 VBB - Design Basis"/>
    <x v="456"/>
    <n v="7.5"/>
    <s v="Normal Time"/>
    <m/>
  </r>
  <r>
    <x v="712"/>
    <x v="47"/>
    <s v="vbb - design basis"/>
    <x v="94"/>
    <s v="265720-10 VBB - Design Basis"/>
    <x v="456"/>
    <n v="7.5"/>
    <s v="Normal Time"/>
    <m/>
  </r>
  <r>
    <x v="712"/>
    <x v="47"/>
    <s v="vbb - design basis"/>
    <x v="94"/>
    <s v="265720-10 VBB - Design Basis"/>
    <x v="456"/>
    <n v="7.5"/>
    <s v="Normal Time"/>
    <m/>
  </r>
  <r>
    <x v="712"/>
    <x v="47"/>
    <s v="vbb - design basis"/>
    <x v="94"/>
    <s v="265720-10 VBB - Design Basis"/>
    <x v="456"/>
    <n v="7.5"/>
    <s v="Normal Time"/>
    <m/>
  </r>
  <r>
    <x v="712"/>
    <x v="47"/>
    <s v="vbb - design basis"/>
    <x v="94"/>
    <s v="265720-10 VBB - Design Basis"/>
    <x v="456"/>
    <n v="7.5"/>
    <s v="Normal Time"/>
    <m/>
  </r>
  <r>
    <x v="712"/>
    <x v="47"/>
    <s v="vbb - design basis"/>
    <x v="94"/>
    <s v="265720-10 VBB - Design Basis"/>
    <x v="456"/>
    <n v="2"/>
    <s v="Normal Time"/>
    <m/>
  </r>
  <r>
    <x v="712"/>
    <x v="47"/>
    <s v="vbb - design basis"/>
    <x v="94"/>
    <s v="265720-10 VBB - Design Basis"/>
    <x v="456"/>
    <n v="3"/>
    <s v="Normal Time"/>
    <m/>
  </r>
  <r>
    <x v="712"/>
    <x v="47"/>
    <s v="smp"/>
    <x v="94"/>
    <s v="261723-02 SMP"/>
    <x v="456"/>
    <n v="2.5"/>
    <s v="Normal Time"/>
    <m/>
  </r>
  <r>
    <x v="712"/>
    <x v="47"/>
    <s v="smp"/>
    <x v="94"/>
    <s v="261723-02 SMP"/>
    <x v="456"/>
    <n v="5"/>
    <s v="Normal Time"/>
    <m/>
  </r>
  <r>
    <x v="712"/>
    <x v="47"/>
    <s v="vbb - design basis"/>
    <x v="94"/>
    <s v="265720-10 VBB - Design Basis"/>
    <x v="456"/>
    <n v="2.5"/>
    <s v="Normal Time"/>
    <m/>
  </r>
  <r>
    <x v="712"/>
    <x v="47"/>
    <s v="smp"/>
    <x v="94"/>
    <s v="261723-02 SMP"/>
    <x v="456"/>
    <n v="2.5"/>
    <s v="Normal Time"/>
    <m/>
  </r>
  <r>
    <x v="712"/>
    <x v="47"/>
    <s v="vbb - design basis"/>
    <x v="94"/>
    <s v="265720-10 VBB - Design Basis"/>
    <x v="456"/>
    <n v="5"/>
    <s v="Normal Time"/>
    <m/>
  </r>
  <r>
    <x v="712"/>
    <x v="47"/>
    <s v="vbb - design basis"/>
    <x v="94"/>
    <s v="265720-10 VBB - Design Basis"/>
    <x v="456"/>
    <n v="7.5"/>
    <s v="Normal Time"/>
    <m/>
  </r>
  <r>
    <x v="712"/>
    <x v="47"/>
    <s v="a465"/>
    <x v="94"/>
    <s v="266122-21 A465"/>
    <x v="456"/>
    <n v="7.5"/>
    <s v="Normal Time"/>
    <m/>
  </r>
  <r>
    <x v="712"/>
    <x v="47"/>
    <s v="vbb - design basis"/>
    <x v="94"/>
    <s v="265720-10 VBB - Design Basis"/>
    <x v="456"/>
    <n v="7.5"/>
    <s v="Normal Time"/>
    <m/>
  </r>
  <r>
    <x v="712"/>
    <x v="47"/>
    <s v="vbb - design basis"/>
    <x v="94"/>
    <s v="265720-10 VBB - Design Basis"/>
    <x v="456"/>
    <n v="7.5"/>
    <s v="Normal Time"/>
    <m/>
  </r>
  <r>
    <x v="712"/>
    <x v="47"/>
    <s v="vbb - design basis"/>
    <x v="94"/>
    <s v="265720-10 VBB - Design Basis"/>
    <x v="456"/>
    <n v="7.5"/>
    <s v="Normal Time"/>
    <m/>
  </r>
  <r>
    <x v="712"/>
    <x v="47"/>
    <s v="a465"/>
    <x v="94"/>
    <s v="266122-21 A465"/>
    <x v="456"/>
    <n v="7.5"/>
    <s v="Normal Time"/>
    <m/>
  </r>
  <r>
    <x v="712"/>
    <x v="47"/>
    <s v="a465"/>
    <x v="94"/>
    <s v="266122-21 A465"/>
    <x v="456"/>
    <n v="5"/>
    <s v="Normal Time"/>
    <m/>
  </r>
  <r>
    <x v="712"/>
    <x v="47"/>
    <s v="a465"/>
    <x v="94"/>
    <s v="266122-21 A465"/>
    <x v="456"/>
    <n v="2.5"/>
    <s v="Normal Time"/>
    <m/>
  </r>
  <r>
    <x v="712"/>
    <x v="47"/>
    <s v="a465"/>
    <x v="94"/>
    <s v="266122-21 A465"/>
    <x v="456"/>
    <n v="7.5"/>
    <s v="Normal Time"/>
    <m/>
  </r>
  <r>
    <x v="712"/>
    <x v="47"/>
    <s v="vbb - design basis"/>
    <x v="94"/>
    <s v="265720-10 VBB - Design Basis"/>
    <x v="456"/>
    <n v="7.5"/>
    <s v="Normal Time"/>
    <m/>
  </r>
  <r>
    <x v="712"/>
    <x v="47"/>
    <s v="vbb - design basis"/>
    <x v="94"/>
    <s v="265720-10 VBB - Design Basis"/>
    <x v="456"/>
    <n v="7.5"/>
    <s v="Normal Time"/>
    <m/>
  </r>
  <r>
    <x v="712"/>
    <x v="47"/>
    <s v="a465"/>
    <x v="94"/>
    <s v="266122-21 A465"/>
    <x v="456"/>
    <n v="7.5"/>
    <s v="Normal Time"/>
    <m/>
  </r>
  <r>
    <x v="712"/>
    <x v="47"/>
    <s v="a465"/>
    <x v="94"/>
    <s v="266122-21 A465"/>
    <x v="456"/>
    <n v="2"/>
    <s v="Normal Time"/>
    <m/>
  </r>
  <r>
    <x v="712"/>
    <x v="47"/>
    <s v="a465"/>
    <x v="94"/>
    <s v="266122-21 A465"/>
    <x v="456"/>
    <n v="5.5"/>
    <s v="Normal Time"/>
    <m/>
  </r>
  <r>
    <x v="712"/>
    <x v="47"/>
    <s v="a465"/>
    <x v="94"/>
    <s v="266122-21 A465"/>
    <x v="456"/>
    <n v="2.5"/>
    <s v="Normal Time"/>
    <m/>
  </r>
  <r>
    <x v="712"/>
    <x v="47"/>
    <s v="gatwick"/>
    <x v="94"/>
    <s v="264520-00 Gatwick"/>
    <x v="456"/>
    <n v="5"/>
    <s v="Normal Time"/>
    <m/>
  </r>
  <r>
    <x v="712"/>
    <x v="47"/>
    <s v="shb - existing"/>
    <x v="94"/>
    <s v="239230-42 SHB - Existing"/>
    <x v="456"/>
    <n v="7.5"/>
    <s v="Normal Time"/>
    <m/>
  </r>
  <r>
    <x v="712"/>
    <x v="47"/>
    <s v="vbb - design basis"/>
    <x v="94"/>
    <s v="265720-10 VBB - Design Basis"/>
    <x v="456"/>
    <n v="7.5"/>
    <s v="Normal Time"/>
    <m/>
  </r>
  <r>
    <x v="712"/>
    <x v="47"/>
    <s v="a465"/>
    <x v="94"/>
    <s v="266122-21 A465"/>
    <x v="456"/>
    <n v="5"/>
    <s v="Normal Time"/>
    <m/>
  </r>
  <r>
    <x v="712"/>
    <x v="47"/>
    <s v="a465"/>
    <x v="94"/>
    <s v="266122-21 A465"/>
    <x v="456"/>
    <n v="2.5"/>
    <s v="Normal Time"/>
    <m/>
  </r>
  <r>
    <x v="712"/>
    <x v="47"/>
    <s v="wlw"/>
    <x v="94"/>
    <s v="264744-00 WLW"/>
    <x v="456"/>
    <n v="2"/>
    <s v="Normal Time"/>
    <m/>
  </r>
  <r>
    <x v="712"/>
    <x v="47"/>
    <s v="ams support"/>
    <x v="94"/>
    <s v="000000-00 AMS Support"/>
    <x v="456"/>
    <n v="2.5"/>
    <s v="Normal Time"/>
    <m/>
  </r>
  <r>
    <x v="712"/>
    <x v="47"/>
    <s v="ams support"/>
    <x v="94"/>
    <s v="000000-00 AMS Support"/>
    <x v="456"/>
    <n v="1"/>
    <s v="Normal Time"/>
    <m/>
  </r>
  <r>
    <x v="712"/>
    <x v="47"/>
    <s v="shb - existing"/>
    <x v="94"/>
    <s v="239230-42 SHB - Existing"/>
    <x v="456"/>
    <n v="1"/>
    <s v="Normal Time"/>
    <m/>
  </r>
  <r>
    <x v="712"/>
    <x v="47"/>
    <s v="a465"/>
    <x v="94"/>
    <s v="266122-21 A465"/>
    <x v="456"/>
    <n v="1"/>
    <s v="Normal Time"/>
    <m/>
  </r>
  <r>
    <x v="712"/>
    <x v="47"/>
    <s v="waalbrug"/>
    <x v="94"/>
    <s v="259933-00 Waalbrug"/>
    <x v="456"/>
    <n v="5.5"/>
    <s v="Normal Time"/>
    <m/>
  </r>
  <r>
    <x v="712"/>
    <x v="47"/>
    <s v="shb - existing"/>
    <x v="94"/>
    <s v="239230-42 SHB - Existing"/>
    <x v="456"/>
    <n v="2"/>
    <s v="Normal Time"/>
    <m/>
  </r>
  <r>
    <x v="712"/>
    <x v="47"/>
    <s v="a465"/>
    <x v="94"/>
    <s v="266122-21 A465"/>
    <x v="456"/>
    <n v="3.75"/>
    <s v="Normal Time"/>
    <m/>
  </r>
  <r>
    <x v="712"/>
    <x v="47"/>
    <s v="a465"/>
    <x v="94"/>
    <s v="266122-21 A465"/>
    <x v="456"/>
    <n v="3.75"/>
    <s v="Normal Time"/>
    <m/>
  </r>
  <r>
    <x v="712"/>
    <x v="47"/>
    <s v="smp"/>
    <x v="94"/>
    <s v="261723-02 SMP"/>
    <x v="456"/>
    <n v="2.5"/>
    <s v="Normal Time"/>
    <m/>
  </r>
  <r>
    <x v="712"/>
    <x v="47"/>
    <s v="hcc - paul cully"/>
    <x v="94"/>
    <s v="254304-96 HCC - Paul Cully (01-382)"/>
    <x v="456"/>
    <n v="2.5"/>
    <s v="Normal Time"/>
    <m/>
  </r>
  <r>
    <x v="712"/>
    <x v="47"/>
    <s v="hcc - paul cully"/>
    <x v="94"/>
    <s v="254304-96 HCC - Paul Cully (01-382)"/>
    <x v="456"/>
    <n v="2.5"/>
    <s v="Normal Time"/>
    <m/>
  </r>
  <r>
    <x v="712"/>
    <x v="47"/>
    <s v="a465"/>
    <x v="94"/>
    <s v="266122-21 A465"/>
    <x v="456"/>
    <n v="7.5"/>
    <s v="Normal Time"/>
    <m/>
  </r>
  <r>
    <x v="712"/>
    <x v="47"/>
    <s v="a465"/>
    <x v="94"/>
    <s v="266122-21 A465"/>
    <x v="456"/>
    <n v="7.5"/>
    <s v="Normal Time"/>
    <m/>
  </r>
  <r>
    <x v="712"/>
    <x v="47"/>
    <s v="m25 west msa"/>
    <x v="94"/>
    <s v="255375-00 M25 WARREN FARM SERVICES (01-122)"/>
    <x v="456"/>
    <n v="6.5"/>
    <s v="Normal Time"/>
    <m/>
  </r>
  <r>
    <x v="712"/>
    <x v="47"/>
    <s v="hcc - lower kings rd"/>
    <x v="94"/>
    <s v="255670-17 LOWER KINGS ROAD ASSESSMENT (01-382)"/>
    <x v="456"/>
    <n v="1"/>
    <s v="Normal Time"/>
    <m/>
  </r>
  <r>
    <x v="712"/>
    <x v="47"/>
    <s v="wlw"/>
    <x v="94"/>
    <s v="264744-00 WLW"/>
    <x v="456"/>
    <n v="2"/>
    <s v="Normal Time"/>
    <m/>
  </r>
  <r>
    <x v="712"/>
    <x v="47"/>
    <s v="smp"/>
    <x v="94"/>
    <s v="261723-02 SMP"/>
    <x v="456"/>
    <n v="2"/>
    <s v="Normal Time"/>
    <m/>
  </r>
  <r>
    <x v="712"/>
    <x v="47"/>
    <s v="a465"/>
    <x v="94"/>
    <s v="266122-21 A465"/>
    <x v="456"/>
    <n v="3.5"/>
    <s v="Normal Time"/>
    <m/>
  </r>
  <r>
    <x v="712"/>
    <x v="47"/>
    <s v="interview"/>
    <x v="94"/>
    <s v="077204-30 graduate interviews (01-124)"/>
    <x v="456"/>
    <n v="4"/>
    <s v="Normal Time"/>
    <m/>
  </r>
  <r>
    <x v="712"/>
    <x v="47"/>
    <s v="a465"/>
    <x v="94"/>
    <s v="266122-21 A465"/>
    <x v="456"/>
    <n v="3.5"/>
    <s v="Normal Time"/>
    <m/>
  </r>
  <r>
    <x v="712"/>
    <x v="47"/>
    <s v="a465"/>
    <x v="94"/>
    <s v="266122-21 A465"/>
    <x v="456"/>
    <n v="7.5"/>
    <s v="Normal Time"/>
    <m/>
  </r>
  <r>
    <x v="712"/>
    <x v="47"/>
    <s v="holiday"/>
    <x v="94"/>
    <s v="HOLIDAY"/>
    <x v="456"/>
    <n v="7.5"/>
    <s v="Normal Time"/>
    <m/>
  </r>
  <r>
    <x v="712"/>
    <x v="47"/>
    <s v="holiday"/>
    <x v="94"/>
    <s v="HOLIDAY"/>
    <x v="456"/>
    <n v="7.5"/>
    <s v="Normal Time"/>
    <m/>
  </r>
  <r>
    <x v="712"/>
    <x v="47"/>
    <s v="holiday"/>
    <x v="94"/>
    <s v="HOLIDAY"/>
    <x v="456"/>
    <n v="7.5"/>
    <s v="Normal Time"/>
    <m/>
  </r>
  <r>
    <x v="712"/>
    <x v="47"/>
    <s v="holiday"/>
    <x v="94"/>
    <s v="HOLIDAY"/>
    <x v="456"/>
    <n v="7.5"/>
    <s v="Normal Time"/>
    <m/>
  </r>
  <r>
    <x v="712"/>
    <x v="47"/>
    <s v="holiday"/>
    <x v="94"/>
    <s v="HOLIDAY"/>
    <x v="456"/>
    <n v="7.5"/>
    <s v="Normal Time"/>
    <m/>
  </r>
  <r>
    <x v="712"/>
    <x v="47"/>
    <s v="galecopper - joints and b"/>
    <x v="94"/>
    <s v="260258-41 Galecopper - joints and bearings"/>
    <x v="456"/>
    <n v="3.75"/>
    <s v="Normal Time"/>
    <m/>
  </r>
  <r>
    <x v="712"/>
    <x v="47"/>
    <s v="m25 west msa"/>
    <x v="94"/>
    <s v="255375-00 M25 WARREN FARM SERVICES (01-122)"/>
    <x v="456"/>
    <n v="3.75"/>
    <s v="Normal Time"/>
    <m/>
  </r>
  <r>
    <x v="712"/>
    <x v="47"/>
    <s v="a465"/>
    <x v="94"/>
    <s v="266122-21 A465"/>
    <x v="456"/>
    <n v="7.5"/>
    <s v="Normal Time"/>
    <m/>
  </r>
  <r>
    <x v="712"/>
    <x v="47"/>
    <s v="galecopper - joints and b"/>
    <x v="94"/>
    <s v="260258-41 Galecopper - joints and bearings"/>
    <x v="456"/>
    <n v="7.5"/>
    <s v="Normal Time"/>
    <m/>
  </r>
  <r>
    <x v="712"/>
    <x v="47"/>
    <s v="infra bim"/>
    <x v="94"/>
    <s v="077616-63 Infra BIM"/>
    <x v="456"/>
    <n v="7.5"/>
    <s v="Normal Time"/>
    <m/>
  </r>
  <r>
    <x v="712"/>
    <x v="47"/>
    <s v="a465"/>
    <x v="94"/>
    <s v="266122-21 A465"/>
    <x v="456"/>
    <n v="3.75"/>
    <s v="Normal Time"/>
    <m/>
  </r>
  <r>
    <x v="712"/>
    <x v="47"/>
    <s v="galecopper - joints and b"/>
    <x v="94"/>
    <s v="260258-41 Galecopper - joints and bearings"/>
    <x v="456"/>
    <n v="1"/>
    <s v="Normal Time"/>
    <m/>
  </r>
  <r>
    <x v="712"/>
    <x v="47"/>
    <s v="hcc - paul cully"/>
    <x v="94"/>
    <s v="254304-96 HCC - Paul Cully (01-382)"/>
    <x v="456"/>
    <n v="1.5"/>
    <s v="Normal Time"/>
    <m/>
  </r>
  <r>
    <x v="712"/>
    <x v="47"/>
    <s v="hcc - paul cully"/>
    <x v="94"/>
    <s v="254304-96 HCC - Paul Cully (01-382)"/>
    <x v="456"/>
    <n v="1.25"/>
    <s v="Normal Time"/>
    <m/>
  </r>
  <r>
    <x v="712"/>
    <x v="47"/>
    <s v="hcc - paul cully"/>
    <x v="94"/>
    <s v="254304-96 HCC - Paul Cully (01-382)"/>
    <x v="456"/>
    <n v="2.5"/>
    <s v="Normal Time"/>
    <m/>
  </r>
  <r>
    <x v="712"/>
    <x v="47"/>
    <s v="a465"/>
    <x v="94"/>
    <s v="266122-21 A465"/>
    <x v="456"/>
    <n v="2"/>
    <s v="Normal Time"/>
    <m/>
  </r>
  <r>
    <x v="712"/>
    <x v="47"/>
    <s v="a465"/>
    <x v="94"/>
    <s v="266122-21 A465"/>
    <x v="456"/>
    <n v="3"/>
    <s v="Normal Time"/>
    <m/>
  </r>
  <r>
    <x v="712"/>
    <x v="47"/>
    <s v="a465"/>
    <x v="94"/>
    <s v="266122-21 A465"/>
    <x v="456"/>
    <n v="7.5"/>
    <s v="Normal Time"/>
    <m/>
  </r>
  <r>
    <x v="712"/>
    <x v="47"/>
    <s v="m25 west msa"/>
    <x v="94"/>
    <s v="255375-00 M25 WARREN FARM SERVICES (01-122)"/>
    <x v="456"/>
    <n v="7.5"/>
    <s v="Normal Time"/>
    <m/>
  </r>
  <r>
    <x v="712"/>
    <x v="47"/>
    <s v="cp - assessment"/>
    <x v="94"/>
    <s v="215526-27 CP - Assessment (01-124)"/>
    <x v="456"/>
    <n v="3.75"/>
    <s v="Normal Time"/>
    <m/>
  </r>
  <r>
    <x v="712"/>
    <x v="47"/>
    <s v="a465"/>
    <x v="94"/>
    <s v="266122-21 A465"/>
    <x v="456"/>
    <n v="3.75"/>
    <s v="Normal Time"/>
    <m/>
  </r>
  <r>
    <x v="712"/>
    <x v="47"/>
    <s v="a465"/>
    <x v="94"/>
    <s v="266122-21 A465"/>
    <x v="456"/>
    <n v="3.75"/>
    <s v="Normal Time"/>
    <m/>
  </r>
  <r>
    <x v="712"/>
    <x v="47"/>
    <s v="a465"/>
    <x v="94"/>
    <s v="266122-21 A465"/>
    <x v="456"/>
    <n v="3.75"/>
    <s v="Normal Time"/>
    <m/>
  </r>
  <r>
    <x v="712"/>
    <x v="47"/>
    <s v="a465"/>
    <x v="94"/>
    <s v="266122-21 A465"/>
    <x v="456"/>
    <n v="7.5"/>
    <s v="Normal Time"/>
    <m/>
  </r>
  <r>
    <x v="712"/>
    <x v="47"/>
    <s v="ams support"/>
    <x v="94"/>
    <s v="000000-00 AMS Support"/>
    <x v="456"/>
    <n v="7.5"/>
    <s v="Normal Time"/>
    <m/>
  </r>
  <r>
    <x v="712"/>
    <x v="47"/>
    <s v="de locht"/>
    <x v="94"/>
    <s v="265675-00 de Locht"/>
    <x v="456"/>
    <n v="2"/>
    <s v="Normal Time"/>
    <m/>
  </r>
  <r>
    <x v="712"/>
    <x v="47"/>
    <s v="ams support"/>
    <x v="94"/>
    <s v="000000-00 AMS Support"/>
    <x v="456"/>
    <n v="5.5"/>
    <s v="Normal Time"/>
    <m/>
  </r>
  <r>
    <x v="712"/>
    <x v="47"/>
    <s v="waalbrug"/>
    <x v="94"/>
    <s v="259933-00 Waalbrug"/>
    <x v="456"/>
    <n v="7.5"/>
    <s v="Normal Time"/>
    <m/>
  </r>
  <r>
    <x v="712"/>
    <x v="47"/>
    <s v="hcc - paul cully"/>
    <x v="94"/>
    <s v="254304-96 HCC - Paul Cully (01-382)"/>
    <x v="456"/>
    <n v="3.75"/>
    <s v="Normal Time"/>
    <m/>
  </r>
  <r>
    <x v="712"/>
    <x v="47"/>
    <s v="a465"/>
    <x v="94"/>
    <s v="266122-21 A465"/>
    <x v="456"/>
    <n v="3.75"/>
    <s v="Normal Time"/>
    <m/>
  </r>
  <r>
    <x v="712"/>
    <x v="47"/>
    <s v="waalbrug"/>
    <x v="94"/>
    <s v="259933-00 Waalbrug"/>
    <x v="456"/>
    <n v="7.5"/>
    <s v="Normal Time"/>
    <m/>
  </r>
  <r>
    <x v="712"/>
    <x v="47"/>
    <s v="waalbrug"/>
    <x v="94"/>
    <s v="259933-00 Waalbrug"/>
    <x v="456"/>
    <n v="7.5"/>
    <s v="Normal Time"/>
    <m/>
  </r>
  <r>
    <x v="712"/>
    <x v="47"/>
    <s v="infra bim"/>
    <x v="94"/>
    <s v="077616-63 Infra BIM"/>
    <x v="456"/>
    <n v="7.5"/>
    <s v="Normal Time"/>
    <m/>
  </r>
  <r>
    <x v="712"/>
    <x v="47"/>
    <s v="infra bim"/>
    <x v="94"/>
    <s v="077616-63 Infra BIM"/>
    <x v="456"/>
    <n v="7.5"/>
    <s v="Normal Time"/>
    <m/>
  </r>
  <r>
    <x v="712"/>
    <x v="47"/>
    <s v="infra bim"/>
    <x v="94"/>
    <s v="077616-63 Infra BIM"/>
    <x v="456"/>
    <n v="7.5"/>
    <s v="Normal Time"/>
    <m/>
  </r>
  <r>
    <x v="712"/>
    <x v="47"/>
    <s v="m25 west msa"/>
    <x v="94"/>
    <s v="255375-00 M25 WARREN FARM SERVICES (01-122)"/>
    <x v="456"/>
    <n v="7.5"/>
    <s v="Normal Time"/>
    <m/>
  </r>
  <r>
    <x v="712"/>
    <x v="47"/>
    <s v="galecopper"/>
    <x v="94"/>
    <s v="260258-47 Galecopper"/>
    <x v="456"/>
    <n v="3"/>
    <s v="Normal Time"/>
    <m/>
  </r>
  <r>
    <x v="712"/>
    <x v="47"/>
    <s v="ams support"/>
    <x v="94"/>
    <s v="000000-00 AMS Support"/>
    <x v="456"/>
    <n v="4.5"/>
    <s v="Normal Time"/>
    <m/>
  </r>
  <r>
    <x v="712"/>
    <x v="47"/>
    <s v="ams support"/>
    <x v="94"/>
    <s v="000000-00 AMS Support"/>
    <x v="456"/>
    <n v="7.5"/>
    <s v="Normal Time"/>
    <m/>
  </r>
  <r>
    <x v="712"/>
    <x v="47"/>
    <s v="hcc - lower kings rd"/>
    <x v="94"/>
    <s v="255670-17 LOWER KINGS ROAD ASSESSMENT (01-382)"/>
    <x v="456"/>
    <n v="2"/>
    <s v="Normal Time"/>
    <m/>
  </r>
  <r>
    <x v="712"/>
    <x v="47"/>
    <s v="hcc - paul cully"/>
    <x v="94"/>
    <s v="254304-96 HCC - Paul Cully (01-382)"/>
    <x v="456"/>
    <n v="5.5"/>
    <s v="Normal Time"/>
    <m/>
  </r>
  <r>
    <x v="712"/>
    <x v="47"/>
    <s v="hcc - weston hills tunnel"/>
    <x v="94"/>
    <s v="246233-56 HCC - Weston Hills Tunnel (01-382)"/>
    <x v="456"/>
    <n v="2.5"/>
    <s v="Normal Time"/>
    <m/>
  </r>
  <r>
    <x v="712"/>
    <x v="47"/>
    <s v="waalbrug"/>
    <x v="94"/>
    <s v="259933-00 Waalbrug"/>
    <x v="456"/>
    <n v="2.5"/>
    <s v="Normal Time"/>
    <m/>
  </r>
  <r>
    <x v="712"/>
    <x v="47"/>
    <s v="hcc - paul cully"/>
    <x v="94"/>
    <s v="254304-96 HCC - Paul Cully (01-382)"/>
    <x v="456"/>
    <n v="2.5"/>
    <s v="Normal Time"/>
    <m/>
  </r>
  <r>
    <x v="712"/>
    <x v="47"/>
    <s v="holiday"/>
    <x v="94"/>
    <s v="HOLIDAY"/>
    <x v="456"/>
    <n v="7.5"/>
    <s v="Normal Time"/>
    <m/>
  </r>
  <r>
    <x v="712"/>
    <x v="47"/>
    <s v="bank holiday"/>
    <x v="94"/>
    <s v="BANK HOLIDAY"/>
    <x v="456"/>
    <n v="7.5"/>
    <s v="Normal Time"/>
    <m/>
  </r>
  <r>
    <x v="712"/>
    <x v="47"/>
    <s v="cp - assessment"/>
    <x v="94"/>
    <s v="215526-27 CP - Assessment (01-124)"/>
    <x v="456"/>
    <n v="7.5"/>
    <s v="Normal Time"/>
    <m/>
  </r>
  <r>
    <x v="712"/>
    <x v="47"/>
    <s v="galecopper"/>
    <x v="94"/>
    <s v="260258-47 Galecopper"/>
    <x v="456"/>
    <n v="7.5"/>
    <s v="Normal Time"/>
    <m/>
  </r>
  <r>
    <x v="712"/>
    <x v="47"/>
    <s v="galecopper"/>
    <x v="94"/>
    <s v="260258-47 Galecopper"/>
    <x v="456"/>
    <n v="2.5"/>
    <s v="Normal Time"/>
    <m/>
  </r>
  <r>
    <x v="712"/>
    <x v="47"/>
    <s v="m25 west msa"/>
    <x v="94"/>
    <s v="255375-00 M25 WARREN FARM SERVICES (01-122)"/>
    <x v="456"/>
    <n v="3"/>
    <s v="Normal Time"/>
    <m/>
  </r>
  <r>
    <x v="712"/>
    <x v="47"/>
    <s v="hcc - weston hills tunnel"/>
    <x v="94"/>
    <s v="246233-56 HCC - Weston Hills Tunnel (01-382)"/>
    <x v="456"/>
    <n v="2"/>
    <s v="Normal Time"/>
    <m/>
  </r>
  <r>
    <x v="712"/>
    <x v="47"/>
    <s v="holiday"/>
    <x v="94"/>
    <s v="HOLIDAY"/>
    <x v="456"/>
    <n v="7.5"/>
    <s v="Normal Time"/>
    <m/>
  </r>
  <r>
    <x v="712"/>
    <x v="47"/>
    <s v="bank holiday"/>
    <x v="94"/>
    <s v="BANK HOLIDAY"/>
    <x v="456"/>
    <n v="7.5"/>
    <s v="Normal Time"/>
    <m/>
  </r>
  <r>
    <x v="712"/>
    <x v="47"/>
    <s v="bank holiday"/>
    <x v="94"/>
    <s v="BANK HOLIDAY"/>
    <x v="456"/>
    <n v="7.5"/>
    <s v="Normal Time"/>
    <m/>
  </r>
  <r>
    <x v="712"/>
    <x v="47"/>
    <s v="holiday"/>
    <x v="94"/>
    <s v="HOLIDAY"/>
    <x v="456"/>
    <n v="7.5"/>
    <s v="Normal Time"/>
    <m/>
  </r>
  <r>
    <x v="712"/>
    <x v="47"/>
    <s v="holiday"/>
    <x v="94"/>
    <s v="HOLIDAY"/>
    <x v="456"/>
    <n v="7.5"/>
    <s v="Normal Time"/>
    <m/>
  </r>
  <r>
    <x v="712"/>
    <x v="47"/>
    <s v="ams support"/>
    <x v="94"/>
    <s v="000000-00 AMS Support"/>
    <x v="456"/>
    <n v="3.75"/>
    <s v="Normal Time"/>
    <m/>
  </r>
  <r>
    <x v="712"/>
    <x v="47"/>
    <s v="waalbrug"/>
    <x v="94"/>
    <s v="259933-00 Waalbrug"/>
    <x v="456"/>
    <n v="3.75"/>
    <s v="Normal Time"/>
    <m/>
  </r>
  <r>
    <x v="712"/>
    <x v="47"/>
    <s v="ams support"/>
    <x v="94"/>
    <s v="000000-00 AMS Support"/>
    <x v="456"/>
    <n v="7.5"/>
    <s v="Normal Time"/>
    <m/>
  </r>
  <r>
    <x v="712"/>
    <x v="47"/>
    <s v="bcst_management"/>
    <x v="94"/>
    <s v="074097-30 LEADERSHIP &amp; MANAGEMENT CC124 (01-124)"/>
    <x v="456"/>
    <n v="1"/>
    <s v="Normal Time"/>
    <m/>
  </r>
  <r>
    <x v="712"/>
    <x v="47"/>
    <s v="hcc - nursery ln"/>
    <x v="94"/>
    <s v="254304-79 HCC - Nursery Ln (01-382)"/>
    <x v="456"/>
    <n v="2"/>
    <s v="Normal Time"/>
    <m/>
  </r>
  <r>
    <x v="712"/>
    <x v="47"/>
    <s v="hcc - paul cully"/>
    <x v="94"/>
    <s v="254304-96 HCC - Paul Cully (01-382)"/>
    <x v="456"/>
    <n v="4.5"/>
    <s v="Normal Time"/>
    <m/>
  </r>
  <r>
    <x v="712"/>
    <x v="47"/>
    <s v="cp - assessment"/>
    <x v="94"/>
    <s v="215526-27 CP - Assessment (01-124)"/>
    <x v="456"/>
    <n v="7.5"/>
    <s v="Normal Time"/>
    <m/>
  </r>
  <r>
    <x v="712"/>
    <x v="47"/>
    <s v="cp - assessment"/>
    <x v="94"/>
    <s v="215526-27 CP - Assessment (01-124)"/>
    <x v="456"/>
    <n v="3.75"/>
    <s v="Normal Time"/>
    <m/>
  </r>
  <r>
    <x v="712"/>
    <x v="47"/>
    <s v="waalbrug"/>
    <x v="94"/>
    <s v="259933-00 Waalbrug"/>
    <x v="456"/>
    <n v="3.75"/>
    <s v="Normal Time"/>
    <m/>
  </r>
  <r>
    <x v="712"/>
    <x v="47"/>
    <s v="swindon d&amp;b"/>
    <x v="94"/>
    <s v="601701-23 swindon d&amp;b"/>
    <x v="456"/>
    <n v="7.5"/>
    <s v="Normal Time"/>
    <m/>
  </r>
  <r>
    <x v="712"/>
    <x v="47"/>
    <s v="ams support"/>
    <x v="94"/>
    <s v="000000-00 AMS Support"/>
    <x v="456"/>
    <n v="7.5"/>
    <s v="Normal Time"/>
    <m/>
  </r>
  <r>
    <x v="712"/>
    <x v="47"/>
    <s v="ams support"/>
    <x v="94"/>
    <s v="000000-00 AMS Support"/>
    <x v="456"/>
    <n v="7.5"/>
    <s v="Normal Time"/>
    <m/>
  </r>
  <r>
    <x v="712"/>
    <x v="47"/>
    <s v="swindon d&amp;b"/>
    <x v="94"/>
    <s v="601701-23 swindon d&amp;b"/>
    <x v="456"/>
    <n v="7.5"/>
    <s v="Normal Time"/>
    <m/>
  </r>
  <r>
    <x v="712"/>
    <x v="47"/>
    <s v="waalbrug"/>
    <x v="94"/>
    <s v="259933-00 Waalbrug"/>
    <x v="456"/>
    <n v="4"/>
    <s v="Normal Time"/>
    <m/>
  </r>
  <r>
    <x v="712"/>
    <x v="47"/>
    <s v="hatta"/>
    <x v="94"/>
    <s v="77616-41 Hatta"/>
    <x v="456"/>
    <n v="2"/>
    <s v="Normal Time"/>
    <m/>
  </r>
  <r>
    <x v="712"/>
    <x v="47"/>
    <s v="swindon d&amp;b"/>
    <x v="94"/>
    <s v="601701-23 swindon d&amp;b"/>
    <x v="456"/>
    <n v="1.5"/>
    <s v="Normal Time"/>
    <m/>
  </r>
  <r>
    <x v="712"/>
    <x v="47"/>
    <s v="bcst-appraisal"/>
    <x v="94"/>
    <s v="074097-29 STAFF APPRAISAL CC124 (01-124)"/>
    <x v="456"/>
    <n v="2"/>
    <s v="Normal Time"/>
    <m/>
  </r>
  <r>
    <x v="712"/>
    <x v="47"/>
    <s v="hcc - paul cully"/>
    <x v="94"/>
    <s v="254304-96 HCC - Paul Cully (01-382)"/>
    <x v="456"/>
    <n v="5.5"/>
    <s v="Normal Time"/>
    <m/>
  </r>
  <r>
    <x v="712"/>
    <x v="47"/>
    <s v="suurhoffbrug"/>
    <x v="94"/>
    <s v="239230-40 Suurhoffbrug"/>
    <x v="456"/>
    <n v="7.5"/>
    <s v="Normal Time"/>
    <m/>
  </r>
  <r>
    <x v="712"/>
    <x v="47"/>
    <s v="ams support"/>
    <x v="94"/>
    <s v="000000-00 AMS Support"/>
    <x v="456"/>
    <n v="7.5"/>
    <s v="Normal Time"/>
    <m/>
  </r>
  <r>
    <x v="712"/>
    <x v="47"/>
    <s v="ams support"/>
    <x v="94"/>
    <s v="000000-00 AMS Support"/>
    <x v="456"/>
    <n v="7.5"/>
    <s v="Normal Time"/>
    <m/>
  </r>
  <r>
    <x v="712"/>
    <x v="47"/>
    <s v="bcst-appraisal"/>
    <x v="94"/>
    <s v="074097-29 STAFF APPRAISAL CC124 (01-124)"/>
    <x v="456"/>
    <n v="2"/>
    <s v="Normal Time"/>
    <m/>
  </r>
  <r>
    <x v="712"/>
    <x v="47"/>
    <s v="bcst_promotional"/>
    <x v="94"/>
    <s v="071945-07 BCS - promotional"/>
    <x v="456"/>
    <n v="2"/>
    <s v="Normal Time"/>
    <m/>
  </r>
  <r>
    <x v="712"/>
    <x v="47"/>
    <s v="galecopper"/>
    <x v="94"/>
    <s v="260258-47 Galecopper"/>
    <x v="456"/>
    <n v="3.5"/>
    <s v="Normal Time"/>
    <m/>
  </r>
  <r>
    <x v="712"/>
    <x v="47"/>
    <s v="engagement cohort"/>
    <x v="94"/>
    <s v="074103-30 Engagement cohort"/>
    <x v="456"/>
    <n v="3.75"/>
    <s v="Normal Time"/>
    <m/>
  </r>
  <r>
    <x v="712"/>
    <x v="47"/>
    <s v="cp - assessment"/>
    <x v="94"/>
    <s v="215526-27 CP - Assessment (01-124)"/>
    <x v="456"/>
    <n v="3.75"/>
    <s v="Normal Time"/>
    <m/>
  </r>
  <r>
    <x v="712"/>
    <x v="47"/>
    <s v="hcc - nursery ln"/>
    <x v="94"/>
    <s v="254304-79 HCC - Nursery Ln (01-382)"/>
    <x v="456"/>
    <n v="2.5"/>
    <s v="Normal Time"/>
    <m/>
  </r>
  <r>
    <x v="712"/>
    <x v="47"/>
    <s v="hcc - asset management"/>
    <x v="94"/>
    <s v="254304-44 HCC - Asset management (01-382)"/>
    <x v="456"/>
    <n v="3"/>
    <s v="Normal Time"/>
    <m/>
  </r>
  <r>
    <x v="712"/>
    <x v="47"/>
    <s v="hcc - paul cully"/>
    <x v="94"/>
    <s v="254304-96 HCC - Paul Cully (01-382)"/>
    <x v="456"/>
    <n v="1"/>
    <s v="Normal Time"/>
    <m/>
  </r>
  <r>
    <x v="712"/>
    <x v="47"/>
    <s v="hcc - weston hills tunnel"/>
    <x v="94"/>
    <s v="246233-56 HCC - Weston Hills Tunnel (01-382)"/>
    <x v="456"/>
    <n v="1"/>
    <s v="Normal Time"/>
    <m/>
  </r>
  <r>
    <x v="712"/>
    <x v="47"/>
    <s v="hcc - nursery ln"/>
    <x v="94"/>
    <s v="254304-79 HCC - Nursery Ln (01-382)"/>
    <x v="456"/>
    <n v="7.5"/>
    <s v="Normal Time"/>
    <m/>
  </r>
  <r>
    <x v="712"/>
    <x v="47"/>
    <s v="smp"/>
    <x v="94"/>
    <s v="261723-02 SMP"/>
    <x v="456"/>
    <n v="5"/>
    <s v="Normal Time"/>
    <m/>
  </r>
  <r>
    <x v="712"/>
    <x v="47"/>
    <s v="cp - assessment"/>
    <x v="94"/>
    <s v="215526-27 CP - Assessment (01-124)"/>
    <x v="456"/>
    <n v="2.5"/>
    <s v="Normal Time"/>
    <m/>
  </r>
  <r>
    <x v="712"/>
    <x v="47"/>
    <s v="bcst-appraisal"/>
    <x v="94"/>
    <s v="074097-29 STAFF APPRAISAL CC124 (01-124)"/>
    <x v="456"/>
    <n v="2"/>
    <s v="Normal Time"/>
    <m/>
  </r>
  <r>
    <x v="712"/>
    <x v="47"/>
    <s v="hcc - paul cully"/>
    <x v="94"/>
    <s v="254304-96 HCC - Paul Cully (01-382)"/>
    <x v="456"/>
    <n v="3"/>
    <s v="Normal Time"/>
    <m/>
  </r>
  <r>
    <x v="712"/>
    <x v="47"/>
    <s v="hcc - weston hills tunnel"/>
    <x v="94"/>
    <s v="246233-56 HCC - Weston Hills Tunnel (01-382)"/>
    <x v="456"/>
    <n v="2.5"/>
    <s v="Normal Time"/>
    <m/>
  </r>
  <r>
    <x v="712"/>
    <x v="47"/>
    <s v="smp"/>
    <x v="94"/>
    <s v="261723-02 SMP"/>
    <x v="456"/>
    <n v="3.75"/>
    <s v="Normal Time"/>
    <m/>
  </r>
  <r>
    <x v="712"/>
    <x v="47"/>
    <s v="hs2 ph2b"/>
    <x v="94"/>
    <s v="254841-07 HS2 Ph2b"/>
    <x v="456"/>
    <n v="3.75"/>
    <s v="Normal Time"/>
    <m/>
  </r>
  <r>
    <x v="712"/>
    <x v="47"/>
    <s v="hs2 ph2b"/>
    <x v="94"/>
    <s v="254841-07 HS2 Ph2b"/>
    <x v="456"/>
    <n v="7.5"/>
    <s v="Normal Time"/>
    <m/>
  </r>
  <r>
    <x v="712"/>
    <x v="47"/>
    <s v="engagement cohort"/>
    <x v="94"/>
    <s v="074103-30 Engagement cohort"/>
    <x v="456"/>
    <n v="0"/>
    <s v="Normal Time"/>
    <m/>
  </r>
  <r>
    <x v="712"/>
    <x v="47"/>
    <s v="bcst_management"/>
    <x v="94"/>
    <s v="074097-30 LEADERSHIP &amp; MANAGEMENT CC124 (01-124)"/>
    <x v="456"/>
    <n v="0"/>
    <s v="Normal Time"/>
    <m/>
  </r>
  <r>
    <x v="712"/>
    <x v="47"/>
    <s v="hcc - nursery ln"/>
    <x v="94"/>
    <s v="254304-79 HCC - Nursery Ln (01-382)"/>
    <x v="456"/>
    <n v="7.5"/>
    <s v="Normal Time"/>
    <m/>
  </r>
  <r>
    <x v="712"/>
    <x v="47"/>
    <s v="bcst-appraisal"/>
    <x v="94"/>
    <s v="074097-29 STAFF APPRAISAL CC124 (01-124)"/>
    <x v="456"/>
    <n v="2"/>
    <s v="Normal Time"/>
    <m/>
  </r>
  <r>
    <x v="712"/>
    <x v="47"/>
    <s v="engagement cohort"/>
    <x v="94"/>
    <s v="074103-30 Engagement cohort"/>
    <x v="456"/>
    <n v="3"/>
    <s v="Normal Time"/>
    <m/>
  </r>
  <r>
    <x v="712"/>
    <x v="47"/>
    <s v="hcc - nursery ln"/>
    <x v="94"/>
    <s v="254304-79 HCC - Nursery Ln (01-382)"/>
    <x v="456"/>
    <n v="2.5"/>
    <s v="Normal Time"/>
    <m/>
  </r>
  <r>
    <x v="712"/>
    <x v="47"/>
    <s v="bcst_promotional"/>
    <x v="94"/>
    <s v="071945-07 BCS - promotional"/>
    <x v="456"/>
    <n v="2"/>
    <s v="Normal Time"/>
    <m/>
  </r>
  <r>
    <x v="712"/>
    <x v="47"/>
    <s v="bcst_promotional"/>
    <x v="94"/>
    <s v="071945-07 BCS - promotional"/>
    <x v="456"/>
    <n v="1"/>
    <s v="Normal Time"/>
    <m/>
  </r>
  <r>
    <x v="712"/>
    <x v="47"/>
    <s v="engagement cohort"/>
    <x v="94"/>
    <s v="074103-30 Engagement cohort"/>
    <x v="456"/>
    <n v="1"/>
    <s v="Normal Time"/>
    <m/>
  </r>
  <r>
    <x v="712"/>
    <x v="47"/>
    <s v="hcc - nursery ln"/>
    <x v="94"/>
    <s v="254304-79 HCC - Nursery Ln (01-382)"/>
    <x v="456"/>
    <n v="3.5"/>
    <s v="Normal Time"/>
    <m/>
  </r>
  <r>
    <x v="712"/>
    <x v="47"/>
    <s v="bcst_promotional"/>
    <x v="94"/>
    <s v="071945-07 BCS - promotional"/>
    <x v="456"/>
    <n v="1"/>
    <s v="Normal Time"/>
    <m/>
  </r>
  <r>
    <x v="712"/>
    <x v="47"/>
    <s v="cp - assessment"/>
    <x v="94"/>
    <s v="215526-27 CP - Assessment (01-124)"/>
    <x v="456"/>
    <n v="2"/>
    <s v="Normal Time"/>
    <m/>
  </r>
  <r>
    <x v="712"/>
    <x v="47"/>
    <s v="engagement cohort"/>
    <x v="94"/>
    <s v="074103-30 Engagement cohort"/>
    <x v="456"/>
    <n v="1"/>
    <s v="Normal Time"/>
    <m/>
  </r>
  <r>
    <x v="712"/>
    <x v="47"/>
    <s v="wlw"/>
    <x v="94"/>
    <s v="264744-00 WLW"/>
    <x v="456"/>
    <n v="3.5"/>
    <s v="Normal Time"/>
    <m/>
  </r>
  <r>
    <x v="712"/>
    <x v="47"/>
    <s v="smp"/>
    <x v="94"/>
    <s v="261723-02 SMP"/>
    <x v="456"/>
    <n v="3.75"/>
    <s v="Normal Time"/>
    <m/>
  </r>
  <r>
    <x v="712"/>
    <x v="47"/>
    <s v="bcst_management"/>
    <x v="94"/>
    <s v="074097-30 LEADERSHIP &amp; MANAGEMENT CC124 (01-124)"/>
    <x v="456"/>
    <n v="3.75"/>
    <s v="Normal Time"/>
    <m/>
  </r>
  <r>
    <x v="712"/>
    <x v="47"/>
    <s v="wlw"/>
    <x v="94"/>
    <s v="264744-00 WLW"/>
    <x v="456"/>
    <n v="7.5"/>
    <s v="Normal Time"/>
    <m/>
  </r>
  <r>
    <x v="712"/>
    <x v="47"/>
    <s v="wlw"/>
    <x v="94"/>
    <s v="264744-00 WLW"/>
    <x v="456"/>
    <n v="7.5"/>
    <s v="Normal Time"/>
    <m/>
  </r>
  <r>
    <x v="712"/>
    <x v="47"/>
    <s v="bcst_promotional"/>
    <x v="94"/>
    <s v="071945-07 BCS - promotional"/>
    <x v="456"/>
    <n v="2"/>
    <s v="Normal Time"/>
    <m/>
  </r>
  <r>
    <x v="712"/>
    <x v="47"/>
    <s v="cp - assessment"/>
    <x v="94"/>
    <s v="215526-27 CP - Assessment (01-124)"/>
    <x v="456"/>
    <n v="5.5"/>
    <s v="Normal Time"/>
    <m/>
  </r>
  <r>
    <x v="712"/>
    <x v="47"/>
    <s v="smp"/>
    <x v="94"/>
    <s v="261723-02 SMP"/>
    <x v="456"/>
    <n v="1.25"/>
    <s v="Normal Time"/>
    <m/>
  </r>
  <r>
    <x v="712"/>
    <x v="47"/>
    <s v="smp"/>
    <x v="94"/>
    <s v="261723-02 SMP"/>
    <x v="456"/>
    <n v="2.5"/>
    <s v="Normal Time"/>
    <m/>
  </r>
  <r>
    <x v="712"/>
    <x v="47"/>
    <s v="holiday"/>
    <x v="94"/>
    <s v="HOLIDAY"/>
    <x v="456"/>
    <n v="3.75"/>
    <s v="Normal Time"/>
    <m/>
  </r>
  <r>
    <x v="712"/>
    <x v="47"/>
    <s v="smp"/>
    <x v="94"/>
    <s v="261723-02 SMP"/>
    <x v="456"/>
    <n v="7.5"/>
    <s v="Normal Time"/>
    <m/>
  </r>
  <r>
    <x v="712"/>
    <x v="47"/>
    <s v="wlw"/>
    <x v="94"/>
    <s v="264744-00 WLW"/>
    <x v="456"/>
    <n v="3"/>
    <s v="Normal Time"/>
    <m/>
  </r>
  <r>
    <x v="712"/>
    <x v="47"/>
    <s v="cafa"/>
    <x v="94"/>
    <s v="262218-08 CAFA"/>
    <x v="456"/>
    <n v="1"/>
    <s v="Normal Time"/>
    <m/>
  </r>
  <r>
    <x v="712"/>
    <x v="47"/>
    <s v="cafa"/>
    <x v="94"/>
    <s v="262218-08 CAFA"/>
    <x v="456"/>
    <n v="3.5"/>
    <s v="Normal Time"/>
    <m/>
  </r>
  <r>
    <x v="712"/>
    <x v="47"/>
    <s v="wlw"/>
    <x v="94"/>
    <s v="264744-00 WLW"/>
    <x v="456"/>
    <n v="2"/>
    <s v="Normal Time"/>
    <m/>
  </r>
  <r>
    <x v="712"/>
    <x v="47"/>
    <s v="bcst_promotional"/>
    <x v="94"/>
    <s v="071945-07 BCS - promotional"/>
    <x v="456"/>
    <n v="2"/>
    <s v="Normal Time"/>
    <m/>
  </r>
  <r>
    <x v="712"/>
    <x v="47"/>
    <s v="bcst_promotional"/>
    <x v="94"/>
    <s v="071945-07 BCS - promotional"/>
    <x v="456"/>
    <n v="3.5"/>
    <s v="Normal Time"/>
    <m/>
  </r>
  <r>
    <x v="712"/>
    <x v="47"/>
    <s v="bcst_promotional"/>
    <x v="94"/>
    <s v="071945-07 BCS - promotional"/>
    <x v="456"/>
    <n v="2"/>
    <s v="Normal Time"/>
    <m/>
  </r>
  <r>
    <x v="712"/>
    <x v="47"/>
    <s v="intro to bridges"/>
    <x v="94"/>
    <s v="252076-05 Intro to bridges"/>
    <x v="456"/>
    <n v="2.5"/>
    <s v="Normal Time"/>
    <m/>
  </r>
  <r>
    <x v="712"/>
    <x v="47"/>
    <s v="wlw"/>
    <x v="94"/>
    <s v="264744-00 WLW"/>
    <x v="456"/>
    <n v="3"/>
    <s v="Normal Time"/>
    <m/>
  </r>
  <r>
    <x v="712"/>
    <x v="47"/>
    <s v="wlw"/>
    <x v="94"/>
    <s v="264744-00 WLW"/>
    <x v="456"/>
    <n v="3.5"/>
    <s v="Normal Time"/>
    <m/>
  </r>
  <r>
    <x v="712"/>
    <x v="47"/>
    <s v="cafa"/>
    <x v="94"/>
    <s v="262218-08 CAFA"/>
    <x v="456"/>
    <n v="4"/>
    <s v="Normal Time"/>
    <m/>
  </r>
  <r>
    <x v="712"/>
    <x v="47"/>
    <s v="cafa"/>
    <x v="94"/>
    <s v="262218-08 CAFA"/>
    <x v="456"/>
    <n v="7.5"/>
    <s v="Normal Time"/>
    <m/>
  </r>
  <r>
    <x v="712"/>
    <x v="47"/>
    <s v="smp"/>
    <x v="94"/>
    <s v="261723-02 SMP"/>
    <x v="456"/>
    <n v="7.5"/>
    <s v="Normal Time"/>
    <m/>
  </r>
  <r>
    <x v="712"/>
    <x v="47"/>
    <s v="wlw"/>
    <x v="94"/>
    <s v="264744-00 WLW"/>
    <x v="456"/>
    <n v="3.75"/>
    <s v="Normal Time"/>
    <m/>
  </r>
  <r>
    <x v="712"/>
    <x v="47"/>
    <s v="engagement cohort"/>
    <x v="94"/>
    <s v="074103-30 Engagement cohort"/>
    <x v="456"/>
    <n v="3.75"/>
    <s v="Normal Time"/>
    <m/>
  </r>
  <r>
    <x v="712"/>
    <x v="47"/>
    <s v="smp"/>
    <x v="94"/>
    <s v="261723-02 SMP"/>
    <x v="456"/>
    <n v="7.5"/>
    <s v="Normal Time"/>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DE3C86-27CC-445D-8DB2-ECE5DA75021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76" firstHeaderRow="1" firstDataRow="1" firstDataCol="1"/>
  <pivotFields count="13">
    <pivotField showAll="0">
      <items count="15">
        <item x="0"/>
        <item x="1"/>
        <item x="2"/>
        <item x="3"/>
        <item x="4"/>
        <item x="5"/>
        <item x="6"/>
        <item x="7"/>
        <item x="8"/>
        <item x="9"/>
        <item x="10"/>
        <item x="11"/>
        <item x="12"/>
        <item x="13"/>
        <item t="default"/>
      </items>
    </pivotField>
    <pivotField axis="axisRow" showAll="0">
      <items count="422">
        <item x="4"/>
        <item x="3"/>
        <item x="2"/>
        <item x="5"/>
        <item x="0"/>
        <item x="1"/>
        <item x="10"/>
        <item x="9"/>
        <item x="7"/>
        <item x="8"/>
        <item x="6"/>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2"/>
        <item x="213"/>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2"/>
        <item x="173"/>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3"/>
        <item x="134"/>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47"/>
        <item t="default"/>
      </items>
    </pivotField>
    <pivotField showAll="0"/>
    <pivotField axis="axisRow" showAll="0" sortType="descending">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showAll="0"/>
    <pivotField numFmtId="166" showAll="0">
      <items count="15">
        <item x="0"/>
        <item x="1"/>
        <item x="2"/>
        <item x="3"/>
        <item x="4"/>
        <item x="5"/>
        <item x="6"/>
        <item x="7"/>
        <item x="8"/>
        <item x="9"/>
        <item x="10"/>
        <item x="11"/>
        <item x="12"/>
        <item x="13"/>
        <item t="default"/>
      </items>
    </pivotField>
    <pivotField dataField="1" showAll="0"/>
    <pivotField showAll="0"/>
    <pivotField showAll="0"/>
    <pivotField showAll="0">
      <items count="7">
        <item sd="0" x="0"/>
        <item sd="0" x="1"/>
        <item sd="0" x="2"/>
        <item sd="0" x="3"/>
        <item sd="0" x="4"/>
        <item x="5"/>
        <item t="default"/>
      </items>
    </pivotField>
    <pivotField showAll="0">
      <items count="6">
        <item sd="0" x="0"/>
        <item sd="0" x="1"/>
        <item sd="0" x="2"/>
        <item sd="0" x="3"/>
        <item x="4"/>
        <item t="default"/>
      </items>
    </pivotField>
    <pivotField showAll="0">
      <items count="7">
        <item sd="0" x="0"/>
        <item sd="0" x="1"/>
        <item sd="0" x="2"/>
        <item sd="0" x="3"/>
        <item sd="0" x="4"/>
        <item x="5"/>
        <item t="default"/>
      </items>
    </pivotField>
    <pivotField showAll="0">
      <items count="1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x="124"/>
        <item t="default"/>
      </items>
    </pivotField>
  </pivotFields>
  <rowFields count="2">
    <field x="3"/>
    <field x="1"/>
  </rowFields>
  <rowItems count="673">
    <i>
      <x/>
    </i>
    <i r="1">
      <x/>
    </i>
    <i r="1">
      <x v="1"/>
    </i>
    <i r="1">
      <x v="2"/>
    </i>
    <i r="1">
      <x v="4"/>
    </i>
    <i r="1">
      <x v="5"/>
    </i>
    <i>
      <x v="1"/>
    </i>
    <i r="1">
      <x/>
    </i>
    <i r="1">
      <x v="1"/>
    </i>
    <i r="1">
      <x v="2"/>
    </i>
    <i r="1">
      <x v="3"/>
    </i>
    <i r="1">
      <x v="4"/>
    </i>
    <i>
      <x v="2"/>
    </i>
    <i r="1">
      <x/>
    </i>
    <i r="1">
      <x v="1"/>
    </i>
    <i r="1">
      <x v="2"/>
    </i>
    <i r="1">
      <x v="3"/>
    </i>
    <i r="1">
      <x v="4"/>
    </i>
    <i>
      <x v="3"/>
    </i>
    <i r="1">
      <x/>
    </i>
    <i r="1">
      <x v="1"/>
    </i>
    <i r="1">
      <x v="2"/>
    </i>
    <i r="1">
      <x v="4"/>
    </i>
    <i r="1">
      <x v="5"/>
    </i>
    <i>
      <x v="4"/>
    </i>
    <i r="1">
      <x/>
    </i>
    <i r="1">
      <x v="1"/>
    </i>
    <i r="1">
      <x v="2"/>
    </i>
    <i r="1">
      <x v="3"/>
    </i>
    <i r="1">
      <x v="4"/>
    </i>
    <i>
      <x v="5"/>
    </i>
    <i r="1">
      <x/>
    </i>
    <i r="1">
      <x v="1"/>
    </i>
    <i r="1">
      <x v="2"/>
    </i>
    <i r="1">
      <x v="3"/>
    </i>
    <i r="1">
      <x v="4"/>
    </i>
    <i>
      <x v="6"/>
    </i>
    <i r="1">
      <x/>
    </i>
    <i r="1">
      <x v="1"/>
    </i>
    <i r="1">
      <x v="2"/>
    </i>
    <i r="1">
      <x v="3"/>
    </i>
    <i r="1">
      <x v="4"/>
    </i>
    <i>
      <x v="7"/>
    </i>
    <i r="1">
      <x/>
    </i>
    <i r="1">
      <x v="1"/>
    </i>
    <i r="1">
      <x v="2"/>
    </i>
    <i r="1">
      <x v="3"/>
    </i>
    <i r="1">
      <x v="4"/>
    </i>
    <i>
      <x v="8"/>
    </i>
    <i r="1">
      <x/>
    </i>
    <i r="1">
      <x v="1"/>
    </i>
    <i r="1">
      <x v="2"/>
    </i>
    <i r="1">
      <x v="3"/>
    </i>
    <i r="1">
      <x v="4"/>
    </i>
    <i>
      <x v="9"/>
    </i>
    <i r="1">
      <x/>
    </i>
    <i r="1">
      <x v="1"/>
    </i>
    <i r="1">
      <x v="2"/>
    </i>
    <i r="1">
      <x v="3"/>
    </i>
    <i r="1">
      <x v="4"/>
    </i>
    <i>
      <x v="10"/>
    </i>
    <i r="1">
      <x/>
    </i>
    <i r="1">
      <x v="1"/>
    </i>
    <i r="1">
      <x v="2"/>
    </i>
    <i r="1">
      <x v="3"/>
    </i>
    <i r="1">
      <x v="4"/>
    </i>
    <i>
      <x v="11"/>
    </i>
    <i r="1">
      <x/>
    </i>
    <i r="1">
      <x v="1"/>
    </i>
    <i r="1">
      <x v="2"/>
    </i>
    <i r="1">
      <x v="3"/>
    </i>
    <i r="1">
      <x v="4"/>
    </i>
    <i>
      <x v="12"/>
    </i>
    <i r="1">
      <x/>
    </i>
    <i r="1">
      <x v="1"/>
    </i>
    <i r="1">
      <x v="2"/>
    </i>
    <i r="1">
      <x v="3"/>
    </i>
    <i r="1">
      <x v="4"/>
    </i>
    <i>
      <x v="13"/>
    </i>
    <i r="1">
      <x/>
    </i>
    <i r="1">
      <x v="1"/>
    </i>
    <i r="1">
      <x v="2"/>
    </i>
    <i r="1">
      <x v="4"/>
    </i>
    <i r="1">
      <x v="5"/>
    </i>
    <i>
      <x v="14"/>
    </i>
    <i r="1">
      <x/>
    </i>
    <i r="1">
      <x v="1"/>
    </i>
    <i r="1">
      <x v="2"/>
    </i>
    <i r="1">
      <x v="4"/>
    </i>
    <i r="1">
      <x v="5"/>
    </i>
    <i>
      <x v="15"/>
    </i>
    <i r="1">
      <x/>
    </i>
    <i r="1">
      <x v="1"/>
    </i>
    <i r="1">
      <x v="2"/>
    </i>
    <i r="1">
      <x v="3"/>
    </i>
    <i r="1">
      <x v="4"/>
    </i>
    <i>
      <x v="16"/>
    </i>
    <i r="1">
      <x/>
    </i>
    <i r="1">
      <x v="1"/>
    </i>
    <i r="1">
      <x v="2"/>
    </i>
    <i r="1">
      <x v="3"/>
    </i>
    <i r="1">
      <x v="4"/>
    </i>
    <i>
      <x v="17"/>
    </i>
    <i r="1">
      <x/>
    </i>
    <i r="1">
      <x v="1"/>
    </i>
    <i r="1">
      <x v="2"/>
    </i>
    <i r="1">
      <x v="3"/>
    </i>
    <i r="1">
      <x v="4"/>
    </i>
    <i>
      <x v="18"/>
    </i>
    <i r="1">
      <x/>
    </i>
    <i r="1">
      <x v="1"/>
    </i>
    <i r="1">
      <x v="2"/>
    </i>
    <i r="1">
      <x v="3"/>
    </i>
    <i r="1">
      <x v="4"/>
    </i>
    <i>
      <x v="19"/>
    </i>
    <i r="1">
      <x/>
    </i>
    <i r="1">
      <x v="1"/>
    </i>
    <i r="1">
      <x v="2"/>
    </i>
    <i r="1">
      <x v="4"/>
    </i>
    <i r="1">
      <x v="5"/>
    </i>
    <i>
      <x v="20"/>
    </i>
    <i r="1">
      <x/>
    </i>
    <i r="1">
      <x v="1"/>
    </i>
    <i r="1">
      <x v="2"/>
    </i>
    <i r="1">
      <x v="4"/>
    </i>
    <i r="1">
      <x v="5"/>
    </i>
    <i>
      <x v="21"/>
    </i>
    <i r="1">
      <x/>
    </i>
    <i r="1">
      <x v="1"/>
    </i>
    <i r="1">
      <x v="2"/>
    </i>
    <i r="1">
      <x v="3"/>
    </i>
    <i r="1">
      <x v="4"/>
    </i>
    <i>
      <x v="22"/>
    </i>
    <i r="1">
      <x/>
    </i>
    <i r="1">
      <x v="1"/>
    </i>
    <i r="1">
      <x v="2"/>
    </i>
    <i r="1">
      <x v="3"/>
    </i>
    <i r="1">
      <x v="4"/>
    </i>
    <i>
      <x v="23"/>
    </i>
    <i r="1">
      <x/>
    </i>
    <i r="1">
      <x v="1"/>
    </i>
    <i r="1">
      <x v="2"/>
    </i>
    <i r="1">
      <x v="3"/>
    </i>
    <i r="1">
      <x v="4"/>
    </i>
    <i>
      <x v="24"/>
    </i>
    <i r="1">
      <x/>
    </i>
    <i r="1">
      <x v="1"/>
    </i>
    <i r="1">
      <x v="2"/>
    </i>
    <i r="1">
      <x v="4"/>
    </i>
    <i r="1">
      <x v="5"/>
    </i>
    <i>
      <x v="25"/>
    </i>
    <i r="1">
      <x/>
    </i>
    <i r="1">
      <x v="1"/>
    </i>
    <i r="1">
      <x v="2"/>
    </i>
    <i r="1">
      <x v="3"/>
    </i>
    <i r="1">
      <x v="4"/>
    </i>
    <i>
      <x v="26"/>
    </i>
    <i r="1">
      <x/>
    </i>
    <i r="1">
      <x v="1"/>
    </i>
    <i r="1">
      <x v="2"/>
    </i>
    <i r="1">
      <x v="3"/>
    </i>
    <i r="1">
      <x v="4"/>
    </i>
    <i>
      <x v="27"/>
    </i>
    <i r="1">
      <x/>
    </i>
    <i r="1">
      <x v="1"/>
    </i>
    <i r="1">
      <x v="2"/>
    </i>
    <i r="1">
      <x v="3"/>
    </i>
    <i r="1">
      <x v="4"/>
    </i>
    <i>
      <x v="28"/>
    </i>
    <i r="1">
      <x/>
    </i>
    <i r="1">
      <x v="1"/>
    </i>
    <i r="1">
      <x v="2"/>
    </i>
    <i r="1">
      <x v="3"/>
    </i>
    <i r="1">
      <x v="4"/>
    </i>
    <i r="1">
      <x v="8"/>
    </i>
    <i r="1">
      <x v="10"/>
    </i>
    <i>
      <x v="29"/>
    </i>
    <i r="1">
      <x v="6"/>
    </i>
    <i r="1">
      <x v="7"/>
    </i>
    <i r="1">
      <x v="8"/>
    </i>
    <i r="1">
      <x v="9"/>
    </i>
    <i r="1">
      <x v="10"/>
    </i>
    <i>
      <x v="30"/>
    </i>
    <i r="1">
      <x v="6"/>
    </i>
    <i r="1">
      <x v="7"/>
    </i>
    <i r="1">
      <x v="8"/>
    </i>
    <i r="1">
      <x v="9"/>
    </i>
    <i r="1">
      <x v="10"/>
    </i>
    <i>
      <x v="31"/>
    </i>
    <i r="1">
      <x v="6"/>
    </i>
    <i r="1">
      <x v="7"/>
    </i>
    <i r="1">
      <x v="8"/>
    </i>
    <i r="1">
      <x v="9"/>
    </i>
    <i r="1">
      <x v="10"/>
    </i>
    <i>
      <x v="32"/>
    </i>
    <i r="1">
      <x v="7"/>
    </i>
    <i r="1">
      <x v="8"/>
    </i>
    <i r="1">
      <x v="9"/>
    </i>
    <i r="1">
      <x v="10"/>
    </i>
    <i>
      <x v="33"/>
    </i>
    <i r="1">
      <x v="414"/>
    </i>
    <i r="1">
      <x v="415"/>
    </i>
    <i r="1">
      <x v="416"/>
    </i>
    <i r="1">
      <x v="417"/>
    </i>
    <i r="1">
      <x v="418"/>
    </i>
    <i r="1">
      <x v="419"/>
    </i>
    <i>
      <x v="34"/>
    </i>
    <i r="1">
      <x v="409"/>
    </i>
    <i r="1">
      <x v="410"/>
    </i>
    <i r="1">
      <x v="411"/>
    </i>
    <i r="1">
      <x v="412"/>
    </i>
    <i r="1">
      <x v="413"/>
    </i>
    <i>
      <x v="35"/>
    </i>
    <i r="1">
      <x v="404"/>
    </i>
    <i r="1">
      <x v="405"/>
    </i>
    <i r="1">
      <x v="406"/>
    </i>
    <i r="1">
      <x v="407"/>
    </i>
    <i r="1">
      <x v="408"/>
    </i>
    <i>
      <x v="36"/>
    </i>
    <i r="1">
      <x v="398"/>
    </i>
    <i r="1">
      <x v="399"/>
    </i>
    <i r="1">
      <x v="400"/>
    </i>
    <i r="1">
      <x v="401"/>
    </i>
    <i r="1">
      <x v="402"/>
    </i>
    <i r="1">
      <x v="403"/>
    </i>
    <i>
      <x v="37"/>
    </i>
    <i r="1">
      <x v="392"/>
    </i>
    <i r="1">
      <x v="393"/>
    </i>
    <i r="1">
      <x v="394"/>
    </i>
    <i r="1">
      <x v="395"/>
    </i>
    <i r="1">
      <x v="396"/>
    </i>
    <i r="1">
      <x v="397"/>
    </i>
    <i>
      <x v="38"/>
    </i>
    <i r="1">
      <x v="387"/>
    </i>
    <i r="1">
      <x v="388"/>
    </i>
    <i r="1">
      <x v="389"/>
    </i>
    <i r="1">
      <x v="390"/>
    </i>
    <i r="1">
      <x v="391"/>
    </i>
    <i>
      <x v="39"/>
    </i>
    <i r="1">
      <x v="382"/>
    </i>
    <i r="1">
      <x v="383"/>
    </i>
    <i r="1">
      <x v="384"/>
    </i>
    <i r="1">
      <x v="385"/>
    </i>
    <i r="1">
      <x v="386"/>
    </i>
    <i r="1">
      <x v="420"/>
    </i>
    <i>
      <x v="40"/>
    </i>
    <i r="1">
      <x v="377"/>
    </i>
    <i r="1">
      <x v="378"/>
    </i>
    <i r="1">
      <x v="379"/>
    </i>
    <i r="1">
      <x v="380"/>
    </i>
    <i r="1">
      <x v="381"/>
    </i>
    <i>
      <x v="41"/>
    </i>
    <i r="1">
      <x v="372"/>
    </i>
    <i r="1">
      <x v="373"/>
    </i>
    <i r="1">
      <x v="374"/>
    </i>
    <i r="1">
      <x v="375"/>
    </i>
    <i r="1">
      <x v="376"/>
    </i>
    <i>
      <x v="42"/>
    </i>
    <i r="1">
      <x v="368"/>
    </i>
    <i r="1">
      <x v="369"/>
    </i>
    <i r="1">
      <x v="370"/>
    </i>
    <i r="1">
      <x v="371"/>
    </i>
    <i>
      <x v="43"/>
    </i>
    <i r="1">
      <x v="362"/>
    </i>
    <i r="1">
      <x v="363"/>
    </i>
    <i r="1">
      <x v="364"/>
    </i>
    <i r="1">
      <x v="365"/>
    </i>
    <i r="1">
      <x v="366"/>
    </i>
    <i r="1">
      <x v="367"/>
    </i>
    <i>
      <x v="44"/>
    </i>
    <i r="1">
      <x v="357"/>
    </i>
    <i r="1">
      <x v="358"/>
    </i>
    <i r="1">
      <x v="359"/>
    </i>
    <i r="1">
      <x v="360"/>
    </i>
    <i r="1">
      <x v="361"/>
    </i>
    <i>
      <x v="45"/>
    </i>
    <i r="1">
      <x v="352"/>
    </i>
    <i r="1">
      <x v="353"/>
    </i>
    <i r="1">
      <x v="354"/>
    </i>
    <i r="1">
      <x v="355"/>
    </i>
    <i r="1">
      <x v="356"/>
    </i>
    <i>
      <x v="46"/>
    </i>
    <i r="1">
      <x v="347"/>
    </i>
    <i r="1">
      <x v="348"/>
    </i>
    <i r="1">
      <x v="349"/>
    </i>
    <i r="1">
      <x v="350"/>
    </i>
    <i r="1">
      <x v="351"/>
    </i>
    <i>
      <x v="47"/>
    </i>
    <i r="1">
      <x v="340"/>
    </i>
    <i r="1">
      <x v="341"/>
    </i>
    <i r="1">
      <x v="342"/>
    </i>
    <i r="1">
      <x v="343"/>
    </i>
    <i r="1">
      <x v="344"/>
    </i>
    <i r="1">
      <x v="345"/>
    </i>
    <i r="1">
      <x v="346"/>
    </i>
    <i>
      <x v="48"/>
    </i>
    <i r="1">
      <x v="332"/>
    </i>
    <i r="1">
      <x v="333"/>
    </i>
    <i r="1">
      <x v="334"/>
    </i>
    <i r="1">
      <x v="335"/>
    </i>
    <i r="1">
      <x v="336"/>
    </i>
    <i r="1">
      <x v="337"/>
    </i>
    <i r="1">
      <x v="338"/>
    </i>
    <i r="1">
      <x v="339"/>
    </i>
    <i>
      <x v="49"/>
    </i>
    <i r="1">
      <x v="325"/>
    </i>
    <i r="1">
      <x v="326"/>
    </i>
    <i r="1">
      <x v="327"/>
    </i>
    <i r="1">
      <x v="328"/>
    </i>
    <i r="1">
      <x v="329"/>
    </i>
    <i r="1">
      <x v="330"/>
    </i>
    <i r="1">
      <x v="331"/>
    </i>
    <i>
      <x v="50"/>
    </i>
    <i r="1">
      <x v="318"/>
    </i>
    <i r="1">
      <x v="319"/>
    </i>
    <i r="1">
      <x v="320"/>
    </i>
    <i r="1">
      <x v="321"/>
    </i>
    <i r="1">
      <x v="322"/>
    </i>
    <i r="1">
      <x v="323"/>
    </i>
    <i r="1">
      <x v="324"/>
    </i>
    <i>
      <x v="51"/>
    </i>
    <i r="1">
      <x v="311"/>
    </i>
    <i r="1">
      <x v="312"/>
    </i>
    <i r="1">
      <x v="313"/>
    </i>
    <i r="1">
      <x v="314"/>
    </i>
    <i r="1">
      <x v="315"/>
    </i>
    <i r="1">
      <x v="316"/>
    </i>
    <i r="1">
      <x v="317"/>
    </i>
    <i>
      <x v="52"/>
    </i>
    <i r="1">
      <x v="303"/>
    </i>
    <i r="1">
      <x v="304"/>
    </i>
    <i r="1">
      <x v="305"/>
    </i>
    <i r="1">
      <x v="306"/>
    </i>
    <i r="1">
      <x v="307"/>
    </i>
    <i r="1">
      <x v="308"/>
    </i>
    <i r="1">
      <x v="309"/>
    </i>
    <i r="1">
      <x v="310"/>
    </i>
    <i>
      <x v="53"/>
    </i>
    <i r="1">
      <x v="296"/>
    </i>
    <i r="1">
      <x v="297"/>
    </i>
    <i r="1">
      <x v="298"/>
    </i>
    <i r="1">
      <x v="299"/>
    </i>
    <i r="1">
      <x v="300"/>
    </i>
    <i r="1">
      <x v="301"/>
    </i>
    <i r="1">
      <x v="302"/>
    </i>
    <i>
      <x v="54"/>
    </i>
    <i r="1">
      <x v="292"/>
    </i>
    <i r="1">
      <x v="293"/>
    </i>
    <i r="1">
      <x v="294"/>
    </i>
    <i r="1">
      <x v="295"/>
    </i>
    <i>
      <x v="55"/>
    </i>
    <i r="1">
      <x v="288"/>
    </i>
    <i r="1">
      <x v="289"/>
    </i>
    <i r="1">
      <x v="290"/>
    </i>
    <i r="1">
      <x v="291"/>
    </i>
    <i>
      <x v="56"/>
    </i>
    <i r="1">
      <x v="283"/>
    </i>
    <i r="1">
      <x v="284"/>
    </i>
    <i r="1">
      <x v="285"/>
    </i>
    <i r="1">
      <x v="286"/>
    </i>
    <i r="1">
      <x v="287"/>
    </i>
    <i>
      <x v="57"/>
    </i>
    <i r="1">
      <x v="278"/>
    </i>
    <i r="1">
      <x v="279"/>
    </i>
    <i r="1">
      <x v="280"/>
    </i>
    <i r="1">
      <x v="281"/>
    </i>
    <i r="1">
      <x v="282"/>
    </i>
    <i>
      <x v="58"/>
    </i>
    <i r="1">
      <x v="270"/>
    </i>
    <i r="1">
      <x v="271"/>
    </i>
    <i r="1">
      <x v="272"/>
    </i>
    <i r="1">
      <x v="273"/>
    </i>
    <i r="1">
      <x v="274"/>
    </i>
    <i r="1">
      <x v="275"/>
    </i>
    <i r="1">
      <x v="276"/>
    </i>
    <i r="1">
      <x v="277"/>
    </i>
    <i>
      <x v="59"/>
    </i>
    <i r="1">
      <x v="263"/>
    </i>
    <i r="1">
      <x v="264"/>
    </i>
    <i r="1">
      <x v="265"/>
    </i>
    <i r="1">
      <x v="266"/>
    </i>
    <i r="1">
      <x v="267"/>
    </i>
    <i r="1">
      <x v="268"/>
    </i>
    <i r="1">
      <x v="269"/>
    </i>
    <i>
      <x v="60"/>
    </i>
    <i r="1">
      <x v="257"/>
    </i>
    <i r="1">
      <x v="258"/>
    </i>
    <i r="1">
      <x v="259"/>
    </i>
    <i r="1">
      <x v="260"/>
    </i>
    <i r="1">
      <x v="261"/>
    </i>
    <i r="1">
      <x v="262"/>
    </i>
    <i>
      <x v="61"/>
    </i>
    <i r="1">
      <x v="252"/>
    </i>
    <i r="1">
      <x v="253"/>
    </i>
    <i r="1">
      <x v="254"/>
    </i>
    <i r="1">
      <x v="255"/>
    </i>
    <i r="1">
      <x v="256"/>
    </i>
    <i>
      <x v="62"/>
    </i>
    <i r="1">
      <x v="246"/>
    </i>
    <i r="1">
      <x v="247"/>
    </i>
    <i r="1">
      <x v="248"/>
    </i>
    <i r="1">
      <x v="249"/>
    </i>
    <i r="1">
      <x v="250"/>
    </i>
    <i r="1">
      <x v="251"/>
    </i>
    <i>
      <x v="63"/>
    </i>
    <i r="1">
      <x v="241"/>
    </i>
    <i r="1">
      <x v="242"/>
    </i>
    <i r="1">
      <x v="243"/>
    </i>
    <i r="1">
      <x v="244"/>
    </i>
    <i r="1">
      <x v="245"/>
    </i>
    <i>
      <x v="64"/>
    </i>
    <i r="1">
      <x v="234"/>
    </i>
    <i r="1">
      <x v="235"/>
    </i>
    <i r="1">
      <x v="236"/>
    </i>
    <i r="1">
      <x v="237"/>
    </i>
    <i r="1">
      <x v="238"/>
    </i>
    <i r="1">
      <x v="239"/>
    </i>
    <i r="1">
      <x v="240"/>
    </i>
    <i>
      <x v="65"/>
    </i>
    <i r="1">
      <x v="227"/>
    </i>
    <i r="1">
      <x v="228"/>
    </i>
    <i r="1">
      <x v="229"/>
    </i>
    <i r="1">
      <x v="230"/>
    </i>
    <i r="1">
      <x v="231"/>
    </i>
    <i r="1">
      <x v="232"/>
    </i>
    <i r="1">
      <x v="233"/>
    </i>
    <i>
      <x v="66"/>
    </i>
    <i r="1">
      <x v="220"/>
    </i>
    <i r="1">
      <x v="221"/>
    </i>
    <i r="1">
      <x v="222"/>
    </i>
    <i r="1">
      <x v="223"/>
    </i>
    <i r="1">
      <x v="224"/>
    </i>
    <i r="1">
      <x v="225"/>
    </i>
    <i r="1">
      <x v="226"/>
    </i>
    <i>
      <x v="67"/>
    </i>
    <i r="1">
      <x v="214"/>
    </i>
    <i r="1">
      <x v="215"/>
    </i>
    <i r="1">
      <x v="216"/>
    </i>
    <i r="1">
      <x v="217"/>
    </i>
    <i r="1">
      <x v="218"/>
    </i>
    <i r="1">
      <x v="219"/>
    </i>
    <i>
      <x v="68"/>
    </i>
    <i r="1">
      <x v="209"/>
    </i>
    <i r="1">
      <x v="210"/>
    </i>
    <i r="1">
      <x v="211"/>
    </i>
    <i r="1">
      <x v="212"/>
    </i>
    <i r="1">
      <x v="213"/>
    </i>
    <i>
      <x v="69"/>
    </i>
    <i r="1">
      <x v="204"/>
    </i>
    <i r="1">
      <x v="205"/>
    </i>
    <i r="1">
      <x v="206"/>
    </i>
    <i r="1">
      <x v="207"/>
    </i>
    <i r="1">
      <x v="208"/>
    </i>
    <i>
      <x v="70"/>
    </i>
    <i r="1">
      <x v="197"/>
    </i>
    <i r="1">
      <x v="198"/>
    </i>
    <i r="1">
      <x v="199"/>
    </i>
    <i r="1">
      <x v="200"/>
    </i>
    <i r="1">
      <x v="201"/>
    </i>
    <i r="1">
      <x v="202"/>
    </i>
    <i r="1">
      <x v="203"/>
    </i>
    <i>
      <x v="71"/>
    </i>
    <i r="1">
      <x v="190"/>
    </i>
    <i r="1">
      <x v="191"/>
    </i>
    <i r="1">
      <x v="192"/>
    </i>
    <i r="1">
      <x v="193"/>
    </i>
    <i r="1">
      <x v="194"/>
    </i>
    <i r="1">
      <x v="195"/>
    </i>
    <i r="1">
      <x v="196"/>
    </i>
    <i>
      <x v="72"/>
    </i>
    <i r="1">
      <x v="182"/>
    </i>
    <i r="1">
      <x v="183"/>
    </i>
    <i r="1">
      <x v="184"/>
    </i>
    <i r="1">
      <x v="185"/>
    </i>
    <i r="1">
      <x v="186"/>
    </i>
    <i r="1">
      <x v="187"/>
    </i>
    <i r="1">
      <x v="188"/>
    </i>
    <i r="1">
      <x v="189"/>
    </i>
    <i>
      <x v="73"/>
    </i>
    <i r="1">
      <x v="172"/>
    </i>
    <i r="1">
      <x v="173"/>
    </i>
    <i r="1">
      <x v="174"/>
    </i>
    <i r="1">
      <x v="175"/>
    </i>
    <i r="1">
      <x v="176"/>
    </i>
    <i r="1">
      <x v="177"/>
    </i>
    <i r="1">
      <x v="178"/>
    </i>
    <i r="1">
      <x v="179"/>
    </i>
    <i r="1">
      <x v="180"/>
    </i>
    <i r="1">
      <x v="181"/>
    </i>
    <i>
      <x v="74"/>
    </i>
    <i r="1">
      <x v="166"/>
    </i>
    <i r="1">
      <x v="167"/>
    </i>
    <i r="1">
      <x v="168"/>
    </i>
    <i r="1">
      <x v="169"/>
    </i>
    <i r="1">
      <x v="170"/>
    </i>
    <i r="1">
      <x v="171"/>
    </i>
    <i>
      <x v="75"/>
    </i>
    <i r="1">
      <x v="157"/>
    </i>
    <i r="1">
      <x v="158"/>
    </i>
    <i r="1">
      <x v="159"/>
    </i>
    <i r="1">
      <x v="160"/>
    </i>
    <i r="1">
      <x v="161"/>
    </i>
    <i r="1">
      <x v="162"/>
    </i>
    <i r="1">
      <x v="163"/>
    </i>
    <i r="1">
      <x v="164"/>
    </i>
    <i r="1">
      <x v="165"/>
    </i>
    <i>
      <x v="76"/>
    </i>
    <i r="1">
      <x v="149"/>
    </i>
    <i r="1">
      <x v="150"/>
    </i>
    <i r="1">
      <x v="151"/>
    </i>
    <i r="1">
      <x v="152"/>
    </i>
    <i r="1">
      <x v="153"/>
    </i>
    <i r="1">
      <x v="154"/>
    </i>
    <i r="1">
      <x v="155"/>
    </i>
    <i r="1">
      <x v="156"/>
    </i>
    <i>
      <x v="77"/>
    </i>
    <i r="1">
      <x v="140"/>
    </i>
    <i r="1">
      <x v="141"/>
    </i>
    <i r="1">
      <x v="142"/>
    </i>
    <i r="1">
      <x v="143"/>
    </i>
    <i r="1">
      <x v="144"/>
    </i>
    <i r="1">
      <x v="145"/>
    </i>
    <i r="1">
      <x v="146"/>
    </i>
    <i r="1">
      <x v="147"/>
    </i>
    <i r="1">
      <x v="148"/>
    </i>
    <i>
      <x v="78"/>
    </i>
    <i r="1">
      <x v="133"/>
    </i>
    <i r="1">
      <x v="134"/>
    </i>
    <i r="1">
      <x v="135"/>
    </i>
    <i r="1">
      <x v="136"/>
    </i>
    <i r="1">
      <x v="137"/>
    </i>
    <i r="1">
      <x v="138"/>
    </i>
    <i r="1">
      <x v="139"/>
    </i>
    <i>
      <x v="79"/>
    </i>
    <i r="1">
      <x v="124"/>
    </i>
    <i r="1">
      <x v="125"/>
    </i>
    <i r="1">
      <x v="126"/>
    </i>
    <i r="1">
      <x v="127"/>
    </i>
    <i r="1">
      <x v="128"/>
    </i>
    <i r="1">
      <x v="129"/>
    </i>
    <i r="1">
      <x v="130"/>
    </i>
    <i r="1">
      <x v="131"/>
    </i>
    <i r="1">
      <x v="132"/>
    </i>
    <i>
      <x v="80"/>
    </i>
    <i r="1">
      <x v="116"/>
    </i>
    <i r="1">
      <x v="117"/>
    </i>
    <i r="1">
      <x v="118"/>
    </i>
    <i r="1">
      <x v="119"/>
    </i>
    <i r="1">
      <x v="120"/>
    </i>
    <i r="1">
      <x v="121"/>
    </i>
    <i r="1">
      <x v="122"/>
    </i>
    <i r="1">
      <x v="123"/>
    </i>
    <i>
      <x v="81"/>
    </i>
    <i r="1">
      <x v="106"/>
    </i>
    <i r="1">
      <x v="107"/>
    </i>
    <i r="1">
      <x v="108"/>
    </i>
    <i r="1">
      <x v="109"/>
    </i>
    <i r="1">
      <x v="110"/>
    </i>
    <i r="1">
      <x v="111"/>
    </i>
    <i r="1">
      <x v="112"/>
    </i>
    <i r="1">
      <x v="113"/>
    </i>
    <i r="1">
      <x v="114"/>
    </i>
    <i r="1">
      <x v="115"/>
    </i>
    <i>
      <x v="82"/>
    </i>
    <i r="1">
      <x v="96"/>
    </i>
    <i r="1">
      <x v="97"/>
    </i>
    <i r="1">
      <x v="98"/>
    </i>
    <i r="1">
      <x v="99"/>
    </i>
    <i r="1">
      <x v="100"/>
    </i>
    <i r="1">
      <x v="101"/>
    </i>
    <i r="1">
      <x v="102"/>
    </i>
    <i r="1">
      <x v="103"/>
    </i>
    <i r="1">
      <x v="104"/>
    </i>
    <i r="1">
      <x v="105"/>
    </i>
    <i>
      <x v="83"/>
    </i>
    <i r="1">
      <x v="86"/>
    </i>
    <i r="1">
      <x v="87"/>
    </i>
    <i r="1">
      <x v="88"/>
    </i>
    <i r="1">
      <x v="89"/>
    </i>
    <i r="1">
      <x v="90"/>
    </i>
    <i r="1">
      <x v="91"/>
    </i>
    <i r="1">
      <x v="92"/>
    </i>
    <i r="1">
      <x v="93"/>
    </i>
    <i r="1">
      <x v="94"/>
    </i>
    <i r="1">
      <x v="95"/>
    </i>
    <i>
      <x v="84"/>
    </i>
    <i r="1">
      <x v="76"/>
    </i>
    <i r="1">
      <x v="77"/>
    </i>
    <i r="1">
      <x v="78"/>
    </i>
    <i r="1">
      <x v="79"/>
    </i>
    <i r="1">
      <x v="80"/>
    </i>
    <i r="1">
      <x v="81"/>
    </i>
    <i r="1">
      <x v="82"/>
    </i>
    <i r="1">
      <x v="83"/>
    </i>
    <i r="1">
      <x v="84"/>
    </i>
    <i r="1">
      <x v="85"/>
    </i>
    <i>
      <x v="85"/>
    </i>
    <i r="1">
      <x v="67"/>
    </i>
    <i r="1">
      <x v="68"/>
    </i>
    <i r="1">
      <x v="69"/>
    </i>
    <i r="1">
      <x v="70"/>
    </i>
    <i r="1">
      <x v="71"/>
    </i>
    <i r="1">
      <x v="72"/>
    </i>
    <i r="1">
      <x v="73"/>
    </i>
    <i r="1">
      <x v="74"/>
    </i>
    <i r="1">
      <x v="75"/>
    </i>
    <i>
      <x v="86"/>
    </i>
    <i r="1">
      <x v="58"/>
    </i>
    <i r="1">
      <x v="59"/>
    </i>
    <i r="1">
      <x v="60"/>
    </i>
    <i r="1">
      <x v="61"/>
    </i>
    <i r="1">
      <x v="62"/>
    </i>
    <i r="1">
      <x v="63"/>
    </i>
    <i r="1">
      <x v="64"/>
    </i>
    <i r="1">
      <x v="65"/>
    </i>
    <i r="1">
      <x v="66"/>
    </i>
    <i>
      <x v="87"/>
    </i>
    <i r="1">
      <x v="53"/>
    </i>
    <i r="1">
      <x v="54"/>
    </i>
    <i r="1">
      <x v="55"/>
    </i>
    <i r="1">
      <x v="56"/>
    </i>
    <i r="1">
      <x v="57"/>
    </i>
    <i>
      <x v="88"/>
    </i>
    <i r="1">
      <x v="44"/>
    </i>
    <i r="1">
      <x v="45"/>
    </i>
    <i r="1">
      <x v="46"/>
    </i>
    <i r="1">
      <x v="47"/>
    </i>
    <i r="1">
      <x v="48"/>
    </i>
    <i r="1">
      <x v="49"/>
    </i>
    <i r="1">
      <x v="50"/>
    </i>
    <i r="1">
      <x v="51"/>
    </i>
    <i r="1">
      <x v="52"/>
    </i>
    <i>
      <x v="89"/>
    </i>
    <i r="1">
      <x v="38"/>
    </i>
    <i r="1">
      <x v="39"/>
    </i>
    <i r="1">
      <x v="40"/>
    </i>
    <i r="1">
      <x v="41"/>
    </i>
    <i r="1">
      <x v="42"/>
    </i>
    <i r="1">
      <x v="43"/>
    </i>
    <i>
      <x v="90"/>
    </i>
    <i r="1">
      <x v="30"/>
    </i>
    <i r="1">
      <x v="31"/>
    </i>
    <i r="1">
      <x v="32"/>
    </i>
    <i r="1">
      <x v="33"/>
    </i>
    <i r="1">
      <x v="34"/>
    </i>
    <i r="1">
      <x v="35"/>
    </i>
    <i r="1">
      <x v="36"/>
    </i>
    <i r="1">
      <x v="37"/>
    </i>
    <i>
      <x v="91"/>
    </i>
    <i r="1">
      <x v="22"/>
    </i>
    <i r="1">
      <x v="23"/>
    </i>
    <i r="1">
      <x v="24"/>
    </i>
    <i r="1">
      <x v="25"/>
    </i>
    <i r="1">
      <x v="26"/>
    </i>
    <i r="1">
      <x v="27"/>
    </i>
    <i r="1">
      <x v="28"/>
    </i>
    <i r="1">
      <x v="29"/>
    </i>
    <i>
      <x v="92"/>
    </i>
    <i r="1">
      <x v="15"/>
    </i>
    <i r="1">
      <x v="16"/>
    </i>
    <i r="1">
      <x v="17"/>
    </i>
    <i r="1">
      <x v="18"/>
    </i>
    <i r="1">
      <x v="19"/>
    </i>
    <i r="1">
      <x v="20"/>
    </i>
    <i r="1">
      <x v="21"/>
    </i>
    <i>
      <x v="93"/>
    </i>
    <i r="1">
      <x v="11"/>
    </i>
    <i r="1">
      <x v="12"/>
    </i>
    <i r="1">
      <x v="13"/>
    </i>
    <i r="1">
      <x v="14"/>
    </i>
    <i>
      <x v="94"/>
    </i>
    <i r="1">
      <x v="420"/>
    </i>
    <i t="grand">
      <x/>
    </i>
  </rowItems>
  <colItems count="1">
    <i/>
  </colItems>
  <dataFields count="1">
    <dataField name="Sum of Hou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6ABEC0-B880-4581-BC9C-5F64076F6533}" name="projects" displayName="projects" ref="A1:F84" totalsRowShown="0" headerRowDxfId="67" dataDxfId="66">
  <autoFilter ref="A1:F84" xr:uid="{A76ABEC0-B880-4581-BC9C-5F64076F6533}"/>
  <sortState xmlns:xlrd2="http://schemas.microsoft.com/office/spreadsheetml/2017/richdata2" ref="A2:F84">
    <sortCondition ref="A1:A84"/>
  </sortState>
  <tableColumns count="6">
    <tableColumn id="8" xr3:uid="{C18FEF85-698C-44B1-86C0-9B70C54FC8D1}" name="Project_ID" dataDxfId="65"/>
    <tableColumn id="2" xr3:uid="{C4F959C2-4667-40A2-9196-6E81334ECF70}" name="job number" dataDxfId="64"/>
    <tableColumn id="5" xr3:uid="{F52EBB5D-CE18-47A4-97F3-CD1D532BF381}" name="Charge_Code" dataDxfId="63"/>
    <tableColumn id="3" xr3:uid="{274CEA73-6BF5-4450-A170-F38DECE18A15}" name="narrative" dataDxfId="62"/>
    <tableColumn id="4" xr3:uid="{AA16D7B2-A3FF-4BCD-96D6-3B1FBB3AD716}" name="Status" dataDxfId="61"/>
    <tableColumn id="7" xr3:uid="{96CC7F9B-B04D-4ABF-9916-67B75AFF752F}" name="Column2" dataDxfId="60"/>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88065B-C95D-47BE-AB80-332659E2931F}" name="TimeEntry2" displayName="TimeEntry2" ref="A1:I1660" totalsRowCount="1" headerRowDxfId="59" dataDxfId="58" totalsRowDxfId="57">
  <autoFilter ref="A1:I1659" xr:uid="{2F88065B-C95D-47BE-AB80-332659E2931F}"/>
  <tableColumns count="9">
    <tableColumn id="14" xr3:uid="{C20BEDB6-EC03-49E4-80B9-A2EE39FD7294}" name="Timestamp" dataDxfId="56" totalsRowDxfId="8"/>
    <tableColumn id="15" xr3:uid="{C3E6F24B-5A66-4AB2-A69B-20A839490D5B}" name="Day" dataDxfId="55" totalsRowDxfId="7"/>
    <tableColumn id="16" xr3:uid="{7D876228-4C5A-49C5-AD13-6E7CC9FE7BC2}" name="Project_ID" dataDxfId="54" totalsRowDxfId="6"/>
    <tableColumn id="1" xr3:uid="{4CB86573-B32E-44C2-8BD1-4166A0F0D514}" name="WkEnd" dataDxfId="53" totalsRowDxfId="5"/>
    <tableColumn id="3" xr3:uid="{25245399-0883-42F9-9F7F-14DDA92BF572}" name="Charge Code" dataDxfId="52" totalsRowDxfId="4">
      <calculatedColumnFormula>INDEX(projects[Charge_Code],MATCH(TimeEntry2[[#This Row],[Project_ID]],projects[Project_ID],0))</calculatedColumnFormula>
    </tableColumn>
    <tableColumn id="2" xr3:uid="{F32909A7-AB9D-4C37-979E-8C242435D786}" name="Date" dataDxfId="51" totalsRowDxfId="3"/>
    <tableColumn id="18" xr3:uid="{A0669461-AE49-465B-8BB3-2B60B315D610}" name="Hours" dataDxfId="50" totalsRowDxfId="2"/>
    <tableColumn id="4" xr3:uid="{376DC2A2-3B16-4BCC-9323-DE32DE456456}" name="Charge Type" dataDxfId="49" totalsRowDxfId="1"/>
    <tableColumn id="13" xr3:uid="{94F02D09-AD96-4053-B0D7-C00587134486}" name="Narrative" dataDxfId="48" totalsRowDxfId="0"/>
  </tableColumns>
  <tableStyleInfo name="TableStyleMedium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1554-90C3-417A-99A5-2C3DC3A46AE3}">
  <dimension ref="A1:F84"/>
  <sheetViews>
    <sheetView tabSelected="1" topLeftCell="A16" workbookViewId="0">
      <selection activeCell="E44" sqref="E44"/>
    </sheetView>
  </sheetViews>
  <sheetFormatPr defaultRowHeight="15" x14ac:dyDescent="0.25"/>
  <cols>
    <col min="1" max="1" width="25.140625" bestFit="1" customWidth="1"/>
    <col min="2" max="2" width="14.28515625" bestFit="1" customWidth="1"/>
    <col min="3" max="3" width="52.28515625" bestFit="1" customWidth="1"/>
    <col min="4" max="4" width="35.5703125" bestFit="1" customWidth="1"/>
    <col min="5" max="5" width="8.7109375" bestFit="1" customWidth="1"/>
    <col min="6" max="6" width="18.42578125" bestFit="1" customWidth="1"/>
  </cols>
  <sheetData>
    <row r="1" spans="1:6" x14ac:dyDescent="0.25">
      <c r="A1" t="s">
        <v>212</v>
      </c>
      <c r="B1" t="s">
        <v>213</v>
      </c>
      <c r="C1" t="s">
        <v>214</v>
      </c>
      <c r="D1" t="s">
        <v>215</v>
      </c>
      <c r="E1" t="s">
        <v>216</v>
      </c>
      <c r="F1" t="s">
        <v>217</v>
      </c>
    </row>
    <row r="2" spans="1:6" x14ac:dyDescent="0.25">
      <c r="A2" t="s">
        <v>0</v>
      </c>
      <c r="B2" t="s">
        <v>1</v>
      </c>
      <c r="C2" t="s">
        <v>2</v>
      </c>
      <c r="E2" t="s">
        <v>3</v>
      </c>
    </row>
    <row r="3" spans="1:6" x14ac:dyDescent="0.25">
      <c r="A3" t="s">
        <v>4</v>
      </c>
      <c r="B3" t="s">
        <v>5</v>
      </c>
      <c r="C3" t="s">
        <v>6</v>
      </c>
      <c r="D3" t="s">
        <v>7</v>
      </c>
      <c r="E3" t="s">
        <v>3</v>
      </c>
    </row>
    <row r="4" spans="1:6" x14ac:dyDescent="0.25">
      <c r="A4" t="s">
        <v>8</v>
      </c>
      <c r="B4" t="s">
        <v>9</v>
      </c>
      <c r="C4" t="s">
        <v>10</v>
      </c>
      <c r="E4" t="s">
        <v>3</v>
      </c>
    </row>
    <row r="5" spans="1:6" x14ac:dyDescent="0.25">
      <c r="A5" t="s">
        <v>11</v>
      </c>
      <c r="B5" t="s">
        <v>12</v>
      </c>
      <c r="C5" t="s">
        <v>12</v>
      </c>
      <c r="E5" t="s">
        <v>13</v>
      </c>
    </row>
    <row r="6" spans="1:6" x14ac:dyDescent="0.25">
      <c r="A6" t="s">
        <v>14</v>
      </c>
      <c r="B6" t="s">
        <v>15</v>
      </c>
      <c r="C6" t="s">
        <v>15</v>
      </c>
    </row>
    <row r="7" spans="1:6" x14ac:dyDescent="0.25">
      <c r="A7" t="s">
        <v>16</v>
      </c>
      <c r="B7" t="s">
        <v>9</v>
      </c>
      <c r="C7" t="s">
        <v>17</v>
      </c>
    </row>
    <row r="8" spans="1:6" x14ac:dyDescent="0.25">
      <c r="A8" t="s">
        <v>21</v>
      </c>
      <c r="B8" t="s">
        <v>22</v>
      </c>
      <c r="C8" t="s">
        <v>23</v>
      </c>
      <c r="E8" t="s">
        <v>13</v>
      </c>
    </row>
    <row r="9" spans="1:6" x14ac:dyDescent="0.25">
      <c r="A9" t="s">
        <v>24</v>
      </c>
      <c r="B9" t="s">
        <v>25</v>
      </c>
      <c r="C9" t="s">
        <v>26</v>
      </c>
    </row>
    <row r="10" spans="1:6" x14ac:dyDescent="0.25">
      <c r="A10" t="s">
        <v>27</v>
      </c>
      <c r="B10" t="s">
        <v>22</v>
      </c>
      <c r="C10" t="s">
        <v>28</v>
      </c>
      <c r="E10" t="s">
        <v>13</v>
      </c>
    </row>
    <row r="11" spans="1:6" x14ac:dyDescent="0.25">
      <c r="A11" t="s">
        <v>29</v>
      </c>
      <c r="B11" t="s">
        <v>30</v>
      </c>
      <c r="C11" t="s">
        <v>31</v>
      </c>
    </row>
    <row r="12" spans="1:6" x14ac:dyDescent="0.25">
      <c r="A12" t="s">
        <v>32</v>
      </c>
      <c r="B12" t="s">
        <v>25</v>
      </c>
      <c r="C12" t="s">
        <v>33</v>
      </c>
      <c r="E12" t="s">
        <v>13</v>
      </c>
    </row>
    <row r="13" spans="1:6" x14ac:dyDescent="0.25">
      <c r="A13" t="s">
        <v>18</v>
      </c>
      <c r="B13" t="s">
        <v>19</v>
      </c>
      <c r="C13" t="s">
        <v>20</v>
      </c>
      <c r="E13" t="s">
        <v>13</v>
      </c>
    </row>
    <row r="14" spans="1:6" x14ac:dyDescent="0.25">
      <c r="A14" s="29" t="s">
        <v>1097</v>
      </c>
      <c r="B14" s="29" t="s">
        <v>1101</v>
      </c>
      <c r="C14" s="30" t="s">
        <v>1103</v>
      </c>
      <c r="D14" s="29"/>
      <c r="E14" s="29" t="s">
        <v>13</v>
      </c>
      <c r="F14" s="29"/>
    </row>
    <row r="15" spans="1:6" x14ac:dyDescent="0.25">
      <c r="A15" t="s">
        <v>34</v>
      </c>
      <c r="B15" t="s">
        <v>35</v>
      </c>
      <c r="C15" t="s">
        <v>36</v>
      </c>
      <c r="E15" t="s">
        <v>3</v>
      </c>
    </row>
    <row r="16" spans="1:6" x14ac:dyDescent="0.25">
      <c r="A16" t="s">
        <v>37</v>
      </c>
      <c r="B16" t="s">
        <v>38</v>
      </c>
      <c r="C16" t="s">
        <v>39</v>
      </c>
      <c r="D16" t="s">
        <v>40</v>
      </c>
      <c r="E16" t="s">
        <v>13</v>
      </c>
    </row>
    <row r="17" spans="1:6" x14ac:dyDescent="0.25">
      <c r="A17" t="s">
        <v>41</v>
      </c>
      <c r="B17" t="s">
        <v>42</v>
      </c>
      <c r="C17" t="s">
        <v>43</v>
      </c>
    </row>
    <row r="18" spans="1:6" x14ac:dyDescent="0.25">
      <c r="A18" t="s">
        <v>44</v>
      </c>
      <c r="B18" t="s">
        <v>45</v>
      </c>
      <c r="C18" t="s">
        <v>46</v>
      </c>
      <c r="D18" t="s">
        <v>47</v>
      </c>
      <c r="E18" t="s">
        <v>13</v>
      </c>
    </row>
    <row r="19" spans="1:6" x14ac:dyDescent="0.25">
      <c r="A19" t="s">
        <v>44</v>
      </c>
      <c r="B19" t="s">
        <v>48</v>
      </c>
      <c r="C19" t="s">
        <v>46</v>
      </c>
      <c r="D19" t="s">
        <v>49</v>
      </c>
      <c r="E19" t="s">
        <v>13</v>
      </c>
    </row>
    <row r="20" spans="1:6" x14ac:dyDescent="0.25">
      <c r="A20" t="s">
        <v>50</v>
      </c>
      <c r="B20" t="s">
        <v>51</v>
      </c>
      <c r="C20" t="s">
        <v>52</v>
      </c>
      <c r="E20" t="s">
        <v>3</v>
      </c>
    </row>
    <row r="21" spans="1:6" x14ac:dyDescent="0.25">
      <c r="A21" t="s">
        <v>53</v>
      </c>
      <c r="B21" s="1" t="s">
        <v>54</v>
      </c>
      <c r="C21" t="s">
        <v>55</v>
      </c>
    </row>
    <row r="22" spans="1:6" x14ac:dyDescent="0.25">
      <c r="A22" t="s">
        <v>56</v>
      </c>
      <c r="B22" t="s">
        <v>57</v>
      </c>
      <c r="C22" t="s">
        <v>58</v>
      </c>
      <c r="D22" t="s">
        <v>59</v>
      </c>
      <c r="E22" t="s">
        <v>13</v>
      </c>
    </row>
    <row r="23" spans="1:6" x14ac:dyDescent="0.25">
      <c r="A23" t="s">
        <v>60</v>
      </c>
      <c r="B23" t="s">
        <v>61</v>
      </c>
      <c r="C23" t="s">
        <v>62</v>
      </c>
      <c r="E23" t="s">
        <v>3</v>
      </c>
    </row>
    <row r="24" spans="1:6" x14ac:dyDescent="0.25">
      <c r="A24" t="s">
        <v>63</v>
      </c>
      <c r="B24" t="s">
        <v>64</v>
      </c>
      <c r="C24" t="s">
        <v>65</v>
      </c>
      <c r="E24" t="s">
        <v>3</v>
      </c>
    </row>
    <row r="25" spans="1:6" x14ac:dyDescent="0.25">
      <c r="A25" t="s">
        <v>66</v>
      </c>
      <c r="B25" t="s">
        <v>67</v>
      </c>
      <c r="C25" t="s">
        <v>68</v>
      </c>
      <c r="E25" t="s">
        <v>3</v>
      </c>
    </row>
    <row r="26" spans="1:6" x14ac:dyDescent="0.25">
      <c r="A26" t="s">
        <v>69</v>
      </c>
      <c r="B26" t="s">
        <v>70</v>
      </c>
      <c r="C26" t="s">
        <v>71</v>
      </c>
      <c r="E26" t="s">
        <v>3</v>
      </c>
    </row>
    <row r="27" spans="1:6" x14ac:dyDescent="0.25">
      <c r="A27" s="29" t="s">
        <v>1163</v>
      </c>
      <c r="B27" s="29" t="s">
        <v>1162</v>
      </c>
      <c r="C27" s="30" t="s">
        <v>1162</v>
      </c>
      <c r="D27" s="29"/>
      <c r="E27" s="29" t="s">
        <v>13</v>
      </c>
      <c r="F27" s="29"/>
    </row>
    <row r="28" spans="1:6" x14ac:dyDescent="0.25">
      <c r="A28" t="s">
        <v>72</v>
      </c>
      <c r="B28" t="s">
        <v>73</v>
      </c>
      <c r="C28" t="s">
        <v>74</v>
      </c>
      <c r="E28" t="s">
        <v>3</v>
      </c>
    </row>
    <row r="29" spans="1:6" x14ac:dyDescent="0.25">
      <c r="A29" t="s">
        <v>75</v>
      </c>
      <c r="B29" t="s">
        <v>76</v>
      </c>
      <c r="C29" t="s">
        <v>77</v>
      </c>
      <c r="E29" t="s">
        <v>3</v>
      </c>
    </row>
    <row r="30" spans="1:6" x14ac:dyDescent="0.25">
      <c r="A30" t="s">
        <v>78</v>
      </c>
      <c r="B30" t="s">
        <v>79</v>
      </c>
      <c r="C30" t="s">
        <v>80</v>
      </c>
      <c r="D30" t="s">
        <v>81</v>
      </c>
      <c r="E30" t="s">
        <v>13</v>
      </c>
    </row>
    <row r="31" spans="1:6" x14ac:dyDescent="0.25">
      <c r="A31" t="s">
        <v>82</v>
      </c>
      <c r="B31" t="s">
        <v>83</v>
      </c>
      <c r="C31" t="s">
        <v>84</v>
      </c>
      <c r="D31" t="s">
        <v>85</v>
      </c>
      <c r="E31" t="s">
        <v>13</v>
      </c>
    </row>
    <row r="32" spans="1:6" x14ac:dyDescent="0.25">
      <c r="A32" t="s">
        <v>86</v>
      </c>
      <c r="B32" t="s">
        <v>87</v>
      </c>
      <c r="C32" t="s">
        <v>88</v>
      </c>
      <c r="D32" t="s">
        <v>89</v>
      </c>
      <c r="E32" t="s">
        <v>13</v>
      </c>
    </row>
    <row r="33" spans="1:6" x14ac:dyDescent="0.25">
      <c r="A33" t="s">
        <v>90</v>
      </c>
      <c r="B33" t="s">
        <v>91</v>
      </c>
      <c r="C33" t="s">
        <v>92</v>
      </c>
      <c r="D33" t="s">
        <v>93</v>
      </c>
      <c r="E33" t="s">
        <v>13</v>
      </c>
    </row>
    <row r="34" spans="1:6" x14ac:dyDescent="0.25">
      <c r="A34" t="s">
        <v>94</v>
      </c>
      <c r="B34" t="s">
        <v>95</v>
      </c>
      <c r="C34" t="s">
        <v>96</v>
      </c>
      <c r="E34" t="s">
        <v>13</v>
      </c>
    </row>
    <row r="35" spans="1:6" x14ac:dyDescent="0.25">
      <c r="A35" t="s">
        <v>97</v>
      </c>
      <c r="B35" s="1" t="s">
        <v>98</v>
      </c>
      <c r="C35" t="s">
        <v>99</v>
      </c>
      <c r="E35" t="s">
        <v>13</v>
      </c>
    </row>
    <row r="36" spans="1:6" x14ac:dyDescent="0.25">
      <c r="A36" t="s">
        <v>100</v>
      </c>
      <c r="B36" t="s">
        <v>101</v>
      </c>
      <c r="C36" t="s">
        <v>101</v>
      </c>
      <c r="E36" t="s">
        <v>13</v>
      </c>
    </row>
    <row r="37" spans="1:6" x14ac:dyDescent="0.25">
      <c r="A37" t="s">
        <v>102</v>
      </c>
      <c r="B37" t="s">
        <v>103</v>
      </c>
      <c r="C37" t="s">
        <v>104</v>
      </c>
      <c r="E37" t="s">
        <v>3</v>
      </c>
    </row>
    <row r="38" spans="1:6" x14ac:dyDescent="0.25">
      <c r="A38" t="s">
        <v>105</v>
      </c>
      <c r="B38" t="s">
        <v>106</v>
      </c>
      <c r="C38" t="s">
        <v>107</v>
      </c>
      <c r="E38" t="s">
        <v>13</v>
      </c>
    </row>
    <row r="39" spans="1:6" x14ac:dyDescent="0.25">
      <c r="A39" t="s">
        <v>108</v>
      </c>
      <c r="B39" t="s">
        <v>109</v>
      </c>
      <c r="C39" t="s">
        <v>109</v>
      </c>
      <c r="E39" t="s">
        <v>13</v>
      </c>
    </row>
    <row r="40" spans="1:6" x14ac:dyDescent="0.25">
      <c r="A40" t="s">
        <v>110</v>
      </c>
      <c r="B40" t="s">
        <v>111</v>
      </c>
      <c r="C40" t="s">
        <v>112</v>
      </c>
      <c r="E40" t="s">
        <v>3</v>
      </c>
    </row>
    <row r="41" spans="1:6" x14ac:dyDescent="0.25">
      <c r="A41" t="s">
        <v>113</v>
      </c>
      <c r="B41" t="s">
        <v>114</v>
      </c>
      <c r="C41" t="s">
        <v>115</v>
      </c>
      <c r="D41" t="s">
        <v>116</v>
      </c>
      <c r="E41" t="s">
        <v>13</v>
      </c>
    </row>
    <row r="42" spans="1:6" x14ac:dyDescent="0.25">
      <c r="A42" t="s">
        <v>117</v>
      </c>
      <c r="B42" t="s">
        <v>118</v>
      </c>
      <c r="C42" t="s">
        <v>119</v>
      </c>
      <c r="E42" t="s">
        <v>13</v>
      </c>
    </row>
    <row r="43" spans="1:6" x14ac:dyDescent="0.25">
      <c r="A43" t="s">
        <v>120</v>
      </c>
      <c r="C43" t="s">
        <v>122</v>
      </c>
      <c r="E43" t="s">
        <v>3</v>
      </c>
    </row>
    <row r="44" spans="1:6" x14ac:dyDescent="0.25">
      <c r="A44" t="s">
        <v>121</v>
      </c>
      <c r="B44" t="s">
        <v>30</v>
      </c>
      <c r="C44" t="s">
        <v>122</v>
      </c>
      <c r="E44" t="s">
        <v>3</v>
      </c>
    </row>
    <row r="45" spans="1:6" x14ac:dyDescent="0.25">
      <c r="A45" t="s">
        <v>123</v>
      </c>
      <c r="B45" t="s">
        <v>124</v>
      </c>
      <c r="C45" t="s">
        <v>125</v>
      </c>
      <c r="E45" t="s">
        <v>3</v>
      </c>
    </row>
    <row r="46" spans="1:6" x14ac:dyDescent="0.25">
      <c r="A46" s="29" t="s">
        <v>1126</v>
      </c>
      <c r="B46" t="s">
        <v>1128</v>
      </c>
      <c r="C46" s="30" t="s">
        <v>1132</v>
      </c>
      <c r="D46" s="29"/>
      <c r="E46" s="29" t="s">
        <v>3</v>
      </c>
      <c r="F46" s="29"/>
    </row>
    <row r="47" spans="1:6" x14ac:dyDescent="0.25">
      <c r="A47" t="s">
        <v>126</v>
      </c>
      <c r="B47" t="s">
        <v>127</v>
      </c>
      <c r="C47" t="s">
        <v>128</v>
      </c>
      <c r="E47" t="s">
        <v>13</v>
      </c>
    </row>
    <row r="48" spans="1:6" x14ac:dyDescent="0.25">
      <c r="A48" t="s">
        <v>129</v>
      </c>
      <c r="B48" t="s">
        <v>130</v>
      </c>
      <c r="C48" s="2" t="s">
        <v>131</v>
      </c>
      <c r="E48" t="s">
        <v>13</v>
      </c>
    </row>
    <row r="49" spans="1:6" x14ac:dyDescent="0.25">
      <c r="A49" t="s">
        <v>1140</v>
      </c>
      <c r="B49" t="s">
        <v>1147</v>
      </c>
      <c r="C49" s="2" t="s">
        <v>1148</v>
      </c>
      <c r="E49" t="s">
        <v>13</v>
      </c>
    </row>
    <row r="50" spans="1:6" x14ac:dyDescent="0.25">
      <c r="A50" s="29" t="s">
        <v>1157</v>
      </c>
      <c r="B50" s="29" t="s">
        <v>1158</v>
      </c>
      <c r="C50" s="30" t="s">
        <v>1159</v>
      </c>
      <c r="D50" s="29"/>
      <c r="E50" s="29" t="s">
        <v>13</v>
      </c>
      <c r="F50" s="29"/>
    </row>
    <row r="51" spans="1:6" x14ac:dyDescent="0.25">
      <c r="A51" t="s">
        <v>132</v>
      </c>
      <c r="B51" t="s">
        <v>133</v>
      </c>
      <c r="C51" t="s">
        <v>134</v>
      </c>
      <c r="E51" t="s">
        <v>13</v>
      </c>
    </row>
    <row r="52" spans="1:6" x14ac:dyDescent="0.25">
      <c r="A52" t="s">
        <v>135</v>
      </c>
      <c r="B52" t="s">
        <v>136</v>
      </c>
      <c r="C52" t="s">
        <v>137</v>
      </c>
      <c r="D52" t="s">
        <v>138</v>
      </c>
      <c r="E52" t="s">
        <v>13</v>
      </c>
    </row>
    <row r="53" spans="1:6" x14ac:dyDescent="0.25">
      <c r="A53" t="s">
        <v>139</v>
      </c>
      <c r="B53" t="s">
        <v>140</v>
      </c>
      <c r="C53" t="s">
        <v>956</v>
      </c>
      <c r="E53" t="s">
        <v>13</v>
      </c>
    </row>
    <row r="54" spans="1:6" x14ac:dyDescent="0.25">
      <c r="A54" t="s">
        <v>141</v>
      </c>
      <c r="B54" t="s">
        <v>142</v>
      </c>
      <c r="C54" t="s">
        <v>143</v>
      </c>
      <c r="E54" t="s">
        <v>13</v>
      </c>
      <c r="F54" t="s">
        <v>144</v>
      </c>
    </row>
    <row r="55" spans="1:6" x14ac:dyDescent="0.25">
      <c r="A55" t="s">
        <v>145</v>
      </c>
      <c r="B55" s="3" t="s">
        <v>146</v>
      </c>
      <c r="C55" t="s">
        <v>147</v>
      </c>
      <c r="D55" t="s">
        <v>148</v>
      </c>
      <c r="E55" t="s">
        <v>13</v>
      </c>
    </row>
    <row r="56" spans="1:6" x14ac:dyDescent="0.25">
      <c r="A56" s="29" t="s">
        <v>1084</v>
      </c>
      <c r="B56" s="29" t="s">
        <v>1090</v>
      </c>
      <c r="C56" s="30" t="s">
        <v>1091</v>
      </c>
      <c r="D56" s="29"/>
      <c r="E56" s="29" t="s">
        <v>13</v>
      </c>
      <c r="F56" s="29"/>
    </row>
    <row r="57" spans="1:6" x14ac:dyDescent="0.25">
      <c r="A57" t="s">
        <v>149</v>
      </c>
      <c r="B57" s="4" t="s">
        <v>150</v>
      </c>
      <c r="C57" t="s">
        <v>150</v>
      </c>
      <c r="E57" t="s">
        <v>13</v>
      </c>
    </row>
    <row r="58" spans="1:6" x14ac:dyDescent="0.25">
      <c r="A58" t="s">
        <v>151</v>
      </c>
      <c r="B58" t="s">
        <v>152</v>
      </c>
      <c r="C58" t="s">
        <v>153</v>
      </c>
      <c r="E58" t="s">
        <v>3</v>
      </c>
    </row>
    <row r="59" spans="1:6" x14ac:dyDescent="0.25">
      <c r="A59" t="s">
        <v>154</v>
      </c>
      <c r="B59" t="s">
        <v>155</v>
      </c>
      <c r="C59" t="s">
        <v>156</v>
      </c>
      <c r="E59" t="s">
        <v>13</v>
      </c>
    </row>
    <row r="60" spans="1:6" x14ac:dyDescent="0.25">
      <c r="A60" t="s">
        <v>157</v>
      </c>
      <c r="B60" t="s">
        <v>158</v>
      </c>
      <c r="C60" t="s">
        <v>159</v>
      </c>
      <c r="E60" t="s">
        <v>3</v>
      </c>
    </row>
    <row r="61" spans="1:6" x14ac:dyDescent="0.25">
      <c r="A61" t="s">
        <v>160</v>
      </c>
      <c r="B61" t="s">
        <v>161</v>
      </c>
      <c r="C61" t="s">
        <v>162</v>
      </c>
      <c r="E61" t="s">
        <v>13</v>
      </c>
    </row>
    <row r="62" spans="1:6" x14ac:dyDescent="0.25">
      <c r="A62" t="s">
        <v>163</v>
      </c>
      <c r="B62" t="s">
        <v>164</v>
      </c>
      <c r="C62" t="s">
        <v>165</v>
      </c>
      <c r="E62" t="s">
        <v>13</v>
      </c>
    </row>
    <row r="63" spans="1:6" x14ac:dyDescent="0.25">
      <c r="A63" t="s">
        <v>1046</v>
      </c>
      <c r="B63" t="s">
        <v>1057</v>
      </c>
      <c r="C63" t="s">
        <v>1124</v>
      </c>
      <c r="E63" t="s">
        <v>13</v>
      </c>
    </row>
    <row r="64" spans="1:6" x14ac:dyDescent="0.25">
      <c r="A64" s="29" t="s">
        <v>1092</v>
      </c>
      <c r="B64" s="29" t="s">
        <v>1093</v>
      </c>
      <c r="C64" s="29" t="s">
        <v>1096</v>
      </c>
      <c r="D64" s="29"/>
      <c r="E64" s="29" t="s">
        <v>13</v>
      </c>
      <c r="F64" s="29"/>
    </row>
    <row r="65" spans="1:6" x14ac:dyDescent="0.25">
      <c r="A65" s="29" t="s">
        <v>1134</v>
      </c>
      <c r="B65" s="29" t="s">
        <v>1135</v>
      </c>
      <c r="C65" s="29" t="s">
        <v>1149</v>
      </c>
      <c r="D65" s="29"/>
      <c r="E65" s="29" t="s">
        <v>13</v>
      </c>
      <c r="F65" s="29"/>
    </row>
    <row r="66" spans="1:6" x14ac:dyDescent="0.25">
      <c r="A66" t="s">
        <v>166</v>
      </c>
      <c r="B66" t="s">
        <v>167</v>
      </c>
      <c r="C66" t="s">
        <v>168</v>
      </c>
      <c r="E66" t="s">
        <v>3</v>
      </c>
    </row>
    <row r="67" spans="1:6" x14ac:dyDescent="0.25">
      <c r="A67" t="s">
        <v>169</v>
      </c>
      <c r="B67" t="s">
        <v>170</v>
      </c>
      <c r="C67" t="s">
        <v>171</v>
      </c>
      <c r="E67" t="s">
        <v>3</v>
      </c>
    </row>
    <row r="68" spans="1:6" x14ac:dyDescent="0.25">
      <c r="A68" s="29" t="s">
        <v>1168</v>
      </c>
      <c r="B68" s="29" t="s">
        <v>1170</v>
      </c>
      <c r="C68" s="30" t="s">
        <v>1169</v>
      </c>
      <c r="D68" s="29"/>
      <c r="E68" s="29" t="s">
        <v>13</v>
      </c>
      <c r="F68" s="29"/>
    </row>
    <row r="69" spans="1:6" x14ac:dyDescent="0.25">
      <c r="A69" s="29" t="s">
        <v>1064</v>
      </c>
      <c r="B69" s="29" t="s">
        <v>1076</v>
      </c>
      <c r="C69" s="30" t="s">
        <v>1077</v>
      </c>
      <c r="D69" s="29"/>
      <c r="E69" t="s">
        <v>3</v>
      </c>
      <c r="F69" s="29"/>
    </row>
    <row r="70" spans="1:6" x14ac:dyDescent="0.25">
      <c r="A70" t="s">
        <v>172</v>
      </c>
      <c r="C70" t="s">
        <v>173</v>
      </c>
      <c r="E70" t="s">
        <v>13</v>
      </c>
    </row>
    <row r="71" spans="1:6" x14ac:dyDescent="0.25">
      <c r="A71" t="s">
        <v>174</v>
      </c>
      <c r="B71" t="s">
        <v>175</v>
      </c>
      <c r="C71" t="s">
        <v>176</v>
      </c>
      <c r="E71" t="s">
        <v>13</v>
      </c>
    </row>
    <row r="72" spans="1:6" x14ac:dyDescent="0.25">
      <c r="A72" t="s">
        <v>177</v>
      </c>
      <c r="B72" t="s">
        <v>178</v>
      </c>
      <c r="C72" t="s">
        <v>179</v>
      </c>
      <c r="E72" t="s">
        <v>13</v>
      </c>
    </row>
    <row r="73" spans="1:6" x14ac:dyDescent="0.25">
      <c r="A73" t="s">
        <v>180</v>
      </c>
      <c r="B73" t="s">
        <v>175</v>
      </c>
      <c r="C73" t="s">
        <v>176</v>
      </c>
      <c r="E73" t="s">
        <v>13</v>
      </c>
    </row>
    <row r="74" spans="1:6" x14ac:dyDescent="0.25">
      <c r="A74" t="s">
        <v>181</v>
      </c>
      <c r="B74" t="s">
        <v>182</v>
      </c>
      <c r="C74" t="s">
        <v>183</v>
      </c>
      <c r="E74" t="s">
        <v>3</v>
      </c>
    </row>
    <row r="75" spans="1:6" x14ac:dyDescent="0.25">
      <c r="A75" t="s">
        <v>184</v>
      </c>
      <c r="B75" t="s">
        <v>185</v>
      </c>
      <c r="C75" t="s">
        <v>186</v>
      </c>
      <c r="E75" t="s">
        <v>3</v>
      </c>
    </row>
    <row r="76" spans="1:6" x14ac:dyDescent="0.25">
      <c r="A76" t="s">
        <v>187</v>
      </c>
      <c r="B76" t="s">
        <v>188</v>
      </c>
      <c r="C76" t="s">
        <v>189</v>
      </c>
      <c r="E76" t="s">
        <v>3</v>
      </c>
    </row>
    <row r="77" spans="1:6" x14ac:dyDescent="0.25">
      <c r="A77" t="s">
        <v>190</v>
      </c>
      <c r="B77" t="s">
        <v>191</v>
      </c>
      <c r="C77" t="s">
        <v>192</v>
      </c>
      <c r="E77" t="s">
        <v>3</v>
      </c>
    </row>
    <row r="78" spans="1:6" x14ac:dyDescent="0.25">
      <c r="A78" t="s">
        <v>193</v>
      </c>
      <c r="B78" t="s">
        <v>194</v>
      </c>
      <c r="C78" t="s">
        <v>195</v>
      </c>
      <c r="E78" t="s">
        <v>13</v>
      </c>
    </row>
    <row r="79" spans="1:6" x14ac:dyDescent="0.25">
      <c r="A79" t="s">
        <v>196</v>
      </c>
      <c r="B79" t="s">
        <v>197</v>
      </c>
      <c r="C79" t="s">
        <v>198</v>
      </c>
      <c r="E79" t="s">
        <v>3</v>
      </c>
    </row>
    <row r="80" spans="1:6" x14ac:dyDescent="0.25">
      <c r="A80" t="s">
        <v>199</v>
      </c>
      <c r="B80" t="s">
        <v>200</v>
      </c>
      <c r="C80" t="s">
        <v>201</v>
      </c>
      <c r="E80" t="s">
        <v>13</v>
      </c>
    </row>
    <row r="81" spans="1:6" x14ac:dyDescent="0.25">
      <c r="A81" t="s">
        <v>202</v>
      </c>
      <c r="B81" t="s">
        <v>203</v>
      </c>
      <c r="C81" t="s">
        <v>204</v>
      </c>
      <c r="D81" t="s">
        <v>205</v>
      </c>
      <c r="E81" t="s">
        <v>3</v>
      </c>
    </row>
    <row r="82" spans="1:6" x14ac:dyDescent="0.25">
      <c r="A82" s="29" t="s">
        <v>972</v>
      </c>
      <c r="B82" s="29" t="s">
        <v>972</v>
      </c>
      <c r="C82" s="30" t="s">
        <v>972</v>
      </c>
      <c r="D82" s="29"/>
      <c r="E82" s="29" t="s">
        <v>13</v>
      </c>
      <c r="F82" s="29"/>
    </row>
    <row r="83" spans="1:6" x14ac:dyDescent="0.25">
      <c r="A83" t="s">
        <v>206</v>
      </c>
      <c r="B83" t="s">
        <v>207</v>
      </c>
      <c r="C83" t="s">
        <v>208</v>
      </c>
      <c r="E83" t="s">
        <v>3</v>
      </c>
    </row>
    <row r="84" spans="1:6" x14ac:dyDescent="0.25">
      <c r="A84" t="s">
        <v>209</v>
      </c>
      <c r="B84" t="s">
        <v>210</v>
      </c>
      <c r="C84" t="s">
        <v>211</v>
      </c>
      <c r="E84" t="s">
        <v>3</v>
      </c>
    </row>
  </sheetData>
  <conditionalFormatting sqref="C1:D1 B32:B33 B3:D17 B19:B30 D19:D38 C19:C43 C59:C63 C45:C47 C49:C56">
    <cfRule type="containsBlanks" dxfId="47" priority="6">
      <formula>LEN(TRIM(B1))=0</formula>
    </cfRule>
  </conditionalFormatting>
  <conditionalFormatting sqref="C2:D2">
    <cfRule type="containsBlanks" dxfId="46" priority="5">
      <formula>LEN(TRIM(C2))=0</formula>
    </cfRule>
  </conditionalFormatting>
  <conditionalFormatting sqref="B70">
    <cfRule type="containsBlanks" dxfId="45" priority="4">
      <formula>LEN(TRIM(B70))=0</formula>
    </cfRule>
  </conditionalFormatting>
  <conditionalFormatting sqref="C44">
    <cfRule type="containsBlanks" dxfId="44" priority="3">
      <formula>LEN(TRIM(C44))=0</formula>
    </cfRule>
  </conditionalFormatting>
  <conditionalFormatting sqref="B18:D18">
    <cfRule type="containsBlanks" dxfId="43" priority="2">
      <formula>LEN(TRIM(B18))=0</formula>
    </cfRule>
  </conditionalFormatting>
  <conditionalFormatting sqref="C48">
    <cfRule type="containsBlanks" dxfId="42" priority="1">
      <formula>LEN(TRIM(C48))=0</formula>
    </cfRule>
  </conditionalFormatting>
  <dataValidations count="2">
    <dataValidation type="list" allowBlank="1" showInputMessage="1" showErrorMessage="1" sqref="A80" xr:uid="{76169077-273F-44F3-AAA9-62988AF40E3D}">
      <formula1>INDIRECT("projects[Project_ID]")</formula1>
    </dataValidation>
    <dataValidation type="list" allowBlank="1" showInputMessage="1" showErrorMessage="1" sqref="E2:E84" xr:uid="{42061965-91AE-4025-AAC0-B14235103B8D}">
      <formula1>"Open,Closed"</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0B38D-B98C-4706-9736-9B98332C20BA}">
  <dimension ref="A1:I1660"/>
  <sheetViews>
    <sheetView workbookViewId="0">
      <selection activeCell="E2" sqref="E2:I8"/>
    </sheetView>
  </sheetViews>
  <sheetFormatPr defaultColWidth="9.140625" defaultRowHeight="15" x14ac:dyDescent="0.25"/>
  <cols>
    <col min="1" max="1" width="18.7109375" style="29" bestFit="1" customWidth="1"/>
    <col min="2" max="2" width="6.5703125" style="29" bestFit="1" customWidth="1"/>
    <col min="3" max="3" width="18" style="29" customWidth="1"/>
    <col min="4" max="4" width="10.7109375" style="29" bestFit="1" customWidth="1"/>
    <col min="5" max="5" width="27.28515625" style="29" customWidth="1"/>
    <col min="6" max="6" width="12.140625" style="29" bestFit="1" customWidth="1"/>
    <col min="7" max="7" width="8.42578125" style="29" bestFit="1" customWidth="1"/>
    <col min="8" max="8" width="14.140625" style="29" bestFit="1" customWidth="1"/>
    <col min="9" max="9" width="30.7109375" style="29" customWidth="1"/>
    <col min="10" max="16384" width="9.140625" style="29"/>
  </cols>
  <sheetData>
    <row r="1" spans="1:9" x14ac:dyDescent="0.25">
      <c r="A1" s="8" t="s">
        <v>218</v>
      </c>
      <c r="B1" s="8" t="s">
        <v>219</v>
      </c>
      <c r="C1" s="8" t="s">
        <v>212</v>
      </c>
      <c r="D1" s="38" t="s">
        <v>264</v>
      </c>
      <c r="E1" s="38" t="s">
        <v>265</v>
      </c>
      <c r="F1" s="38" t="s">
        <v>220</v>
      </c>
      <c r="G1" s="9" t="s">
        <v>266</v>
      </c>
      <c r="H1" s="38" t="s">
        <v>267</v>
      </c>
      <c r="I1" s="38" t="s">
        <v>268</v>
      </c>
    </row>
    <row r="2" spans="1:9" x14ac:dyDescent="0.25">
      <c r="A2" s="11">
        <v>44781.583715277775</v>
      </c>
      <c r="B2" s="29" t="s">
        <v>224</v>
      </c>
      <c r="C2" s="29" t="s">
        <v>163</v>
      </c>
      <c r="D2" s="39">
        <v>44787</v>
      </c>
      <c r="E2" s="13" t="str">
        <f>INDEX(projects[Charge_Code],MATCH(TimeEntry2[[#This Row],[Project_ID]],projects[Project_ID],0))</f>
        <v>602913-22 T0261 MGT FATIGUE STEEL BRIDGE (01-151)</v>
      </c>
      <c r="F2" s="39">
        <v>44781</v>
      </c>
      <c r="G2" s="29">
        <v>2.5</v>
      </c>
      <c r="H2" s="29" t="s">
        <v>983</v>
      </c>
      <c r="I2" s="29" t="s">
        <v>1171</v>
      </c>
    </row>
    <row r="3" spans="1:9" x14ac:dyDescent="0.25">
      <c r="A3" s="11">
        <v>44778.408043981479</v>
      </c>
      <c r="B3" s="29" t="s">
        <v>222</v>
      </c>
      <c r="C3" s="29" t="s">
        <v>1134</v>
      </c>
      <c r="D3" s="39">
        <v>44780</v>
      </c>
      <c r="E3" s="13" t="str">
        <f>INDEX(projects[Charge_Code],MATCH(TimeEntry2[[#This Row],[Project_ID]],projects[Project_ID],0))</f>
        <v>274242-29 SPRING GARDENS HYDROBRAKE (01-466)</v>
      </c>
      <c r="F3" s="39">
        <v>44778</v>
      </c>
      <c r="G3" s="29">
        <v>2</v>
      </c>
      <c r="H3" s="29" t="s">
        <v>983</v>
      </c>
      <c r="I3" s="29" t="s">
        <v>1167</v>
      </c>
    </row>
    <row r="4" spans="1:9" x14ac:dyDescent="0.25">
      <c r="A4" s="11">
        <v>44777.594409722224</v>
      </c>
      <c r="B4" s="29" t="s">
        <v>221</v>
      </c>
      <c r="C4" s="29" t="s">
        <v>1164</v>
      </c>
      <c r="D4" s="39">
        <v>44780</v>
      </c>
      <c r="E4" s="13" t="e">
        <f>INDEX(projects[Charge_Code],MATCH(TimeEntry2[[#This Row],[Project_ID]],projects[Project_ID],0))</f>
        <v>#N/A</v>
      </c>
      <c r="F4" s="39">
        <v>44777</v>
      </c>
      <c r="G4" s="29">
        <v>3.75</v>
      </c>
      <c r="H4" s="29" t="s">
        <v>983</v>
      </c>
      <c r="I4" s="29" t="s">
        <v>1166</v>
      </c>
    </row>
    <row r="5" spans="1:9" x14ac:dyDescent="0.25">
      <c r="A5" s="11">
        <v>44777.417141203703</v>
      </c>
      <c r="B5" s="29" t="s">
        <v>221</v>
      </c>
      <c r="C5" s="29" t="s">
        <v>1164</v>
      </c>
      <c r="D5" s="39">
        <v>44780</v>
      </c>
      <c r="E5" s="13" t="e">
        <f>INDEX(projects[Charge_Code],MATCH(TimeEntry2[[#This Row],[Project_ID]],projects[Project_ID],0))</f>
        <v>#N/A</v>
      </c>
      <c r="F5" s="39">
        <v>44777</v>
      </c>
      <c r="G5" s="29">
        <v>3.75</v>
      </c>
      <c r="H5" s="29" t="s">
        <v>983</v>
      </c>
      <c r="I5" s="29" t="s">
        <v>1165</v>
      </c>
    </row>
    <row r="6" spans="1:9" x14ac:dyDescent="0.25">
      <c r="A6" s="11">
        <v>44776.661365740743</v>
      </c>
      <c r="B6" s="29" t="s">
        <v>223</v>
      </c>
      <c r="C6" s="29" t="s">
        <v>1160</v>
      </c>
      <c r="D6" s="39">
        <v>44780</v>
      </c>
      <c r="E6" s="13" t="e">
        <f>INDEX(projects[Charge_Code],MATCH(TimeEntry2[[#This Row],[Project_ID]],projects[Project_ID],0))</f>
        <v>#N/A</v>
      </c>
      <c r="F6" s="39">
        <v>44776</v>
      </c>
      <c r="G6" s="29">
        <v>3.75</v>
      </c>
      <c r="H6" s="29" t="s">
        <v>983</v>
      </c>
      <c r="I6" s="29" t="s">
        <v>1161</v>
      </c>
    </row>
    <row r="7" spans="1:9" x14ac:dyDescent="0.25">
      <c r="A7" s="11">
        <v>44771.426238425927</v>
      </c>
      <c r="B7" s="29" t="s">
        <v>222</v>
      </c>
      <c r="C7" s="29" t="s">
        <v>1046</v>
      </c>
      <c r="D7" s="39">
        <v>44773</v>
      </c>
      <c r="E7" s="13" t="str">
        <f>INDEX(projects[Charge_Code],MATCH(TimeEntry2[[#This Row],[Project_ID]],projects[Project_ID],0))</f>
        <v>277922-52 SPATS2-T0261-MANAGEMENT OF FAT (01-450)</v>
      </c>
      <c r="F7" s="39">
        <v>44771</v>
      </c>
      <c r="G7" s="29">
        <v>7.5</v>
      </c>
      <c r="H7" s="29" t="s">
        <v>983</v>
      </c>
      <c r="I7" s="29" t="s">
        <v>1154</v>
      </c>
    </row>
    <row r="8" spans="1:9" x14ac:dyDescent="0.25">
      <c r="A8" s="11">
        <v>44770.417187500003</v>
      </c>
      <c r="B8" s="29" t="s">
        <v>221</v>
      </c>
      <c r="C8" s="29" t="s">
        <v>1157</v>
      </c>
      <c r="D8" s="39">
        <v>44773</v>
      </c>
      <c r="E8" s="13" t="str">
        <f>INDEX(projects[Charge_Code],MATCH(TimeEntry2[[#This Row],[Project_ID]],projects[Project_ID],0))</f>
        <v>601230-97 KAMPALA JINJA EXPRESSWAY PPP (01-450)</v>
      </c>
      <c r="F8" s="39">
        <v>44770</v>
      </c>
      <c r="G8" s="29">
        <v>2.5</v>
      </c>
      <c r="H8" s="29" t="s">
        <v>983</v>
      </c>
      <c r="I8" s="29" t="s">
        <v>1156</v>
      </c>
    </row>
    <row r="9" spans="1:9" x14ac:dyDescent="0.25">
      <c r="A9" s="11">
        <v>44770.417187500003</v>
      </c>
      <c r="B9" s="29" t="s">
        <v>221</v>
      </c>
      <c r="C9" t="s">
        <v>1140</v>
      </c>
      <c r="D9" s="39">
        <v>44773</v>
      </c>
      <c r="E9" s="13" t="str">
        <f>INDEX(projects[Charge_Code],MATCH(TimeEntry2[[#This Row],[Project_ID]],projects[Project_ID],0))</f>
        <v>284197-09 DESIGN HANDBOOK UPDATES (55-120)</v>
      </c>
      <c r="F9" s="39">
        <v>44770</v>
      </c>
      <c r="G9" s="29">
        <v>5</v>
      </c>
      <c r="H9" s="29" t="s">
        <v>983</v>
      </c>
      <c r="I9" s="29" t="s">
        <v>1153</v>
      </c>
    </row>
    <row r="10" spans="1:9" x14ac:dyDescent="0.25">
      <c r="A10" s="11">
        <v>44769.417048611111</v>
      </c>
      <c r="B10" s="29" t="s">
        <v>223</v>
      </c>
      <c r="C10" t="s">
        <v>1140</v>
      </c>
      <c r="D10" s="39">
        <v>44773</v>
      </c>
      <c r="E10" s="13" t="str">
        <f>INDEX(projects[Charge_Code],MATCH(TimeEntry2[[#This Row],[Project_ID]],projects[Project_ID],0))</f>
        <v>284197-09 DESIGN HANDBOOK UPDATES (55-120)</v>
      </c>
      <c r="F10" s="39">
        <v>44769</v>
      </c>
      <c r="G10" s="29">
        <v>2.5</v>
      </c>
      <c r="H10" s="29" t="s">
        <v>983</v>
      </c>
      <c r="I10" s="29" t="s">
        <v>1152</v>
      </c>
    </row>
    <row r="11" spans="1:9" x14ac:dyDescent="0.25">
      <c r="A11" s="11">
        <v>44769.417048611111</v>
      </c>
      <c r="B11" s="29" t="s">
        <v>223</v>
      </c>
      <c r="C11" s="29" t="s">
        <v>1134</v>
      </c>
      <c r="D11" s="39">
        <v>44773</v>
      </c>
      <c r="E11" s="13" t="str">
        <f>INDEX(projects[Charge_Code],MATCH(TimeEntry2[[#This Row],[Project_ID]],projects[Project_ID],0))</f>
        <v>274242-29 SPRING GARDENS HYDROBRAKE (01-466)</v>
      </c>
      <c r="F11" s="39">
        <v>44759</v>
      </c>
      <c r="G11" s="29">
        <v>5</v>
      </c>
      <c r="H11" s="29" t="s">
        <v>983</v>
      </c>
      <c r="I11" s="29" t="s">
        <v>1155</v>
      </c>
    </row>
    <row r="12" spans="1:9" x14ac:dyDescent="0.25">
      <c r="A12" s="11">
        <v>44768.676736111112</v>
      </c>
      <c r="B12" s="29" t="s">
        <v>228</v>
      </c>
      <c r="C12" s="29" t="s">
        <v>1134</v>
      </c>
      <c r="D12" s="39">
        <v>44773</v>
      </c>
      <c r="E12" s="13" t="str">
        <f>INDEX(projects[Charge_Code],MATCH(TimeEntry2[[#This Row],[Project_ID]],projects[Project_ID],0))</f>
        <v>274242-29 SPRING GARDENS HYDROBRAKE (01-466)</v>
      </c>
      <c r="F12" s="39">
        <v>44768</v>
      </c>
      <c r="G12" s="29">
        <v>7.5</v>
      </c>
      <c r="H12" s="29" t="s">
        <v>983</v>
      </c>
      <c r="I12" s="29" t="s">
        <v>1151</v>
      </c>
    </row>
    <row r="13" spans="1:9" x14ac:dyDescent="0.25">
      <c r="A13" s="11">
        <v>44767.416921296295</v>
      </c>
      <c r="B13" s="29" t="s">
        <v>224</v>
      </c>
      <c r="C13" s="29" t="s">
        <v>1134</v>
      </c>
      <c r="D13" s="39">
        <v>44773</v>
      </c>
      <c r="E13" s="13" t="str">
        <f>INDEX(projects[Charge_Code],MATCH(TimeEntry2[[#This Row],[Project_ID]],projects[Project_ID],0))</f>
        <v>274242-29 SPRING GARDENS HYDROBRAKE (01-466)</v>
      </c>
      <c r="F13" s="39">
        <v>44767</v>
      </c>
      <c r="G13" s="29">
        <v>7.5</v>
      </c>
      <c r="H13" s="29" t="s">
        <v>983</v>
      </c>
      <c r="I13" s="29" t="s">
        <v>1150</v>
      </c>
    </row>
    <row r="14" spans="1:9" x14ac:dyDescent="0.25">
      <c r="A14" s="11">
        <v>44764.583703703705</v>
      </c>
      <c r="B14" s="29" t="s">
        <v>222</v>
      </c>
      <c r="C14" s="29" t="s">
        <v>1046</v>
      </c>
      <c r="D14" s="39">
        <v>44766</v>
      </c>
      <c r="E14" s="13" t="str">
        <f>INDEX(projects[Charge_Code],MATCH(TimeEntry2[[#This Row],[Project_ID]],projects[Project_ID],0))</f>
        <v>277922-52 SPATS2-T0261-MANAGEMENT OF FAT (01-450)</v>
      </c>
      <c r="F14" s="39">
        <v>44764</v>
      </c>
      <c r="G14" s="29">
        <v>3</v>
      </c>
      <c r="H14" s="29" t="s">
        <v>983</v>
      </c>
      <c r="I14" s="29" t="s">
        <v>1145</v>
      </c>
    </row>
    <row r="15" spans="1:9" x14ac:dyDescent="0.25">
      <c r="A15" s="11">
        <v>44764.536458333336</v>
      </c>
      <c r="B15" s="29" t="s">
        <v>222</v>
      </c>
      <c r="C15" s="29" t="s">
        <v>1134</v>
      </c>
      <c r="D15" s="39">
        <v>44766</v>
      </c>
      <c r="E15" s="13" t="str">
        <f>INDEX(projects[Charge_Code],MATCH(TimeEntry2[[#This Row],[Project_ID]],projects[Project_ID],0))</f>
        <v>274242-29 SPRING GARDENS HYDROBRAKE (01-466)</v>
      </c>
      <c r="F15" s="39">
        <v>44764</v>
      </c>
      <c r="G15" s="29">
        <v>4.5</v>
      </c>
      <c r="H15" s="29" t="s">
        <v>983</v>
      </c>
      <c r="I15" s="29" t="s">
        <v>1144</v>
      </c>
    </row>
    <row r="16" spans="1:9" x14ac:dyDescent="0.25">
      <c r="A16" s="11">
        <v>44763.500381944446</v>
      </c>
      <c r="B16" s="29" t="s">
        <v>221</v>
      </c>
      <c r="C16" s="29" t="s">
        <v>1134</v>
      </c>
      <c r="D16" s="39">
        <v>44766</v>
      </c>
      <c r="E16" s="13" t="str">
        <f>INDEX(projects[Charge_Code],MATCH(TimeEntry2[[#This Row],[Project_ID]],projects[Project_ID],0))</f>
        <v>274242-29 SPRING GARDENS HYDROBRAKE (01-466)</v>
      </c>
      <c r="F16" s="39">
        <v>44763</v>
      </c>
      <c r="G16" s="29">
        <v>7.5</v>
      </c>
      <c r="H16" s="29" t="s">
        <v>983</v>
      </c>
      <c r="I16" s="29" t="s">
        <v>1143</v>
      </c>
    </row>
    <row r="17" spans="1:9" x14ac:dyDescent="0.25">
      <c r="A17" s="11">
        <v>44762.583599537036</v>
      </c>
      <c r="B17" s="29" t="s">
        <v>223</v>
      </c>
      <c r="C17" t="s">
        <v>1140</v>
      </c>
      <c r="D17" s="39">
        <v>44766</v>
      </c>
      <c r="E17" s="13" t="str">
        <f>INDEX(projects[Charge_Code],MATCH(TimeEntry2[[#This Row],[Project_ID]],projects[Project_ID],0))</f>
        <v>284197-09 DESIGN HANDBOOK UPDATES (55-120)</v>
      </c>
      <c r="F17" s="39">
        <v>44762</v>
      </c>
      <c r="G17" s="29">
        <v>3.75</v>
      </c>
      <c r="H17" s="29" t="s">
        <v>983</v>
      </c>
      <c r="I17" s="29" t="s">
        <v>1142</v>
      </c>
    </row>
    <row r="18" spans="1:9" x14ac:dyDescent="0.25">
      <c r="A18" s="11">
        <v>44762.500659722224</v>
      </c>
      <c r="B18" s="29" t="s">
        <v>223</v>
      </c>
      <c r="C18" s="29" t="s">
        <v>1084</v>
      </c>
      <c r="D18" s="39">
        <v>44766</v>
      </c>
      <c r="E18" s="13" t="str">
        <f>INDEX(projects[Charge_Code],MATCH(TimeEntry2[[#This Row],[Project_ID]],projects[Project_ID],0))</f>
        <v>287385-00 INSPECTION OF 2ND NILE BRIDGE (5019-124)</v>
      </c>
      <c r="F18" s="39">
        <v>44762</v>
      </c>
      <c r="G18" s="29">
        <v>3.75</v>
      </c>
      <c r="H18" s="29" t="s">
        <v>983</v>
      </c>
      <c r="I18" s="29" t="s">
        <v>1141</v>
      </c>
    </row>
    <row r="19" spans="1:9" x14ac:dyDescent="0.25">
      <c r="A19" s="11">
        <v>44761.464421296296</v>
      </c>
      <c r="B19" s="29" t="s">
        <v>228</v>
      </c>
      <c r="C19" s="29" t="s">
        <v>1134</v>
      </c>
      <c r="D19" s="39">
        <v>44766</v>
      </c>
      <c r="E19" s="13" t="str">
        <f>INDEX(projects[Charge_Code],MATCH(TimeEntry2[[#This Row],[Project_ID]],projects[Project_ID],0))</f>
        <v>274242-29 SPRING GARDENS HYDROBRAKE (01-466)</v>
      </c>
      <c r="F19" s="39">
        <v>44761</v>
      </c>
      <c r="G19" s="29">
        <v>7.5</v>
      </c>
      <c r="H19" s="29" t="s">
        <v>983</v>
      </c>
      <c r="I19" s="29" t="s">
        <v>1139</v>
      </c>
    </row>
    <row r="20" spans="1:9" x14ac:dyDescent="0.25">
      <c r="A20" s="11">
        <v>44760.583599537036</v>
      </c>
      <c r="B20" s="29" t="s">
        <v>224</v>
      </c>
      <c r="C20" t="s">
        <v>1140</v>
      </c>
      <c r="D20" s="39">
        <v>44766</v>
      </c>
      <c r="E20" s="13" t="str">
        <f>INDEX(projects[Charge_Code],MATCH(TimeEntry2[[#This Row],[Project_ID]],projects[Project_ID],0))</f>
        <v>284197-09 DESIGN HANDBOOK UPDATES (55-120)</v>
      </c>
      <c r="F20" s="39">
        <v>44760</v>
      </c>
      <c r="G20" s="29">
        <v>7.5</v>
      </c>
      <c r="H20" s="29" t="s">
        <v>983</v>
      </c>
      <c r="I20" s="29" t="s">
        <v>1146</v>
      </c>
    </row>
    <row r="21" spans="1:9" x14ac:dyDescent="0.25">
      <c r="A21" s="11">
        <v>44757</v>
      </c>
      <c r="B21" s="29" t="s">
        <v>222</v>
      </c>
      <c r="C21" s="29" t="s">
        <v>100</v>
      </c>
      <c r="D21" s="39">
        <v>44759</v>
      </c>
      <c r="E21" s="13" t="str">
        <f>INDEX(projects[Charge_Code],MATCH(TimeEntry2[[#This Row],[Project_ID]],projects[Project_ID],0))</f>
        <v>HOLIDAY</v>
      </c>
      <c r="F21" s="39">
        <v>44757</v>
      </c>
      <c r="G21" s="29">
        <v>7.5</v>
      </c>
      <c r="H21" s="29" t="s">
        <v>983</v>
      </c>
    </row>
    <row r="22" spans="1:9" x14ac:dyDescent="0.25">
      <c r="A22" s="11">
        <v>44756.667175925926</v>
      </c>
      <c r="B22" s="29" t="s">
        <v>221</v>
      </c>
      <c r="C22" s="29" t="s">
        <v>1134</v>
      </c>
      <c r="D22" s="39">
        <v>44759</v>
      </c>
      <c r="E22" s="13" t="str">
        <f>INDEX(projects[Charge_Code],MATCH(TimeEntry2[[#This Row],[Project_ID]],projects[Project_ID],0))</f>
        <v>274242-29 SPRING GARDENS HYDROBRAKE (01-466)</v>
      </c>
      <c r="F22" s="39">
        <v>44756</v>
      </c>
      <c r="G22" s="29">
        <v>7.5</v>
      </c>
      <c r="H22" s="29" t="s">
        <v>983</v>
      </c>
      <c r="I22" s="29" t="s">
        <v>1137</v>
      </c>
    </row>
    <row r="23" spans="1:9" x14ac:dyDescent="0.25">
      <c r="A23" s="11">
        <v>44755</v>
      </c>
      <c r="B23" s="29" t="s">
        <v>223</v>
      </c>
      <c r="C23" s="29" t="s">
        <v>1134</v>
      </c>
      <c r="D23" s="39">
        <v>44759</v>
      </c>
      <c r="E23" s="13" t="str">
        <f>INDEX(projects[Charge_Code],MATCH(TimeEntry2[[#This Row],[Project_ID]],projects[Project_ID],0))</f>
        <v>274242-29 SPRING GARDENS HYDROBRAKE (01-466)</v>
      </c>
      <c r="F23" s="39">
        <v>44755</v>
      </c>
      <c r="G23" s="29">
        <v>7.5</v>
      </c>
      <c r="H23" s="29" t="s">
        <v>983</v>
      </c>
      <c r="I23" s="29" t="s">
        <v>1136</v>
      </c>
    </row>
    <row r="24" spans="1:9" x14ac:dyDescent="0.25">
      <c r="A24" s="11">
        <v>44754.500358796293</v>
      </c>
      <c r="B24" s="29" t="s">
        <v>228</v>
      </c>
      <c r="C24" s="29" t="s">
        <v>1046</v>
      </c>
      <c r="D24" s="39">
        <v>44759</v>
      </c>
      <c r="E24" s="13" t="str">
        <f>INDEX(projects[Charge_Code],MATCH(TimeEntry2[[#This Row],[Project_ID]],projects[Project_ID],0))</f>
        <v>277922-52 SPATS2-T0261-MANAGEMENT OF FAT (01-450)</v>
      </c>
      <c r="F24" s="39">
        <v>44754</v>
      </c>
      <c r="G24" s="29">
        <v>7.5</v>
      </c>
      <c r="H24" s="29" t="s">
        <v>983</v>
      </c>
      <c r="I24" s="29" t="s">
        <v>1138</v>
      </c>
    </row>
    <row r="25" spans="1:9" x14ac:dyDescent="0.25">
      <c r="A25" s="11">
        <v>44753.500335648147</v>
      </c>
      <c r="B25" s="29" t="s">
        <v>224</v>
      </c>
      <c r="C25" s="29" t="s">
        <v>1046</v>
      </c>
      <c r="D25" s="39">
        <v>44759</v>
      </c>
      <c r="E25" s="13" t="str">
        <f>INDEX(projects[Charge_Code],MATCH(TimeEntry2[[#This Row],[Project_ID]],projects[Project_ID],0))</f>
        <v>277922-52 SPATS2-T0261-MANAGEMENT OF FAT (01-450)</v>
      </c>
      <c r="F25" s="39">
        <v>44753</v>
      </c>
      <c r="G25" s="29">
        <v>7.5</v>
      </c>
      <c r="H25" s="29" t="s">
        <v>983</v>
      </c>
      <c r="I25" s="29" t="s">
        <v>1133</v>
      </c>
    </row>
    <row r="26" spans="1:9" x14ac:dyDescent="0.25">
      <c r="A26" s="11">
        <v>44750.500486111108</v>
      </c>
      <c r="B26" s="29" t="s">
        <v>222</v>
      </c>
      <c r="C26" s="29" t="s">
        <v>1126</v>
      </c>
      <c r="D26" s="39">
        <v>44752</v>
      </c>
      <c r="E26" s="13" t="str">
        <f>INDEX(projects[Charge_Code],MATCH(TimeEntry2[[#This Row],[Project_ID]],projects[Project_ID],0))</f>
        <v>284197-08 CHANDIGARH STATION TENDER (55-120)</v>
      </c>
      <c r="F26" s="39">
        <v>44750</v>
      </c>
      <c r="G26" s="29">
        <v>7.5</v>
      </c>
      <c r="H26" s="29" t="s">
        <v>983</v>
      </c>
      <c r="I26" s="29" t="s">
        <v>1127</v>
      </c>
    </row>
    <row r="27" spans="1:9" x14ac:dyDescent="0.25">
      <c r="A27" s="11">
        <v>44749.509652777779</v>
      </c>
      <c r="B27" s="29" t="s">
        <v>221</v>
      </c>
      <c r="C27" s="29" t="s">
        <v>1126</v>
      </c>
      <c r="D27" s="39">
        <v>44752</v>
      </c>
      <c r="E27" s="13" t="str">
        <f>INDEX(projects[Charge_Code],MATCH(TimeEntry2[[#This Row],[Project_ID]],projects[Project_ID],0))</f>
        <v>284197-08 CHANDIGARH STATION TENDER (55-120)</v>
      </c>
      <c r="F27" s="39">
        <v>44749</v>
      </c>
      <c r="G27" s="29">
        <v>7.5</v>
      </c>
      <c r="H27" s="29" t="s">
        <v>983</v>
      </c>
      <c r="I27" s="29" t="s">
        <v>1129</v>
      </c>
    </row>
    <row r="28" spans="1:9" x14ac:dyDescent="0.25">
      <c r="A28" s="11">
        <v>44748.899594907409</v>
      </c>
      <c r="B28" s="29" t="s">
        <v>223</v>
      </c>
      <c r="C28" s="29" t="s">
        <v>1126</v>
      </c>
      <c r="D28" s="39">
        <v>44752</v>
      </c>
      <c r="E28" s="13" t="str">
        <f>INDEX(projects[Charge_Code],MATCH(TimeEntry2[[#This Row],[Project_ID]],projects[Project_ID],0))</f>
        <v>284197-08 CHANDIGARH STATION TENDER (55-120)</v>
      </c>
      <c r="F28" s="39">
        <v>44748</v>
      </c>
      <c r="G28" s="29">
        <v>5</v>
      </c>
      <c r="H28" s="29" t="s">
        <v>983</v>
      </c>
      <c r="I28" s="29" t="s">
        <v>783</v>
      </c>
    </row>
    <row r="29" spans="1:9" x14ac:dyDescent="0.25">
      <c r="A29" s="11">
        <v>44748.501388888886</v>
      </c>
      <c r="B29" s="29" t="s">
        <v>223</v>
      </c>
      <c r="C29" s="29" t="s">
        <v>1084</v>
      </c>
      <c r="D29" s="39">
        <v>44752</v>
      </c>
      <c r="E29" s="13" t="str">
        <f>INDEX(projects[Charge_Code],MATCH(TimeEntry2[[#This Row],[Project_ID]],projects[Project_ID],0))</f>
        <v>287385-00 INSPECTION OF 2ND NILE BRIDGE (5019-124)</v>
      </c>
      <c r="F29" s="39">
        <v>44747</v>
      </c>
      <c r="G29" s="29">
        <v>2.5</v>
      </c>
      <c r="H29" s="29" t="s">
        <v>983</v>
      </c>
      <c r="I29" s="29" t="s">
        <v>1125</v>
      </c>
    </row>
    <row r="30" spans="1:9" x14ac:dyDescent="0.25">
      <c r="A30" s="11">
        <v>44747.417071759257</v>
      </c>
      <c r="B30" s="29" t="s">
        <v>228</v>
      </c>
      <c r="C30" s="29" t="s">
        <v>1084</v>
      </c>
      <c r="D30" s="39">
        <v>44752</v>
      </c>
      <c r="E30" s="13" t="str">
        <f>INDEX(projects[Charge_Code],MATCH(TimeEntry2[[#This Row],[Project_ID]],projects[Project_ID],0))</f>
        <v>287385-00 INSPECTION OF 2ND NILE BRIDGE (5019-124)</v>
      </c>
      <c r="F30" s="39">
        <v>44747</v>
      </c>
      <c r="G30" s="29">
        <v>7.5</v>
      </c>
      <c r="H30" s="29" t="s">
        <v>983</v>
      </c>
      <c r="I30" s="29" t="s">
        <v>1130</v>
      </c>
    </row>
    <row r="31" spans="1:9" x14ac:dyDescent="0.25">
      <c r="A31" s="11">
        <v>44746.417071759257</v>
      </c>
      <c r="B31" s="29" t="s">
        <v>224</v>
      </c>
      <c r="C31" s="29" t="s">
        <v>1084</v>
      </c>
      <c r="D31" s="39">
        <v>44752</v>
      </c>
      <c r="E31" s="13" t="str">
        <f>INDEX(projects[Charge_Code],MATCH(TimeEntry2[[#This Row],[Project_ID]],projects[Project_ID],0))</f>
        <v>287385-00 INSPECTION OF 2ND NILE BRIDGE (5019-124)</v>
      </c>
      <c r="F31" s="39">
        <v>44746</v>
      </c>
      <c r="G31" s="29">
        <v>7.5</v>
      </c>
      <c r="H31" s="29" t="s">
        <v>983</v>
      </c>
      <c r="I31" s="29" t="s">
        <v>1131</v>
      </c>
    </row>
    <row r="32" spans="1:9" x14ac:dyDescent="0.25">
      <c r="A32" s="11">
        <v>44743.417361111111</v>
      </c>
      <c r="B32" s="29" t="s">
        <v>222</v>
      </c>
      <c r="C32" s="29" t="s">
        <v>1046</v>
      </c>
      <c r="D32" s="39">
        <v>44745</v>
      </c>
      <c r="E32" s="13" t="str">
        <f>INDEX(projects[Charge_Code],MATCH(TimeEntry2[[#This Row],[Project_ID]],projects[Project_ID],0))</f>
        <v>277922-52 SPATS2-T0261-MANAGEMENT OF FAT (01-450)</v>
      </c>
      <c r="F32" s="39">
        <v>44743</v>
      </c>
      <c r="G32" s="29">
        <v>7.5</v>
      </c>
      <c r="H32" s="29" t="s">
        <v>983</v>
      </c>
      <c r="I32" s="29" t="s">
        <v>1123</v>
      </c>
    </row>
    <row r="33" spans="1:9" x14ac:dyDescent="0.25">
      <c r="A33" s="11">
        <v>44742.417199074072</v>
      </c>
      <c r="B33" s="29" t="s">
        <v>221</v>
      </c>
      <c r="C33" s="29" t="s">
        <v>1046</v>
      </c>
      <c r="D33" s="39">
        <v>44745</v>
      </c>
      <c r="E33" s="13" t="str">
        <f>INDEX(projects[Charge_Code],MATCH(TimeEntry2[[#This Row],[Project_ID]],projects[Project_ID],0))</f>
        <v>277922-52 SPATS2-T0261-MANAGEMENT OF FAT (01-450)</v>
      </c>
      <c r="F33" s="39">
        <v>44742</v>
      </c>
      <c r="G33" s="29">
        <v>7.5</v>
      </c>
      <c r="H33" s="29" t="s">
        <v>983</v>
      </c>
      <c r="I33" s="29" t="s">
        <v>1122</v>
      </c>
    </row>
    <row r="34" spans="1:9" x14ac:dyDescent="0.25">
      <c r="A34" s="11">
        <v>44741.416944444441</v>
      </c>
      <c r="B34" s="29" t="s">
        <v>223</v>
      </c>
      <c r="C34" s="29" t="s">
        <v>1046</v>
      </c>
      <c r="D34" s="39">
        <v>44745</v>
      </c>
      <c r="E34" s="13" t="str">
        <f>INDEX(projects[Charge_Code],MATCH(TimeEntry2[[#This Row],[Project_ID]],projects[Project_ID],0))</f>
        <v>277922-52 SPATS2-T0261-MANAGEMENT OF FAT (01-450)</v>
      </c>
      <c r="F34" s="39">
        <v>44741</v>
      </c>
      <c r="G34" s="29">
        <v>7.5</v>
      </c>
      <c r="H34" s="29" t="s">
        <v>983</v>
      </c>
      <c r="I34" s="29" t="s">
        <v>1121</v>
      </c>
    </row>
    <row r="35" spans="1:9" x14ac:dyDescent="0.25">
      <c r="A35" s="11">
        <v>44740.58384259259</v>
      </c>
      <c r="B35" s="29" t="s">
        <v>228</v>
      </c>
      <c r="C35" s="29" t="s">
        <v>1046</v>
      </c>
      <c r="D35" s="39">
        <v>44745</v>
      </c>
      <c r="E35" s="13" t="str">
        <f>INDEX(projects[Charge_Code],MATCH(TimeEntry2[[#This Row],[Project_ID]],projects[Project_ID],0))</f>
        <v>277922-52 SPATS2-T0261-MANAGEMENT OF FAT (01-450)</v>
      </c>
      <c r="F35" s="39">
        <v>44740</v>
      </c>
      <c r="G35" s="29">
        <v>3.75</v>
      </c>
      <c r="H35" s="29" t="s">
        <v>983</v>
      </c>
      <c r="I35" s="29" t="s">
        <v>1120</v>
      </c>
    </row>
    <row r="36" spans="1:9" x14ac:dyDescent="0.25">
      <c r="A36" s="11">
        <v>44740.417129629626</v>
      </c>
      <c r="B36" s="29" t="s">
        <v>228</v>
      </c>
      <c r="C36" s="29" t="s">
        <v>1046</v>
      </c>
      <c r="D36" s="39">
        <v>44745</v>
      </c>
      <c r="E36" s="13" t="str">
        <f>INDEX(projects[Charge_Code],MATCH(TimeEntry2[[#This Row],[Project_ID]],projects[Project_ID],0))</f>
        <v>277922-52 SPATS2-T0261-MANAGEMENT OF FAT (01-450)</v>
      </c>
      <c r="F36" s="39">
        <v>44740</v>
      </c>
      <c r="G36" s="29">
        <v>3.75</v>
      </c>
      <c r="H36" s="29" t="s">
        <v>983</v>
      </c>
      <c r="I36" s="29" t="s">
        <v>1119</v>
      </c>
    </row>
    <row r="37" spans="1:9" x14ac:dyDescent="0.25">
      <c r="A37" s="11">
        <v>44739.429479166669</v>
      </c>
      <c r="B37" s="29" t="s">
        <v>224</v>
      </c>
      <c r="C37" s="29" t="s">
        <v>1046</v>
      </c>
      <c r="D37" s="39">
        <v>44745</v>
      </c>
      <c r="E37" s="13" t="str">
        <f>INDEX(projects[Charge_Code],MATCH(TimeEntry2[[#This Row],[Project_ID]],projects[Project_ID],0))</f>
        <v>277922-52 SPATS2-T0261-MANAGEMENT OF FAT (01-450)</v>
      </c>
      <c r="F37" s="39">
        <v>44739</v>
      </c>
      <c r="G37" s="29">
        <v>7.5</v>
      </c>
      <c r="H37" s="29" t="s">
        <v>983</v>
      </c>
      <c r="I37" s="29" t="s">
        <v>1118</v>
      </c>
    </row>
    <row r="38" spans="1:9" x14ac:dyDescent="0.25">
      <c r="A38" s="11">
        <v>44736.583680555559</v>
      </c>
      <c r="B38" s="29" t="s">
        <v>222</v>
      </c>
      <c r="C38" s="29" t="s">
        <v>1046</v>
      </c>
      <c r="D38" s="39">
        <v>44738</v>
      </c>
      <c r="E38" s="13" t="str">
        <f>INDEX(projects[Charge_Code],MATCH(TimeEntry2[[#This Row],[Project_ID]],projects[Project_ID],0))</f>
        <v>277922-52 SPATS2-T0261-MANAGEMENT OF FAT (01-450)</v>
      </c>
      <c r="F38" s="39">
        <v>44736</v>
      </c>
      <c r="G38" s="29">
        <v>5.5</v>
      </c>
      <c r="H38" s="29" t="s">
        <v>983</v>
      </c>
      <c r="I38" s="29" t="s">
        <v>1115</v>
      </c>
    </row>
    <row r="39" spans="1:9" x14ac:dyDescent="0.25">
      <c r="A39" s="11">
        <v>44736.417071759257</v>
      </c>
      <c r="B39" s="29" t="s">
        <v>222</v>
      </c>
      <c r="C39" s="29" t="s">
        <v>126</v>
      </c>
      <c r="D39" s="39">
        <v>44738</v>
      </c>
      <c r="E39" s="13" t="str">
        <f>INDEX(projects[Charge_Code],MATCH(TimeEntry2[[#This Row],[Project_ID]],projects[Project_ID],0))</f>
        <v>284197-00 IRSDC MODULAR STATIONS (55-120)</v>
      </c>
      <c r="F39" s="39">
        <v>44736</v>
      </c>
      <c r="G39" s="29">
        <v>2</v>
      </c>
      <c r="H39" s="29" t="s">
        <v>983</v>
      </c>
      <c r="I39" s="29" t="s">
        <v>1116</v>
      </c>
    </row>
    <row r="40" spans="1:9" x14ac:dyDescent="0.25">
      <c r="A40" s="11">
        <v>44735.583692129629</v>
      </c>
      <c r="B40" s="29" t="s">
        <v>221</v>
      </c>
      <c r="C40" s="29" t="s">
        <v>1046</v>
      </c>
      <c r="D40" s="39">
        <v>44738</v>
      </c>
      <c r="E40" s="13" t="str">
        <f>INDEX(projects[Charge_Code],MATCH(TimeEntry2[[#This Row],[Project_ID]],projects[Project_ID],0))</f>
        <v>277922-52 SPATS2-T0261-MANAGEMENT OF FAT (01-450)</v>
      </c>
      <c r="F40" s="39">
        <v>44735</v>
      </c>
      <c r="G40" s="29">
        <v>5.5</v>
      </c>
      <c r="H40" s="29" t="s">
        <v>983</v>
      </c>
      <c r="I40" s="29" t="s">
        <v>1115</v>
      </c>
    </row>
    <row r="41" spans="1:9" x14ac:dyDescent="0.25">
      <c r="A41" s="11">
        <v>44735.416979166665</v>
      </c>
      <c r="B41" s="29" t="s">
        <v>221</v>
      </c>
      <c r="C41" s="29" t="s">
        <v>1046</v>
      </c>
      <c r="D41" s="39">
        <v>44738</v>
      </c>
      <c r="E41" s="13" t="str">
        <f>INDEX(projects[Charge_Code],MATCH(TimeEntry2[[#This Row],[Project_ID]],projects[Project_ID],0))</f>
        <v>277922-52 SPATS2-T0261-MANAGEMENT OF FAT (01-450)</v>
      </c>
      <c r="F41" s="39">
        <v>44735</v>
      </c>
      <c r="G41" s="29">
        <v>2</v>
      </c>
      <c r="H41" s="29" t="s">
        <v>983</v>
      </c>
      <c r="I41" s="29" t="s">
        <v>1114</v>
      </c>
    </row>
    <row r="42" spans="1:9" x14ac:dyDescent="0.25">
      <c r="A42" s="11">
        <v>44734.583634259259</v>
      </c>
      <c r="B42" s="29" t="s">
        <v>223</v>
      </c>
      <c r="C42" s="29" t="s">
        <v>1084</v>
      </c>
      <c r="D42" s="39">
        <v>44738</v>
      </c>
      <c r="E42" s="13" t="str">
        <f>INDEX(projects[Charge_Code],MATCH(TimeEntry2[[#This Row],[Project_ID]],projects[Project_ID],0))</f>
        <v>287385-00 INSPECTION OF 2ND NILE BRIDGE (5019-124)</v>
      </c>
      <c r="F42" s="39">
        <v>44734</v>
      </c>
      <c r="G42" s="29">
        <v>7.5</v>
      </c>
      <c r="H42" s="29" t="s">
        <v>983</v>
      </c>
      <c r="I42" s="29" t="s">
        <v>1104</v>
      </c>
    </row>
    <row r="43" spans="1:9" x14ac:dyDescent="0.25">
      <c r="A43" s="11">
        <v>44733.584953703707</v>
      </c>
      <c r="B43" s="29" t="s">
        <v>228</v>
      </c>
      <c r="C43" s="29" t="s">
        <v>1084</v>
      </c>
      <c r="D43" s="39">
        <v>44738</v>
      </c>
      <c r="E43" s="13" t="str">
        <f>INDEX(projects[Charge_Code],MATCH(TimeEntry2[[#This Row],[Project_ID]],projects[Project_ID],0))</f>
        <v>287385-00 INSPECTION OF 2ND NILE BRIDGE (5019-124)</v>
      </c>
      <c r="F43" s="39">
        <v>44733</v>
      </c>
      <c r="G43" s="29">
        <v>3.5</v>
      </c>
      <c r="H43" s="29" t="s">
        <v>983</v>
      </c>
      <c r="I43" s="29" t="s">
        <v>1113</v>
      </c>
    </row>
    <row r="44" spans="1:9" x14ac:dyDescent="0.25">
      <c r="A44" s="11">
        <v>44733.536793981482</v>
      </c>
      <c r="B44" s="29" t="s">
        <v>228</v>
      </c>
      <c r="C44" s="29" t="s">
        <v>126</v>
      </c>
      <c r="D44" s="39">
        <v>44738</v>
      </c>
      <c r="E44" s="13" t="str">
        <f>INDEX(projects[Charge_Code],MATCH(TimeEntry2[[#This Row],[Project_ID]],projects[Project_ID],0))</f>
        <v>284197-00 IRSDC MODULAR STATIONS (55-120)</v>
      </c>
      <c r="F44" s="39">
        <v>44733</v>
      </c>
      <c r="G44" s="29">
        <v>2</v>
      </c>
      <c r="H44" s="29" t="s">
        <v>983</v>
      </c>
      <c r="I44" s="29" t="s">
        <v>1117</v>
      </c>
    </row>
    <row r="45" spans="1:9" x14ac:dyDescent="0.25">
      <c r="A45" s="11">
        <v>44733.418020833335</v>
      </c>
      <c r="B45" s="29" t="s">
        <v>228</v>
      </c>
      <c r="C45" s="29" t="s">
        <v>1046</v>
      </c>
      <c r="D45" s="39">
        <v>44738</v>
      </c>
      <c r="E45" s="13" t="str">
        <f>INDEX(projects[Charge_Code],MATCH(TimeEntry2[[#This Row],[Project_ID]],projects[Project_ID],0))</f>
        <v>277922-52 SPATS2-T0261-MANAGEMENT OF FAT (01-450)</v>
      </c>
      <c r="F45" s="39">
        <v>44733</v>
      </c>
      <c r="G45" s="29">
        <v>2</v>
      </c>
      <c r="H45" s="29" t="s">
        <v>983</v>
      </c>
      <c r="I45" s="29" t="s">
        <v>1112</v>
      </c>
    </row>
    <row r="46" spans="1:9" x14ac:dyDescent="0.25">
      <c r="A46" s="11">
        <v>44732.417222222219</v>
      </c>
      <c r="B46" s="29" t="s">
        <v>224</v>
      </c>
      <c r="C46" s="29" t="s">
        <v>1084</v>
      </c>
      <c r="D46" s="39">
        <v>44738</v>
      </c>
      <c r="E46" s="13" t="str">
        <f>INDEX(projects[Charge_Code],MATCH(TimeEntry2[[#This Row],[Project_ID]],projects[Project_ID],0))</f>
        <v>287385-00 INSPECTION OF 2ND NILE BRIDGE (5019-124)</v>
      </c>
      <c r="F46" s="39">
        <v>44732</v>
      </c>
      <c r="G46" s="29">
        <v>5.5</v>
      </c>
      <c r="H46" s="29" t="s">
        <v>983</v>
      </c>
      <c r="I46" s="29" t="s">
        <v>1104</v>
      </c>
    </row>
    <row r="47" spans="1:9" x14ac:dyDescent="0.25">
      <c r="A47" s="11">
        <v>44732.417222222219</v>
      </c>
      <c r="B47" s="29" t="s">
        <v>224</v>
      </c>
      <c r="C47" s="29" t="s">
        <v>126</v>
      </c>
      <c r="D47" s="39">
        <v>44738</v>
      </c>
      <c r="E47" s="13" t="str">
        <f>INDEX(projects[Charge_Code],MATCH(TimeEntry2[[#This Row],[Project_ID]],projects[Project_ID],0))</f>
        <v>284197-00 IRSDC MODULAR STATIONS (55-120)</v>
      </c>
      <c r="F47" s="39">
        <v>44732</v>
      </c>
      <c r="G47" s="29">
        <v>2</v>
      </c>
      <c r="H47" s="29" t="s">
        <v>983</v>
      </c>
      <c r="I47" s="29" t="s">
        <v>1111</v>
      </c>
    </row>
    <row r="48" spans="1:9" x14ac:dyDescent="0.25">
      <c r="A48" s="11">
        <v>44721.501585648148</v>
      </c>
      <c r="B48" s="29" t="s">
        <v>221</v>
      </c>
      <c r="C48" s="29" t="s">
        <v>1084</v>
      </c>
      <c r="D48" s="39">
        <v>44724</v>
      </c>
      <c r="E48" s="13" t="str">
        <f>INDEX(projects[Charge_Code],MATCH(TimeEntry2[[#This Row],[Project_ID]],projects[Project_ID],0))</f>
        <v>287385-00 INSPECTION OF 2ND NILE BRIDGE (5019-124)</v>
      </c>
      <c r="F48" s="39">
        <v>44721</v>
      </c>
      <c r="G48" s="29">
        <v>5</v>
      </c>
      <c r="H48" s="29" t="s">
        <v>983</v>
      </c>
      <c r="I48" s="29" t="s">
        <v>1110</v>
      </c>
    </row>
    <row r="49" spans="1:9" x14ac:dyDescent="0.25">
      <c r="A49" s="11">
        <v>44720.367337962962</v>
      </c>
      <c r="B49" s="29" t="s">
        <v>223</v>
      </c>
      <c r="C49" s="29" t="s">
        <v>1084</v>
      </c>
      <c r="D49" s="39">
        <v>44724</v>
      </c>
      <c r="E49" s="13" t="str">
        <f>INDEX(projects[Charge_Code],MATCH(TimeEntry2[[#This Row],[Project_ID]],projects[Project_ID],0))</f>
        <v>287385-00 INSPECTION OF 2ND NILE BRIDGE (5019-124)</v>
      </c>
      <c r="F49" s="39">
        <v>44720</v>
      </c>
      <c r="G49" s="29">
        <v>7.5</v>
      </c>
      <c r="H49" s="29" t="s">
        <v>983</v>
      </c>
      <c r="I49" s="29" t="s">
        <v>1109</v>
      </c>
    </row>
    <row r="50" spans="1:9" x14ac:dyDescent="0.25">
      <c r="A50" s="11">
        <v>44719.621851851851</v>
      </c>
      <c r="B50" s="29" t="s">
        <v>228</v>
      </c>
      <c r="C50" s="29" t="s">
        <v>1084</v>
      </c>
      <c r="D50" s="39">
        <v>44724</v>
      </c>
      <c r="E50" s="13" t="str">
        <f>INDEX(projects[Charge_Code],MATCH(TimeEntry2[[#This Row],[Project_ID]],projects[Project_ID],0))</f>
        <v>287385-00 INSPECTION OF 2ND NILE BRIDGE (5019-124)</v>
      </c>
      <c r="F50" s="39">
        <v>44719</v>
      </c>
      <c r="G50" s="29">
        <v>3.75</v>
      </c>
      <c r="H50" s="29" t="s">
        <v>983</v>
      </c>
      <c r="I50" s="29" t="s">
        <v>1108</v>
      </c>
    </row>
    <row r="51" spans="1:9" x14ac:dyDescent="0.25">
      <c r="A51" s="11">
        <v>44719.534155092595</v>
      </c>
      <c r="B51" s="29" t="s">
        <v>228</v>
      </c>
      <c r="C51" s="29" t="s">
        <v>1084</v>
      </c>
      <c r="D51" s="39">
        <v>44724</v>
      </c>
      <c r="E51" s="13" t="str">
        <f>INDEX(projects[Charge_Code],MATCH(TimeEntry2[[#This Row],[Project_ID]],projects[Project_ID],0))</f>
        <v>287385-00 INSPECTION OF 2ND NILE BRIDGE (5019-124)</v>
      </c>
      <c r="F51" s="39">
        <v>44719</v>
      </c>
      <c r="G51" s="29">
        <v>2.75</v>
      </c>
      <c r="H51" s="29" t="s">
        <v>983</v>
      </c>
      <c r="I51" s="29" t="s">
        <v>1107</v>
      </c>
    </row>
    <row r="52" spans="1:9" x14ac:dyDescent="0.25">
      <c r="A52" s="11">
        <v>44719.454583333332</v>
      </c>
      <c r="B52" s="29" t="s">
        <v>228</v>
      </c>
      <c r="C52" s="29" t="s">
        <v>1084</v>
      </c>
      <c r="D52" s="39">
        <v>44724</v>
      </c>
      <c r="E52" s="13" t="str">
        <f>INDEX(projects[Charge_Code],MATCH(TimeEntry2[[#This Row],[Project_ID]],projects[Project_ID],0))</f>
        <v>287385-00 INSPECTION OF 2ND NILE BRIDGE (5019-124)</v>
      </c>
      <c r="F52" s="39">
        <v>44719</v>
      </c>
      <c r="G52" s="29">
        <v>1</v>
      </c>
      <c r="H52" s="29" t="s">
        <v>983</v>
      </c>
      <c r="I52" s="29" t="s">
        <v>1106</v>
      </c>
    </row>
    <row r="53" spans="1:9" x14ac:dyDescent="0.25">
      <c r="A53" s="11">
        <v>44718.583599537036</v>
      </c>
      <c r="B53" s="29" t="s">
        <v>224</v>
      </c>
      <c r="C53" s="29" t="s">
        <v>1084</v>
      </c>
      <c r="D53" s="39">
        <v>44724</v>
      </c>
      <c r="E53" s="13" t="str">
        <f>INDEX(projects[Charge_Code],MATCH(TimeEntry2[[#This Row],[Project_ID]],projects[Project_ID],0))</f>
        <v>287385-00 INSPECTION OF 2ND NILE BRIDGE (5019-124)</v>
      </c>
      <c r="F53" s="39">
        <v>44718</v>
      </c>
      <c r="G53" s="29">
        <v>2</v>
      </c>
      <c r="H53" s="29" t="s">
        <v>983</v>
      </c>
      <c r="I53" s="29" t="s">
        <v>1105</v>
      </c>
    </row>
    <row r="54" spans="1:9" x14ac:dyDescent="0.25">
      <c r="A54" s="11">
        <v>44718.500254629631</v>
      </c>
      <c r="B54" s="29" t="s">
        <v>224</v>
      </c>
      <c r="C54" s="29" t="s">
        <v>1084</v>
      </c>
      <c r="D54" s="39">
        <v>44724</v>
      </c>
      <c r="E54" s="13" t="str">
        <f>INDEX(projects[Charge_Code],MATCH(TimeEntry2[[#This Row],[Project_ID]],projects[Project_ID],0))</f>
        <v>287385-00 INSPECTION OF 2ND NILE BRIDGE (5019-124)</v>
      </c>
      <c r="F54" s="39">
        <v>44718</v>
      </c>
      <c r="G54" s="29">
        <v>3.75</v>
      </c>
      <c r="H54" s="29" t="s">
        <v>983</v>
      </c>
      <c r="I54" s="29" t="s">
        <v>1104</v>
      </c>
    </row>
    <row r="55" spans="1:9" x14ac:dyDescent="0.25">
      <c r="A55" s="11">
        <v>44714</v>
      </c>
      <c r="B55" s="29" t="s">
        <v>269</v>
      </c>
      <c r="C55" s="29" t="s">
        <v>11</v>
      </c>
      <c r="D55" s="39">
        <v>44717</v>
      </c>
      <c r="E55" s="13" t="str">
        <f>INDEX(projects[Charge_Code],MATCH(TimeEntry2[[#This Row],[Project_ID]],projects[Project_ID],0))</f>
        <v>BANK HOLIDAY</v>
      </c>
      <c r="F55" s="39">
        <v>44715</v>
      </c>
      <c r="G55" s="29">
        <v>7.5</v>
      </c>
      <c r="H55" s="29" t="s">
        <v>983</v>
      </c>
    </row>
    <row r="56" spans="1:9" x14ac:dyDescent="0.25">
      <c r="A56" s="11">
        <v>44715</v>
      </c>
      <c r="B56" s="29" t="s">
        <v>272</v>
      </c>
      <c r="C56" s="29" t="s">
        <v>11</v>
      </c>
      <c r="D56" s="39">
        <v>44717</v>
      </c>
      <c r="E56" s="13" t="str">
        <f>INDEX(projects[Charge_Code],MATCH(TimeEntry2[[#This Row],[Project_ID]],projects[Project_ID],0))</f>
        <v>BANK HOLIDAY</v>
      </c>
      <c r="F56" s="39">
        <v>44714</v>
      </c>
      <c r="G56" s="29">
        <v>7.5</v>
      </c>
      <c r="H56" s="29" t="s">
        <v>983</v>
      </c>
    </row>
    <row r="57" spans="1:9" x14ac:dyDescent="0.25">
      <c r="A57" s="11">
        <v>44713.500243055554</v>
      </c>
      <c r="B57" s="29" t="s">
        <v>223</v>
      </c>
      <c r="C57" s="29" t="s">
        <v>1064</v>
      </c>
      <c r="D57" s="39">
        <v>44717</v>
      </c>
      <c r="E57" s="13" t="str">
        <f>INDEX(projects[Charge_Code],MATCH(TimeEntry2[[#This Row],[Project_ID]],projects[Project_ID],0))</f>
        <v>277087-14 DETAILED DESIGN - CONSTRUCTION (01-466)</v>
      </c>
      <c r="F57" s="39">
        <v>44713</v>
      </c>
      <c r="G57" s="29">
        <v>3.75</v>
      </c>
      <c r="H57" s="29" t="s">
        <v>983</v>
      </c>
      <c r="I57" s="29" t="s">
        <v>1102</v>
      </c>
    </row>
    <row r="58" spans="1:9" x14ac:dyDescent="0.25">
      <c r="A58" s="11">
        <v>44713.500243055554</v>
      </c>
      <c r="B58" s="29" t="s">
        <v>223</v>
      </c>
      <c r="C58" s="29" t="s">
        <v>1097</v>
      </c>
      <c r="D58" s="39">
        <v>44717</v>
      </c>
      <c r="E58" s="13" t="str">
        <f>INDEX(projects[Charge_Code],MATCH(TimeEntry2[[#This Row],[Project_ID]],projects[Project_ID],0))</f>
        <v>287424-02 BP ROV (5019-124)</v>
      </c>
      <c r="F58" s="39">
        <v>44713</v>
      </c>
      <c r="G58" s="29">
        <v>3.75</v>
      </c>
      <c r="H58" s="29" t="s">
        <v>983</v>
      </c>
      <c r="I58" s="29" t="s">
        <v>1098</v>
      </c>
    </row>
    <row r="59" spans="1:9" x14ac:dyDescent="0.25">
      <c r="A59" s="11">
        <v>44712.500243055554</v>
      </c>
      <c r="B59" s="29" t="s">
        <v>228</v>
      </c>
      <c r="C59" s="13" t="s">
        <v>1046</v>
      </c>
      <c r="D59" s="39">
        <v>44717</v>
      </c>
      <c r="E59" s="13" t="str">
        <f>INDEX(projects[Charge_Code],MATCH(TimeEntry2[[#This Row],[Project_ID]],projects[Project_ID],0))</f>
        <v>277922-52 SPATS2-T0261-MANAGEMENT OF FAT (01-450)</v>
      </c>
      <c r="F59" s="39">
        <v>44712</v>
      </c>
      <c r="G59" s="29">
        <v>7.5</v>
      </c>
      <c r="H59" s="29" t="s">
        <v>983</v>
      </c>
      <c r="I59" s="29" t="s">
        <v>1099</v>
      </c>
    </row>
    <row r="60" spans="1:9" x14ac:dyDescent="0.25">
      <c r="A60" s="11">
        <v>44711.5003125</v>
      </c>
      <c r="B60" s="29" t="s">
        <v>224</v>
      </c>
      <c r="C60" s="13" t="s">
        <v>1046</v>
      </c>
      <c r="D60" s="39">
        <v>44717</v>
      </c>
      <c r="E60" s="13" t="str">
        <f>INDEX(projects[Charge_Code],MATCH(TimeEntry2[[#This Row],[Project_ID]],projects[Project_ID],0))</f>
        <v>277922-52 SPATS2-T0261-MANAGEMENT OF FAT (01-450)</v>
      </c>
      <c r="F60" s="39">
        <v>44711</v>
      </c>
      <c r="G60" s="29">
        <v>7.5</v>
      </c>
      <c r="H60" s="29" t="s">
        <v>983</v>
      </c>
      <c r="I60" s="29" t="s">
        <v>1100</v>
      </c>
    </row>
    <row r="61" spans="1:9" x14ac:dyDescent="0.25">
      <c r="A61" s="11">
        <v>44708.454814814817</v>
      </c>
      <c r="B61" s="6" t="s">
        <v>269</v>
      </c>
      <c r="C61" s="13" t="s">
        <v>1046</v>
      </c>
      <c r="D61" s="13">
        <v>44710</v>
      </c>
      <c r="E61" s="13" t="str">
        <f>INDEX(projects[Charge_Code],MATCH(TimeEntry2[[#This Row],[Project_ID]],projects[Project_ID],0))</f>
        <v>277922-52 SPATS2-T0261-MANAGEMENT OF FAT (01-450)</v>
      </c>
      <c r="F61" s="14">
        <v>44708</v>
      </c>
      <c r="G61" s="7">
        <v>7.5</v>
      </c>
      <c r="H61" s="10" t="s">
        <v>983</v>
      </c>
      <c r="I61" s="6" t="s">
        <v>1089</v>
      </c>
    </row>
    <row r="62" spans="1:9" x14ac:dyDescent="0.25">
      <c r="A62" s="11">
        <v>44707.66715277778</v>
      </c>
      <c r="B62" s="6" t="s">
        <v>272</v>
      </c>
      <c r="C62" s="13" t="s">
        <v>1046</v>
      </c>
      <c r="D62" s="13">
        <v>44710</v>
      </c>
      <c r="E62" s="13" t="str">
        <f>INDEX(projects[Charge_Code],MATCH(TimeEntry2[[#This Row],[Project_ID]],projects[Project_ID],0))</f>
        <v>277922-52 SPATS2-T0261-MANAGEMENT OF FAT (01-450)</v>
      </c>
      <c r="F62" s="14">
        <v>44707</v>
      </c>
      <c r="G62" s="7">
        <v>7.5</v>
      </c>
      <c r="H62" s="10" t="s">
        <v>983</v>
      </c>
      <c r="I62" s="6" t="s">
        <v>1094</v>
      </c>
    </row>
    <row r="63" spans="1:9" x14ac:dyDescent="0.25">
      <c r="A63" s="11">
        <v>44706.454814814817</v>
      </c>
      <c r="B63" s="6" t="s">
        <v>223</v>
      </c>
      <c r="C63" s="13" t="s">
        <v>1064</v>
      </c>
      <c r="D63" s="13">
        <v>44710</v>
      </c>
      <c r="E63" s="13" t="str">
        <f>INDEX(projects[Charge_Code],MATCH(TimeEntry2[[#This Row],[Project_ID]],projects[Project_ID],0))</f>
        <v>277087-14 DETAILED DESIGN - CONSTRUCTION (01-466)</v>
      </c>
      <c r="F63" s="14">
        <v>44706</v>
      </c>
      <c r="G63" s="7">
        <v>2.5</v>
      </c>
      <c r="H63" s="10" t="s">
        <v>983</v>
      </c>
      <c r="I63" s="6" t="s">
        <v>1087</v>
      </c>
    </row>
    <row r="64" spans="1:9" x14ac:dyDescent="0.25">
      <c r="A64" s="11">
        <v>44706.454814814817</v>
      </c>
      <c r="B64" s="6" t="s">
        <v>223</v>
      </c>
      <c r="C64" s="13" t="s">
        <v>1084</v>
      </c>
      <c r="D64" s="13">
        <v>44710</v>
      </c>
      <c r="E64" s="13" t="str">
        <f>INDEX(projects[Charge_Code],MATCH(TimeEntry2[[#This Row],[Project_ID]],projects[Project_ID],0))</f>
        <v>287385-00 INSPECTION OF 2ND NILE BRIDGE (5019-124)</v>
      </c>
      <c r="F64" s="14">
        <v>44706</v>
      </c>
      <c r="G64" s="7">
        <v>3</v>
      </c>
      <c r="H64" s="10" t="s">
        <v>983</v>
      </c>
      <c r="I64" s="6" t="s">
        <v>1085</v>
      </c>
    </row>
    <row r="65" spans="1:9" x14ac:dyDescent="0.25">
      <c r="A65" s="11">
        <v>44706.454814814817</v>
      </c>
      <c r="B65" s="6" t="s">
        <v>223</v>
      </c>
      <c r="C65" s="13" t="s">
        <v>1046</v>
      </c>
      <c r="D65" s="13">
        <v>44710</v>
      </c>
      <c r="E65" s="13" t="str">
        <f>INDEX(projects[Charge_Code],MATCH(TimeEntry2[[#This Row],[Project_ID]],projects[Project_ID],0))</f>
        <v>277922-52 SPATS2-T0261-MANAGEMENT OF FAT (01-450)</v>
      </c>
      <c r="F65" s="14">
        <v>44706</v>
      </c>
      <c r="G65" s="7">
        <v>2</v>
      </c>
      <c r="H65" s="10" t="s">
        <v>983</v>
      </c>
      <c r="I65" s="6" t="s">
        <v>1095</v>
      </c>
    </row>
    <row r="66" spans="1:9" x14ac:dyDescent="0.25">
      <c r="A66" s="11">
        <v>44705.66715277778</v>
      </c>
      <c r="B66" s="6" t="s">
        <v>228</v>
      </c>
      <c r="C66" s="13" t="s">
        <v>1046</v>
      </c>
      <c r="D66" s="13">
        <v>44710</v>
      </c>
      <c r="E66" s="13" t="str">
        <f>INDEX(projects[Charge_Code],MATCH(TimeEntry2[[#This Row],[Project_ID]],projects[Project_ID],0))</f>
        <v>277922-52 SPATS2-T0261-MANAGEMENT OF FAT (01-450)</v>
      </c>
      <c r="F66" s="14">
        <v>44705</v>
      </c>
      <c r="G66" s="7">
        <v>3</v>
      </c>
      <c r="H66" s="10" t="s">
        <v>983</v>
      </c>
      <c r="I66" s="6" t="s">
        <v>1095</v>
      </c>
    </row>
    <row r="67" spans="1:9" x14ac:dyDescent="0.25">
      <c r="A67" s="11">
        <v>44705.66715277778</v>
      </c>
      <c r="B67" s="6" t="s">
        <v>228</v>
      </c>
      <c r="C67" s="13" t="s">
        <v>1092</v>
      </c>
      <c r="D67" s="13">
        <v>44710</v>
      </c>
      <c r="E67" s="13" t="str">
        <f>INDEX(projects[Charge_Code],MATCH(TimeEntry2[[#This Row],[Project_ID]],projects[Project_ID],0))</f>
        <v>602992-01 T0314 NATIONAL SPECIALIST HIGH (01-450)</v>
      </c>
      <c r="F67" s="14">
        <v>44705</v>
      </c>
      <c r="G67" s="7">
        <v>2</v>
      </c>
      <c r="H67" s="10" t="s">
        <v>983</v>
      </c>
      <c r="I67" s="6" t="s">
        <v>1088</v>
      </c>
    </row>
    <row r="68" spans="1:9" x14ac:dyDescent="0.25">
      <c r="A68" s="11">
        <v>44705.628125000003</v>
      </c>
      <c r="B68" s="6" t="s">
        <v>228</v>
      </c>
      <c r="C68" s="13" t="s">
        <v>1064</v>
      </c>
      <c r="D68" s="13">
        <v>44710</v>
      </c>
      <c r="E68" s="13" t="str">
        <f>INDEX(projects[Charge_Code],MATCH(TimeEntry2[[#This Row],[Project_ID]],projects[Project_ID],0))</f>
        <v>277087-14 DETAILED DESIGN - CONSTRUCTION (01-466)</v>
      </c>
      <c r="F68" s="14">
        <v>44705</v>
      </c>
      <c r="G68" s="7">
        <v>2.5</v>
      </c>
      <c r="H68" s="10" t="s">
        <v>983</v>
      </c>
      <c r="I68" s="6" t="s">
        <v>1087</v>
      </c>
    </row>
    <row r="69" spans="1:9" x14ac:dyDescent="0.25">
      <c r="A69" s="11">
        <v>44704.867974537039</v>
      </c>
      <c r="B69" s="6" t="s">
        <v>224</v>
      </c>
      <c r="C69" s="13" t="s">
        <v>1092</v>
      </c>
      <c r="D69" s="13">
        <v>44710</v>
      </c>
      <c r="E69" s="13" t="str">
        <f>INDEX(projects[Charge_Code],MATCH(TimeEntry2[[#This Row],[Project_ID]],projects[Project_ID],0))</f>
        <v>602992-01 T0314 NATIONAL SPECIALIST HIGH (01-450)</v>
      </c>
      <c r="F69" s="14">
        <v>44704</v>
      </c>
      <c r="G69" s="7">
        <v>2</v>
      </c>
      <c r="H69" s="10" t="s">
        <v>983</v>
      </c>
      <c r="I69" s="6" t="s">
        <v>1086</v>
      </c>
    </row>
    <row r="70" spans="1:9" x14ac:dyDescent="0.25">
      <c r="A70" s="11">
        <v>44704.500243055554</v>
      </c>
      <c r="B70" s="6" t="s">
        <v>224</v>
      </c>
      <c r="C70" s="13" t="s">
        <v>1084</v>
      </c>
      <c r="D70" s="13">
        <v>44710</v>
      </c>
      <c r="E70" s="13" t="str">
        <f>INDEX(projects[Charge_Code],MATCH(TimeEntry2[[#This Row],[Project_ID]],projects[Project_ID],0))</f>
        <v>287385-00 INSPECTION OF 2ND NILE BRIDGE (5019-124)</v>
      </c>
      <c r="F70" s="14">
        <v>44704</v>
      </c>
      <c r="G70" s="7">
        <v>5.5</v>
      </c>
      <c r="H70" s="10" t="s">
        <v>983</v>
      </c>
      <c r="I70" s="6" t="s">
        <v>1085</v>
      </c>
    </row>
    <row r="71" spans="1:9" x14ac:dyDescent="0.25">
      <c r="A71" s="11">
        <v>44701.585428240738</v>
      </c>
      <c r="B71" s="6" t="s">
        <v>222</v>
      </c>
      <c r="C71" s="13" t="s">
        <v>1064</v>
      </c>
      <c r="D71" s="13">
        <v>44703</v>
      </c>
      <c r="E71" s="13" t="str">
        <f>INDEX(projects[Charge_Code],MATCH(TimeEntry2[[#This Row],[Project_ID]],projects[Project_ID],0))</f>
        <v>277087-14 DETAILED DESIGN - CONSTRUCTION (01-466)</v>
      </c>
      <c r="F71" s="14">
        <v>44701</v>
      </c>
      <c r="G71" s="7">
        <v>2.5</v>
      </c>
      <c r="H71" s="10" t="s">
        <v>983</v>
      </c>
      <c r="I71" s="6" t="s">
        <v>1083</v>
      </c>
    </row>
    <row r="72" spans="1:9" x14ac:dyDescent="0.25">
      <c r="A72" s="11">
        <v>44701.585428240738</v>
      </c>
      <c r="B72" s="6" t="s">
        <v>222</v>
      </c>
      <c r="C72" s="13" t="s">
        <v>180</v>
      </c>
      <c r="D72" s="13">
        <v>44703</v>
      </c>
      <c r="E72" s="13" t="str">
        <f>INDEX(projects[Charge_Code],MATCH(TimeEntry2[[#This Row],[Project_ID]],projects[Project_ID],0))</f>
        <v>277658-36 W3-GRIP4-3036-CIV (01-432)</v>
      </c>
      <c r="F72" s="14">
        <v>44701</v>
      </c>
      <c r="G72" s="7">
        <v>5</v>
      </c>
      <c r="H72" s="10" t="s">
        <v>983</v>
      </c>
      <c r="I72" s="6" t="s">
        <v>1083</v>
      </c>
    </row>
    <row r="73" spans="1:9" x14ac:dyDescent="0.25">
      <c r="A73" s="11">
        <v>44700.583749999998</v>
      </c>
      <c r="B73" s="6" t="s">
        <v>221</v>
      </c>
      <c r="C73" s="13" t="s">
        <v>1046</v>
      </c>
      <c r="D73" s="13">
        <v>44703</v>
      </c>
      <c r="E73" s="13" t="str">
        <f>INDEX(projects[Charge_Code],MATCH(TimeEntry2[[#This Row],[Project_ID]],projects[Project_ID],0))</f>
        <v>277922-52 SPATS2-T0261-MANAGEMENT OF FAT (01-450)</v>
      </c>
      <c r="F73" s="14">
        <v>44700</v>
      </c>
      <c r="G73" s="7">
        <v>3.75</v>
      </c>
      <c r="H73" s="10" t="s">
        <v>983</v>
      </c>
      <c r="I73" s="6" t="s">
        <v>1082</v>
      </c>
    </row>
    <row r="74" spans="1:9" x14ac:dyDescent="0.25">
      <c r="A74" s="11">
        <v>44700.417094907411</v>
      </c>
      <c r="B74" s="6" t="s">
        <v>221</v>
      </c>
      <c r="C74" s="13" t="s">
        <v>1064</v>
      </c>
      <c r="D74" s="13">
        <v>44703</v>
      </c>
      <c r="E74" s="13" t="str">
        <f>INDEX(projects[Charge_Code],MATCH(TimeEntry2[[#This Row],[Project_ID]],projects[Project_ID],0))</f>
        <v>277087-14 DETAILED DESIGN - CONSTRUCTION (01-466)</v>
      </c>
      <c r="F74" s="14">
        <v>44700</v>
      </c>
      <c r="G74" s="7">
        <v>3.75</v>
      </c>
      <c r="H74" s="10" t="s">
        <v>983</v>
      </c>
      <c r="I74" s="6" t="s">
        <v>1081</v>
      </c>
    </row>
    <row r="75" spans="1:9" x14ac:dyDescent="0.25">
      <c r="A75" s="11">
        <v>44699.416932870372</v>
      </c>
      <c r="B75" s="6" t="s">
        <v>223</v>
      </c>
      <c r="C75" s="13" t="s">
        <v>1064</v>
      </c>
      <c r="D75" s="13">
        <v>44703</v>
      </c>
      <c r="E75" s="13" t="str">
        <f>INDEX(projects[Charge_Code],MATCH(TimeEntry2[[#This Row],[Project_ID]],projects[Project_ID],0))</f>
        <v>277087-14 DETAILED DESIGN - CONSTRUCTION (01-466)</v>
      </c>
      <c r="F75" s="14">
        <v>44699</v>
      </c>
      <c r="G75" s="7">
        <v>7.5</v>
      </c>
      <c r="H75" s="10" t="s">
        <v>983</v>
      </c>
      <c r="I75" s="6" t="s">
        <v>1080</v>
      </c>
    </row>
    <row r="76" spans="1:9" x14ac:dyDescent="0.25">
      <c r="A76" s="11">
        <v>44698.667407407411</v>
      </c>
      <c r="B76" s="6" t="s">
        <v>228</v>
      </c>
      <c r="C76" s="13" t="s">
        <v>1084</v>
      </c>
      <c r="D76" s="13">
        <v>44703</v>
      </c>
      <c r="E76" s="13" t="str">
        <f>INDEX(projects[Charge_Code],MATCH(TimeEntry2[[#This Row],[Project_ID]],projects[Project_ID],0))</f>
        <v>287385-00 INSPECTION OF 2ND NILE BRIDGE (5019-124)</v>
      </c>
      <c r="F76" s="14">
        <v>44698</v>
      </c>
      <c r="G76" s="7">
        <v>7.5</v>
      </c>
      <c r="H76" s="10" t="s">
        <v>983</v>
      </c>
      <c r="I76" s="6" t="s">
        <v>1079</v>
      </c>
    </row>
    <row r="77" spans="1:9" x14ac:dyDescent="0.25">
      <c r="A77" s="11">
        <v>44697.667013888888</v>
      </c>
      <c r="B77" s="6" t="s">
        <v>224</v>
      </c>
      <c r="C77" s="13" t="s">
        <v>1046</v>
      </c>
      <c r="D77" s="13">
        <v>44703</v>
      </c>
      <c r="E77" s="13" t="str">
        <f>INDEX(projects[Charge_Code],MATCH(TimeEntry2[[#This Row],[Project_ID]],projects[Project_ID],0))</f>
        <v>277922-52 SPATS2-T0261-MANAGEMENT OF FAT (01-450)</v>
      </c>
      <c r="F77" s="14">
        <v>44697</v>
      </c>
      <c r="G77" s="7">
        <v>7.5</v>
      </c>
      <c r="H77" s="10" t="s">
        <v>983</v>
      </c>
      <c r="I77" s="6" t="s">
        <v>1078</v>
      </c>
    </row>
    <row r="78" spans="1:9" x14ac:dyDescent="0.25">
      <c r="A78" s="11">
        <v>44697.439583333333</v>
      </c>
      <c r="B78" s="6" t="s">
        <v>224</v>
      </c>
      <c r="C78" s="13" t="s">
        <v>172</v>
      </c>
      <c r="D78" s="13">
        <v>44703</v>
      </c>
      <c r="E78" s="13" t="str">
        <f>INDEX(projects[Charge_Code],MATCH(TimeEntry2[[#This Row],[Project_ID]],projects[Project_ID],0))</f>
        <v>TRAINING (In-house training)</v>
      </c>
      <c r="F78" s="14">
        <f>ROUNDDOWN(TimeEntry2[[#This Row],[Timestamp]],0)</f>
        <v>44697</v>
      </c>
      <c r="G78" s="7"/>
      <c r="H78" s="10" t="str">
        <f>"Normal Time"</f>
        <v>Normal Time</v>
      </c>
      <c r="I78" s="6"/>
    </row>
    <row r="79" spans="1:9" x14ac:dyDescent="0.25">
      <c r="A79" s="11">
        <v>44694.460439814815</v>
      </c>
      <c r="B79" s="6" t="s">
        <v>222</v>
      </c>
      <c r="C79" s="13" t="s">
        <v>1046</v>
      </c>
      <c r="D79" s="13">
        <v>44696</v>
      </c>
      <c r="E79" s="13" t="str">
        <f>INDEX(projects[Charge_Code],MATCH(TimeEntry2[[#This Row],[Project_ID]],projects[Project_ID],0))</f>
        <v>277922-52 SPATS2-T0261-MANAGEMENT OF FAT (01-450)</v>
      </c>
      <c r="F79" s="14">
        <v>44694</v>
      </c>
      <c r="G79" s="7">
        <v>7.5</v>
      </c>
      <c r="H79" s="10" t="s">
        <v>983</v>
      </c>
      <c r="I79" s="6" t="s">
        <v>1074</v>
      </c>
    </row>
    <row r="80" spans="1:9" x14ac:dyDescent="0.25">
      <c r="A80" s="11">
        <v>44693.503194444442</v>
      </c>
      <c r="B80" s="6" t="s">
        <v>221</v>
      </c>
      <c r="C80" s="13" t="s">
        <v>1046</v>
      </c>
      <c r="D80" s="13">
        <v>44696</v>
      </c>
      <c r="E80" s="13" t="str">
        <f>INDEX(projects[Charge_Code],MATCH(TimeEntry2[[#This Row],[Project_ID]],projects[Project_ID],0))</f>
        <v>277922-52 SPATS2-T0261-MANAGEMENT OF FAT (01-450)</v>
      </c>
      <c r="F80" s="14">
        <v>44693</v>
      </c>
      <c r="G80" s="7">
        <v>4</v>
      </c>
      <c r="H80" s="10" t="s">
        <v>983</v>
      </c>
      <c r="I80" s="6" t="s">
        <v>1073</v>
      </c>
    </row>
    <row r="81" spans="1:9" x14ac:dyDescent="0.25">
      <c r="A81" s="11">
        <v>44693.503194444442</v>
      </c>
      <c r="B81" s="6" t="s">
        <v>221</v>
      </c>
      <c r="C81" s="13" t="s">
        <v>180</v>
      </c>
      <c r="D81" s="13">
        <v>44696</v>
      </c>
      <c r="E81" s="13" t="str">
        <f>INDEX(projects[Charge_Code],MATCH(TimeEntry2[[#This Row],[Project_ID]],projects[Project_ID],0))</f>
        <v>277658-36 W3-GRIP4-3036-CIV (01-432)</v>
      </c>
      <c r="F81" s="14">
        <v>44693</v>
      </c>
      <c r="G81" s="7">
        <v>3.5</v>
      </c>
      <c r="H81" s="10" t="s">
        <v>983</v>
      </c>
      <c r="I81" s="6" t="s">
        <v>1075</v>
      </c>
    </row>
    <row r="82" spans="1:9" x14ac:dyDescent="0.25">
      <c r="A82" s="11">
        <v>44692.679918981485</v>
      </c>
      <c r="B82" s="6" t="s">
        <v>223</v>
      </c>
      <c r="C82" s="13" t="s">
        <v>1046</v>
      </c>
      <c r="D82" s="13">
        <v>44696</v>
      </c>
      <c r="E82" s="13" t="str">
        <f>INDEX(projects[Charge_Code],MATCH(TimeEntry2[[#This Row],[Project_ID]],projects[Project_ID],0))</f>
        <v>277922-52 SPATS2-T0261-MANAGEMENT OF FAT (01-450)</v>
      </c>
      <c r="F82" s="14">
        <v>44692</v>
      </c>
      <c r="G82" s="7">
        <v>3.5</v>
      </c>
      <c r="H82" s="10" t="s">
        <v>983</v>
      </c>
      <c r="I82" s="6" t="s">
        <v>1072</v>
      </c>
    </row>
    <row r="83" spans="1:9" x14ac:dyDescent="0.25">
      <c r="A83" s="11">
        <v>44692.583761574075</v>
      </c>
      <c r="B83" s="6" t="s">
        <v>223</v>
      </c>
      <c r="C83" s="13" t="s">
        <v>126</v>
      </c>
      <c r="D83" s="13">
        <v>44696</v>
      </c>
      <c r="E83" s="13" t="str">
        <f>INDEX(projects[Charge_Code],MATCH(TimeEntry2[[#This Row],[Project_ID]],projects[Project_ID],0))</f>
        <v>284197-00 IRSDC MODULAR STATIONS (55-120)</v>
      </c>
      <c r="F83" s="14">
        <v>44692</v>
      </c>
      <c r="G83" s="7">
        <v>2</v>
      </c>
      <c r="H83" s="10" t="s">
        <v>983</v>
      </c>
      <c r="I83" s="6" t="s">
        <v>1071</v>
      </c>
    </row>
    <row r="84" spans="1:9" x14ac:dyDescent="0.25">
      <c r="A84" s="11">
        <v>44692.416990740741</v>
      </c>
      <c r="B84" s="6" t="s">
        <v>223</v>
      </c>
      <c r="C84" s="13" t="s">
        <v>163</v>
      </c>
      <c r="D84" s="13">
        <v>44696</v>
      </c>
      <c r="E84" s="13" t="str">
        <f>INDEX(projects[Charge_Code],MATCH(TimeEntry2[[#This Row],[Project_ID]],projects[Project_ID],0))</f>
        <v>602913-22 T0261 MGT FATIGUE STEEL BRIDGE (01-151)</v>
      </c>
      <c r="F84" s="14">
        <v>44692</v>
      </c>
      <c r="G84" s="7">
        <v>2</v>
      </c>
      <c r="H84" s="10" t="s">
        <v>983</v>
      </c>
      <c r="I84" s="6" t="s">
        <v>1070</v>
      </c>
    </row>
    <row r="85" spans="1:9" x14ac:dyDescent="0.25">
      <c r="A85" s="11">
        <v>44691.44263888889</v>
      </c>
      <c r="B85" s="6" t="s">
        <v>228</v>
      </c>
      <c r="C85" s="13" t="s">
        <v>180</v>
      </c>
      <c r="D85" s="13">
        <v>44696</v>
      </c>
      <c r="E85" s="13" t="str">
        <f>INDEX(projects[Charge_Code],MATCH(TimeEntry2[[#This Row],[Project_ID]],projects[Project_ID],0))</f>
        <v>277658-36 W3-GRIP4-3036-CIV (01-432)</v>
      </c>
      <c r="F85" s="14">
        <v>44691</v>
      </c>
      <c r="G85" s="7">
        <v>1</v>
      </c>
      <c r="H85" s="10" t="s">
        <v>983</v>
      </c>
      <c r="I85" s="6" t="s">
        <v>1069</v>
      </c>
    </row>
    <row r="86" spans="1:9" x14ac:dyDescent="0.25">
      <c r="A86" s="11">
        <v>44691.441469907404</v>
      </c>
      <c r="B86" s="6" t="s">
        <v>228</v>
      </c>
      <c r="C86" s="13" t="s">
        <v>1064</v>
      </c>
      <c r="D86" s="13">
        <v>44696</v>
      </c>
      <c r="E86" s="13" t="str">
        <f>INDEX(projects[Charge_Code],MATCH(TimeEntry2[[#This Row],[Project_ID]],projects[Project_ID],0))</f>
        <v>277087-14 DETAILED DESIGN - CONSTRUCTION (01-466)</v>
      </c>
      <c r="F86" s="14">
        <v>44691</v>
      </c>
      <c r="G86" s="7">
        <v>4.5</v>
      </c>
      <c r="H86" s="10" t="s">
        <v>983</v>
      </c>
      <c r="I86" s="6" t="s">
        <v>1068</v>
      </c>
    </row>
    <row r="87" spans="1:9" x14ac:dyDescent="0.25">
      <c r="A87" s="11">
        <v>44691.43990740741</v>
      </c>
      <c r="B87" s="6" t="s">
        <v>228</v>
      </c>
      <c r="C87" s="13" t="s">
        <v>180</v>
      </c>
      <c r="D87" s="13">
        <v>44696</v>
      </c>
      <c r="E87" s="13" t="str">
        <f>INDEX(projects[Charge_Code],MATCH(TimeEntry2[[#This Row],[Project_ID]],projects[Project_ID],0))</f>
        <v>277658-36 W3-GRIP4-3036-CIV (01-432)</v>
      </c>
      <c r="F87" s="14">
        <v>44691</v>
      </c>
      <c r="G87" s="7">
        <v>2</v>
      </c>
      <c r="H87" s="10" t="s">
        <v>983</v>
      </c>
      <c r="I87" s="6" t="s">
        <v>1067</v>
      </c>
    </row>
    <row r="88" spans="1:9" x14ac:dyDescent="0.25">
      <c r="A88" s="11">
        <v>44690.68917824074</v>
      </c>
      <c r="B88" s="6" t="s">
        <v>224</v>
      </c>
      <c r="C88" s="13" t="s">
        <v>1046</v>
      </c>
      <c r="D88" s="13">
        <v>44696</v>
      </c>
      <c r="E88" s="13" t="str">
        <f>INDEX(projects[Charge_Code],MATCH(TimeEntry2[[#This Row],[Project_ID]],projects[Project_ID],0))</f>
        <v>277922-52 SPATS2-T0261-MANAGEMENT OF FAT (01-450)</v>
      </c>
      <c r="F88" s="14">
        <v>44690</v>
      </c>
      <c r="G88" s="7">
        <v>5.5</v>
      </c>
      <c r="H88" s="10" t="s">
        <v>983</v>
      </c>
      <c r="I88" s="6" t="s">
        <v>1066</v>
      </c>
    </row>
    <row r="89" spans="1:9" x14ac:dyDescent="0.25">
      <c r="A89" s="11">
        <v>44690.420162037037</v>
      </c>
      <c r="B89" s="6" t="s">
        <v>224</v>
      </c>
      <c r="C89" s="13" t="s">
        <v>1064</v>
      </c>
      <c r="D89" s="13">
        <v>44696</v>
      </c>
      <c r="E89" s="13" t="str">
        <f>INDEX(projects[Charge_Code],MATCH(TimeEntry2[[#This Row],[Project_ID]],projects[Project_ID],0))</f>
        <v>277087-14 DETAILED DESIGN - CONSTRUCTION (01-466)</v>
      </c>
      <c r="F89" s="14">
        <v>44690</v>
      </c>
      <c r="G89" s="7">
        <v>2</v>
      </c>
      <c r="H89" s="10" t="s">
        <v>983</v>
      </c>
      <c r="I89" s="6" t="s">
        <v>1065</v>
      </c>
    </row>
    <row r="90" spans="1:9" x14ac:dyDescent="0.25">
      <c r="A90" s="11">
        <v>44680.516736111109</v>
      </c>
      <c r="B90" s="6" t="s">
        <v>222</v>
      </c>
      <c r="C90" s="13" t="s">
        <v>126</v>
      </c>
      <c r="D90" s="13">
        <v>44682</v>
      </c>
      <c r="E90" s="13" t="str">
        <f>INDEX(projects[Charge_Code],MATCH(TimeEntry2[[#This Row],[Project_ID]],projects[Project_ID],0))</f>
        <v>284197-00 IRSDC MODULAR STATIONS (55-120)</v>
      </c>
      <c r="F90" s="14">
        <v>44680</v>
      </c>
      <c r="G90" s="7">
        <v>7.5</v>
      </c>
      <c r="H90" s="10" t="s">
        <v>983</v>
      </c>
      <c r="I90" s="6" t="s">
        <v>1063</v>
      </c>
    </row>
    <row r="91" spans="1:9" x14ac:dyDescent="0.25">
      <c r="A91" s="11">
        <v>44679.516736111109</v>
      </c>
      <c r="B91" s="6" t="s">
        <v>321</v>
      </c>
      <c r="C91" s="13" t="s">
        <v>126</v>
      </c>
      <c r="D91" s="13">
        <v>44682</v>
      </c>
      <c r="E91" s="13" t="str">
        <f>INDEX(projects[Charge_Code],MATCH(TimeEntry2[[#This Row],[Project_ID]],projects[Project_ID],0))</f>
        <v>284197-00 IRSDC MODULAR STATIONS (55-120)</v>
      </c>
      <c r="F91" s="14">
        <v>44679</v>
      </c>
      <c r="G91" s="7">
        <v>7.5</v>
      </c>
      <c r="H91" s="10" t="s">
        <v>983</v>
      </c>
      <c r="I91" s="6" t="s">
        <v>1062</v>
      </c>
    </row>
    <row r="92" spans="1:9" x14ac:dyDescent="0.25">
      <c r="A92" s="11">
        <v>44678.516736111109</v>
      </c>
      <c r="B92" s="6" t="s">
        <v>223</v>
      </c>
      <c r="C92" s="13" t="s">
        <v>126</v>
      </c>
      <c r="D92" s="13">
        <v>44682</v>
      </c>
      <c r="E92" s="13" t="str">
        <f>INDEX(projects[Charge_Code],MATCH(TimeEntry2[[#This Row],[Project_ID]],projects[Project_ID],0))</f>
        <v>284197-00 IRSDC MODULAR STATIONS (55-120)</v>
      </c>
      <c r="F92" s="14">
        <v>44678</v>
      </c>
      <c r="G92" s="7">
        <v>7.5</v>
      </c>
      <c r="H92" s="10" t="s">
        <v>983</v>
      </c>
      <c r="I92" s="6" t="s">
        <v>1061</v>
      </c>
    </row>
    <row r="93" spans="1:9" x14ac:dyDescent="0.25">
      <c r="A93" s="11">
        <v>44677.516736111109</v>
      </c>
      <c r="B93" s="6" t="s">
        <v>228</v>
      </c>
      <c r="C93" s="13" t="s">
        <v>126</v>
      </c>
      <c r="D93" s="13">
        <v>44682</v>
      </c>
      <c r="E93" s="13" t="str">
        <f>INDEX(projects[Charge_Code],MATCH(TimeEntry2[[#This Row],[Project_ID]],projects[Project_ID],0))</f>
        <v>284197-00 IRSDC MODULAR STATIONS (55-120)</v>
      </c>
      <c r="F93" s="14">
        <v>44677</v>
      </c>
      <c r="G93" s="7">
        <v>7.5</v>
      </c>
      <c r="H93" s="10" t="s">
        <v>983</v>
      </c>
      <c r="I93" s="6" t="s">
        <v>1060</v>
      </c>
    </row>
    <row r="94" spans="1:9" x14ac:dyDescent="0.25">
      <c r="A94" s="11">
        <v>44676.516736111109</v>
      </c>
      <c r="B94" s="6" t="s">
        <v>224</v>
      </c>
      <c r="C94" s="13" t="s">
        <v>1046</v>
      </c>
      <c r="D94" s="13">
        <v>44682</v>
      </c>
      <c r="E94" s="13" t="str">
        <f>INDEX(projects[Charge_Code],MATCH(TimeEntry2[[#This Row],[Project_ID]],projects[Project_ID],0))</f>
        <v>277922-52 SPATS2-T0261-MANAGEMENT OF FAT (01-450)</v>
      </c>
      <c r="F94" s="14">
        <v>44676</v>
      </c>
      <c r="G94" s="7">
        <v>7.5</v>
      </c>
      <c r="H94" s="10" t="s">
        <v>983</v>
      </c>
      <c r="I94" s="6" t="s">
        <v>1059</v>
      </c>
    </row>
    <row r="95" spans="1:9" x14ac:dyDescent="0.25">
      <c r="A95" s="11">
        <v>44673.469618055555</v>
      </c>
      <c r="B95" s="6" t="s">
        <v>222</v>
      </c>
      <c r="C95" s="13" t="s">
        <v>174</v>
      </c>
      <c r="D95" s="13">
        <v>44675</v>
      </c>
      <c r="E95" s="13" t="str">
        <f>INDEX(projects[Charge_Code],MATCH(TimeEntry2[[#This Row],[Project_ID]],projects[Project_ID],0))</f>
        <v>277658-36 W3-GRIP4-3036-CIV (01-432)</v>
      </c>
      <c r="F95" s="14">
        <v>44673</v>
      </c>
      <c r="G95" s="7">
        <v>3</v>
      </c>
      <c r="H95" s="10" t="s">
        <v>983</v>
      </c>
      <c r="I95" s="6" t="s">
        <v>1058</v>
      </c>
    </row>
    <row r="96" spans="1:9" x14ac:dyDescent="0.25">
      <c r="A96" s="11">
        <v>44673.469328703701</v>
      </c>
      <c r="B96" s="6" t="s">
        <v>222</v>
      </c>
      <c r="C96" s="13" t="s">
        <v>126</v>
      </c>
      <c r="D96" s="13">
        <v>44675</v>
      </c>
      <c r="E96" s="13" t="str">
        <f>INDEX(projects[Charge_Code],MATCH(TimeEntry2[[#This Row],[Project_ID]],projects[Project_ID],0))</f>
        <v>284197-00 IRSDC MODULAR STATIONS (55-120)</v>
      </c>
      <c r="F96" s="14">
        <v>44673</v>
      </c>
      <c r="G96" s="7">
        <v>4.5</v>
      </c>
      <c r="H96" s="10" t="s">
        <v>983</v>
      </c>
      <c r="I96" s="6" t="s">
        <v>1055</v>
      </c>
    </row>
    <row r="97" spans="1:9" x14ac:dyDescent="0.25">
      <c r="A97" s="11">
        <v>44672.668344907404</v>
      </c>
      <c r="B97" s="6" t="s">
        <v>221</v>
      </c>
      <c r="C97" s="13" t="s">
        <v>126</v>
      </c>
      <c r="D97" s="13">
        <v>44675</v>
      </c>
      <c r="E97" s="13" t="str">
        <f>INDEX(projects[Charge_Code],MATCH(TimeEntry2[[#This Row],[Project_ID]],projects[Project_ID],0))</f>
        <v>284197-00 IRSDC MODULAR STATIONS (55-120)</v>
      </c>
      <c r="F97" s="14">
        <v>44672</v>
      </c>
      <c r="G97" s="31">
        <v>1.5</v>
      </c>
      <c r="H97" s="10" t="str">
        <f t="shared" ref="H97:H100" si="0">"Normal Time"</f>
        <v>Normal Time</v>
      </c>
      <c r="I97" s="6"/>
    </row>
    <row r="98" spans="1:9" x14ac:dyDescent="0.25">
      <c r="A98" s="11">
        <v>44672.668344907404</v>
      </c>
      <c r="B98" s="6" t="s">
        <v>221</v>
      </c>
      <c r="C98" s="13" t="s">
        <v>1046</v>
      </c>
      <c r="D98" s="13">
        <v>44675</v>
      </c>
      <c r="E98" s="13" t="str">
        <f>INDEX(projects[Charge_Code],MATCH(TimeEntry2[[#This Row],[Project_ID]],projects[Project_ID],0))</f>
        <v>277922-52 SPATS2-T0261-MANAGEMENT OF FAT (01-450)</v>
      </c>
      <c r="F98" s="14">
        <v>44672</v>
      </c>
      <c r="G98" s="31">
        <v>3</v>
      </c>
      <c r="H98" s="10" t="str">
        <f t="shared" si="0"/>
        <v>Normal Time</v>
      </c>
      <c r="I98" s="13" t="s">
        <v>1053</v>
      </c>
    </row>
    <row r="99" spans="1:9" x14ac:dyDescent="0.25">
      <c r="A99" s="11">
        <v>44672.668344907404</v>
      </c>
      <c r="B99" s="6" t="s">
        <v>221</v>
      </c>
      <c r="C99" s="13" t="s">
        <v>1046</v>
      </c>
      <c r="D99" s="13">
        <v>44675</v>
      </c>
      <c r="E99" s="13" t="str">
        <f>INDEX(projects[Charge_Code],MATCH(TimeEntry2[[#This Row],[Project_ID]],projects[Project_ID],0))</f>
        <v>277922-52 SPATS2-T0261-MANAGEMENT OF FAT (01-450)</v>
      </c>
      <c r="F99" s="14">
        <v>44672</v>
      </c>
      <c r="G99" s="31">
        <v>3</v>
      </c>
      <c r="H99" s="10" t="str">
        <f t="shared" si="0"/>
        <v>Normal Time</v>
      </c>
      <c r="I99" s="13" t="s">
        <v>1054</v>
      </c>
    </row>
    <row r="100" spans="1:9" x14ac:dyDescent="0.25">
      <c r="A100" s="11">
        <v>44671.668344907404</v>
      </c>
      <c r="B100" s="6" t="s">
        <v>223</v>
      </c>
      <c r="C100" s="13" t="s">
        <v>126</v>
      </c>
      <c r="D100" s="13">
        <v>44675</v>
      </c>
      <c r="E100" s="13" t="str">
        <f>INDEX(projects[Charge_Code],MATCH(TimeEntry2[[#This Row],[Project_ID]],projects[Project_ID],0))</f>
        <v>284197-00 IRSDC MODULAR STATIONS (55-120)</v>
      </c>
      <c r="F100" s="14">
        <v>44671</v>
      </c>
      <c r="G100" s="31">
        <v>2.5</v>
      </c>
      <c r="H100" s="10" t="str">
        <f t="shared" si="0"/>
        <v>Normal Time</v>
      </c>
      <c r="I100" s="6" t="s">
        <v>1056</v>
      </c>
    </row>
    <row r="101" spans="1:9" x14ac:dyDescent="0.25">
      <c r="A101" s="11">
        <v>44671.668344907404</v>
      </c>
      <c r="B101" s="6" t="s">
        <v>223</v>
      </c>
      <c r="C101" s="13" t="s">
        <v>126</v>
      </c>
      <c r="D101" s="13">
        <v>44675</v>
      </c>
      <c r="E101" s="13" t="str">
        <f>INDEX(projects[Charge_Code],MATCH(TimeEntry2[[#This Row],[Project_ID]],projects[Project_ID],0))</f>
        <v>284197-00 IRSDC MODULAR STATIONS (55-120)</v>
      </c>
      <c r="F101" s="14">
        <v>44671</v>
      </c>
      <c r="G101" s="7">
        <v>5</v>
      </c>
      <c r="H101" s="10" t="s">
        <v>983</v>
      </c>
      <c r="I101" s="6" t="s">
        <v>1052</v>
      </c>
    </row>
    <row r="102" spans="1:9" x14ac:dyDescent="0.25">
      <c r="A102" s="11">
        <v>44670.666956018518</v>
      </c>
      <c r="B102" s="6" t="s">
        <v>228</v>
      </c>
      <c r="C102" s="13" t="s">
        <v>126</v>
      </c>
      <c r="D102" s="13">
        <v>44675</v>
      </c>
      <c r="E102" s="13" t="str">
        <f>INDEX(projects[Charge_Code],MATCH(TimeEntry2[[#This Row],[Project_ID]],projects[Project_ID],0))</f>
        <v>284197-00 IRSDC MODULAR STATIONS (55-120)</v>
      </c>
      <c r="F102" s="14">
        <v>44670</v>
      </c>
      <c r="G102" s="7">
        <v>2.5</v>
      </c>
      <c r="H102" s="10" t="s">
        <v>983</v>
      </c>
      <c r="I102" s="6" t="s">
        <v>1051</v>
      </c>
    </row>
    <row r="103" spans="1:9" x14ac:dyDescent="0.25">
      <c r="A103" s="11">
        <v>44670.567650462966</v>
      </c>
      <c r="B103" s="6" t="s">
        <v>228</v>
      </c>
      <c r="C103" s="13" t="s">
        <v>1046</v>
      </c>
      <c r="D103" s="13">
        <v>44675</v>
      </c>
      <c r="E103" s="13" t="str">
        <f>INDEX(projects[Charge_Code],MATCH(TimeEntry2[[#This Row],[Project_ID]],projects[Project_ID],0))</f>
        <v>277922-52 SPATS2-T0261-MANAGEMENT OF FAT (01-450)</v>
      </c>
      <c r="F103" s="14">
        <v>44670</v>
      </c>
      <c r="G103" s="7">
        <v>2.5</v>
      </c>
      <c r="H103" s="10" t="s">
        <v>983</v>
      </c>
      <c r="I103" s="6" t="s">
        <v>1050</v>
      </c>
    </row>
    <row r="104" spans="1:9" x14ac:dyDescent="0.25">
      <c r="A104" s="11">
        <v>44670.416898148149</v>
      </c>
      <c r="B104" s="6" t="s">
        <v>228</v>
      </c>
      <c r="C104" s="13" t="s">
        <v>126</v>
      </c>
      <c r="D104" s="13">
        <v>44675</v>
      </c>
      <c r="E104" s="13" t="str">
        <f>INDEX(projects[Charge_Code],MATCH(TimeEntry2[[#This Row],[Project_ID]],projects[Project_ID],0))</f>
        <v>284197-00 IRSDC MODULAR STATIONS (55-120)</v>
      </c>
      <c r="F104" s="14">
        <v>44670</v>
      </c>
      <c r="G104" s="7">
        <v>2.5</v>
      </c>
      <c r="H104" s="10" t="s">
        <v>983</v>
      </c>
      <c r="I104" s="6" t="s">
        <v>1049</v>
      </c>
    </row>
    <row r="105" spans="1:9" x14ac:dyDescent="0.25">
      <c r="A105" s="11">
        <v>44669.968865740739</v>
      </c>
      <c r="B105" s="6" t="s">
        <v>224</v>
      </c>
      <c r="C105" s="13" t="s">
        <v>11</v>
      </c>
      <c r="D105" s="13">
        <v>44675</v>
      </c>
      <c r="E105" s="13" t="str">
        <f>INDEX(projects[Charge_Code],MATCH(TimeEntry2[[#This Row],[Project_ID]],projects[Project_ID],0))</f>
        <v>BANK HOLIDAY</v>
      </c>
      <c r="F105" s="14">
        <f>ROUNDDOWN(TimeEntry2[[#This Row],[Timestamp]],0)</f>
        <v>44669</v>
      </c>
      <c r="G105" s="31">
        <v>7.5</v>
      </c>
      <c r="H105" s="10" t="str">
        <f t="shared" ref="H105:H106" si="1">"Normal Time"</f>
        <v>Normal Time</v>
      </c>
      <c r="I105" s="6"/>
    </row>
    <row r="106" spans="1:9" x14ac:dyDescent="0.25">
      <c r="A106" s="11">
        <v>44666.968865740739</v>
      </c>
      <c r="B106" s="6" t="s">
        <v>222</v>
      </c>
      <c r="C106" s="13" t="s">
        <v>11</v>
      </c>
      <c r="D106" s="13">
        <v>44668</v>
      </c>
      <c r="E106" s="13" t="str">
        <f>INDEX(projects[Charge_Code],MATCH(TimeEntry2[[#This Row],[Project_ID]],projects[Project_ID],0))</f>
        <v>BANK HOLIDAY</v>
      </c>
      <c r="F106" s="14">
        <f>ROUNDDOWN(TimeEntry2[[#This Row],[Timestamp]],0)</f>
        <v>44666</v>
      </c>
      <c r="G106" s="31">
        <v>7.5</v>
      </c>
      <c r="H106" s="10" t="str">
        <f t="shared" si="1"/>
        <v>Normal Time</v>
      </c>
      <c r="I106" s="6"/>
    </row>
    <row r="107" spans="1:9" x14ac:dyDescent="0.25">
      <c r="A107" s="11">
        <v>44665.968865740739</v>
      </c>
      <c r="B107" s="6" t="s">
        <v>221</v>
      </c>
      <c r="C107" s="13" t="s">
        <v>126</v>
      </c>
      <c r="D107" s="13">
        <v>44668</v>
      </c>
      <c r="E107" s="13" t="str">
        <f>INDEX(projects[Charge_Code],MATCH(TimeEntry2[[#This Row],[Project_ID]],projects[Project_ID],0))</f>
        <v>284197-00 IRSDC MODULAR STATIONS (55-120)</v>
      </c>
      <c r="F107" s="14">
        <v>44665</v>
      </c>
      <c r="G107" s="7">
        <v>2</v>
      </c>
      <c r="H107" s="10" t="s">
        <v>983</v>
      </c>
      <c r="I107" s="6" t="s">
        <v>1048</v>
      </c>
    </row>
    <row r="108" spans="1:9" x14ac:dyDescent="0.25">
      <c r="A108" s="11">
        <v>44665.583692129629</v>
      </c>
      <c r="B108" s="6" t="s">
        <v>221</v>
      </c>
      <c r="C108" s="13" t="s">
        <v>1046</v>
      </c>
      <c r="D108" s="13">
        <v>44668</v>
      </c>
      <c r="E108" s="13" t="str">
        <f>INDEX(projects[Charge_Code],MATCH(TimeEntry2[[#This Row],[Project_ID]],projects[Project_ID],0))</f>
        <v>277922-52 SPATS2-T0261-MANAGEMENT OF FAT (01-450)</v>
      </c>
      <c r="F108" s="14">
        <v>44665</v>
      </c>
      <c r="G108" s="7">
        <v>2.5</v>
      </c>
      <c r="H108" s="10" t="s">
        <v>983</v>
      </c>
      <c r="I108" s="6" t="s">
        <v>1047</v>
      </c>
    </row>
    <row r="109" spans="1:9" x14ac:dyDescent="0.25">
      <c r="A109" s="11">
        <v>44665.500277777777</v>
      </c>
      <c r="B109" s="6" t="s">
        <v>221</v>
      </c>
      <c r="C109" s="13" t="s">
        <v>126</v>
      </c>
      <c r="D109" s="13">
        <v>44668</v>
      </c>
      <c r="E109" s="13" t="str">
        <f>INDEX(projects[Charge_Code],MATCH(TimeEntry2[[#This Row],[Project_ID]],projects[Project_ID],0))</f>
        <v>284197-00 IRSDC MODULAR STATIONS (55-120)</v>
      </c>
      <c r="F109" s="14">
        <v>44665</v>
      </c>
      <c r="G109" s="7">
        <v>2</v>
      </c>
      <c r="H109" s="10" t="s">
        <v>983</v>
      </c>
      <c r="I109" s="6" t="s">
        <v>1045</v>
      </c>
    </row>
    <row r="110" spans="1:9" x14ac:dyDescent="0.25">
      <c r="A110" s="11">
        <v>44665.416944444441</v>
      </c>
      <c r="B110" s="6" t="s">
        <v>221</v>
      </c>
      <c r="C110" s="13" t="s">
        <v>126</v>
      </c>
      <c r="D110" s="13">
        <v>44668</v>
      </c>
      <c r="E110" s="13" t="str">
        <f>INDEX(projects[Charge_Code],MATCH(TimeEntry2[[#This Row],[Project_ID]],projects[Project_ID],0))</f>
        <v>284197-00 IRSDC MODULAR STATIONS (55-120)</v>
      </c>
      <c r="F110" s="14">
        <v>44665</v>
      </c>
      <c r="G110" s="7">
        <v>2</v>
      </c>
      <c r="H110" s="10" t="s">
        <v>983</v>
      </c>
      <c r="I110" s="6" t="s">
        <v>1044</v>
      </c>
    </row>
    <row r="111" spans="1:9" x14ac:dyDescent="0.25">
      <c r="A111" s="11">
        <v>44664.677210648151</v>
      </c>
      <c r="B111" s="6" t="s">
        <v>223</v>
      </c>
      <c r="C111" s="13" t="s">
        <v>126</v>
      </c>
      <c r="D111" s="13">
        <v>44668</v>
      </c>
      <c r="E111" s="13" t="str">
        <f>INDEX(projects[Charge_Code],MATCH(TimeEntry2[[#This Row],[Project_ID]],projects[Project_ID],0))</f>
        <v>284197-00 IRSDC MODULAR STATIONS (55-120)</v>
      </c>
      <c r="F111" s="14">
        <v>44664</v>
      </c>
      <c r="G111" s="7">
        <v>2</v>
      </c>
      <c r="H111" s="10" t="s">
        <v>983</v>
      </c>
      <c r="I111" s="6" t="s">
        <v>1043</v>
      </c>
    </row>
    <row r="112" spans="1:9" x14ac:dyDescent="0.25">
      <c r="A112" s="11">
        <v>44664.500590277778</v>
      </c>
      <c r="B112" s="6" t="s">
        <v>223</v>
      </c>
      <c r="C112" s="13" t="s">
        <v>126</v>
      </c>
      <c r="D112" s="13">
        <v>44668</v>
      </c>
      <c r="E112" s="13" t="str">
        <f>INDEX(projects[Charge_Code],MATCH(TimeEntry2[[#This Row],[Project_ID]],projects[Project_ID],0))</f>
        <v>284197-00 IRSDC MODULAR STATIONS (55-120)</v>
      </c>
      <c r="F112" s="14">
        <v>44664</v>
      </c>
      <c r="G112" s="7">
        <v>4</v>
      </c>
      <c r="H112" s="10" t="s">
        <v>983</v>
      </c>
      <c r="I112" s="6" t="s">
        <v>1042</v>
      </c>
    </row>
    <row r="113" spans="1:9" x14ac:dyDescent="0.25">
      <c r="A113" s="11">
        <v>44663.667037037034</v>
      </c>
      <c r="B113" s="6" t="s">
        <v>228</v>
      </c>
      <c r="C113" s="13" t="s">
        <v>126</v>
      </c>
      <c r="D113" s="13">
        <v>44668</v>
      </c>
      <c r="E113" s="13" t="str">
        <f>INDEX(projects[Charge_Code],MATCH(TimeEntry2[[#This Row],[Project_ID]],projects[Project_ID],0))</f>
        <v>284197-00 IRSDC MODULAR STATIONS (55-120)</v>
      </c>
      <c r="F113" s="14">
        <v>44663</v>
      </c>
      <c r="G113" s="7">
        <v>2</v>
      </c>
      <c r="H113" s="10" t="s">
        <v>983</v>
      </c>
      <c r="I113" s="6" t="s">
        <v>1041</v>
      </c>
    </row>
    <row r="114" spans="1:9" x14ac:dyDescent="0.25">
      <c r="A114" s="11">
        <v>44663.583854166667</v>
      </c>
      <c r="B114" s="6" t="s">
        <v>228</v>
      </c>
      <c r="C114" s="13" t="s">
        <v>126</v>
      </c>
      <c r="D114" s="13">
        <v>44668</v>
      </c>
      <c r="E114" s="13" t="str">
        <f>INDEX(projects[Charge_Code],MATCH(TimeEntry2[[#This Row],[Project_ID]],projects[Project_ID],0))</f>
        <v>284197-00 IRSDC MODULAR STATIONS (55-120)</v>
      </c>
      <c r="F114" s="14">
        <v>44663</v>
      </c>
      <c r="G114" s="7">
        <v>2</v>
      </c>
      <c r="H114" s="10" t="s">
        <v>983</v>
      </c>
      <c r="I114" s="6" t="s">
        <v>1040</v>
      </c>
    </row>
    <row r="115" spans="1:9" x14ac:dyDescent="0.25">
      <c r="A115" s="11">
        <v>44663.500439814816</v>
      </c>
      <c r="B115" s="6" t="s">
        <v>228</v>
      </c>
      <c r="C115" s="13" t="s">
        <v>129</v>
      </c>
      <c r="D115" s="13">
        <v>44668</v>
      </c>
      <c r="E115" s="13" t="str">
        <f>INDEX(projects[Charge_Code],MATCH(TimeEntry2[[#This Row],[Project_ID]],projects[Project_ID],0))</f>
        <v>284197-02 BRIDGES AND CIVIL STRUCTURES (55-120)</v>
      </c>
      <c r="F115" s="14">
        <v>44663</v>
      </c>
      <c r="G115" s="7">
        <v>2</v>
      </c>
      <c r="H115" s="10" t="s">
        <v>983</v>
      </c>
      <c r="I115" s="6" t="s">
        <v>1039</v>
      </c>
    </row>
    <row r="116" spans="1:9" x14ac:dyDescent="0.25">
      <c r="A116" s="11">
        <v>44663.417175925926</v>
      </c>
      <c r="B116" s="6" t="s">
        <v>228</v>
      </c>
      <c r="C116" s="13" t="s">
        <v>126</v>
      </c>
      <c r="D116" s="13">
        <v>44668</v>
      </c>
      <c r="E116" s="13" t="str">
        <f>INDEX(projects[Charge_Code],MATCH(TimeEntry2[[#This Row],[Project_ID]],projects[Project_ID],0))</f>
        <v>284197-00 IRSDC MODULAR STATIONS (55-120)</v>
      </c>
      <c r="F116" s="14">
        <v>44663</v>
      </c>
      <c r="G116" s="7">
        <v>2</v>
      </c>
      <c r="H116" s="10" t="s">
        <v>983</v>
      </c>
      <c r="I116" s="6" t="s">
        <v>1038</v>
      </c>
    </row>
    <row r="117" spans="1:9" x14ac:dyDescent="0.25">
      <c r="A117" s="11">
        <v>44662.667245370372</v>
      </c>
      <c r="B117" s="6" t="s">
        <v>224</v>
      </c>
      <c r="C117" s="13" t="s">
        <v>126</v>
      </c>
      <c r="D117" s="13">
        <v>44668</v>
      </c>
      <c r="E117" s="13" t="str">
        <f>INDEX(projects[Charge_Code],MATCH(TimeEntry2[[#This Row],[Project_ID]],projects[Project_ID],0))</f>
        <v>284197-00 IRSDC MODULAR STATIONS (55-120)</v>
      </c>
      <c r="F117" s="14">
        <v>44662</v>
      </c>
      <c r="G117" s="7">
        <v>3.5</v>
      </c>
      <c r="H117" s="10" t="s">
        <v>983</v>
      </c>
      <c r="I117" s="6" t="s">
        <v>1037</v>
      </c>
    </row>
    <row r="118" spans="1:9" x14ac:dyDescent="0.25">
      <c r="A118" s="11">
        <v>44662.500844907408</v>
      </c>
      <c r="B118" s="6" t="s">
        <v>224</v>
      </c>
      <c r="C118" s="13" t="s">
        <v>126</v>
      </c>
      <c r="D118" s="13">
        <v>44668</v>
      </c>
      <c r="E118" s="13" t="str">
        <f>INDEX(projects[Charge_Code],MATCH(TimeEntry2[[#This Row],[Project_ID]],projects[Project_ID],0))</f>
        <v>284197-00 IRSDC MODULAR STATIONS (55-120)</v>
      </c>
      <c r="F118" s="14">
        <v>44662</v>
      </c>
      <c r="G118" s="7">
        <v>2</v>
      </c>
      <c r="H118" s="10" t="s">
        <v>983</v>
      </c>
      <c r="I118" s="6" t="s">
        <v>1036</v>
      </c>
    </row>
    <row r="119" spans="1:9" x14ac:dyDescent="0.25">
      <c r="A119" s="11">
        <v>44662.417245370372</v>
      </c>
      <c r="B119" s="6" t="s">
        <v>224</v>
      </c>
      <c r="C119" s="13" t="s">
        <v>129</v>
      </c>
      <c r="D119" s="13">
        <v>44668</v>
      </c>
      <c r="E119" s="13" t="str">
        <f>INDEX(projects[Charge_Code],MATCH(TimeEntry2[[#This Row],[Project_ID]],projects[Project_ID],0))</f>
        <v>284197-02 BRIDGES AND CIVIL STRUCTURES (55-120)</v>
      </c>
      <c r="F119" s="14">
        <v>44662</v>
      </c>
      <c r="G119" s="7">
        <v>2</v>
      </c>
      <c r="H119" s="10" t="s">
        <v>983</v>
      </c>
      <c r="I119" s="6" t="s">
        <v>1035</v>
      </c>
    </row>
    <row r="120" spans="1:9" x14ac:dyDescent="0.25">
      <c r="A120" s="11">
        <v>44659.587835648148</v>
      </c>
      <c r="B120" s="6" t="s">
        <v>222</v>
      </c>
      <c r="C120" s="13" t="s">
        <v>163</v>
      </c>
      <c r="D120" s="13">
        <v>44661</v>
      </c>
      <c r="E120" s="13" t="str">
        <f>INDEX(projects[Charge_Code],MATCH(TimeEntry2[[#This Row],[Project_ID]],projects[Project_ID],0))</f>
        <v>602913-22 T0261 MGT FATIGUE STEEL BRIDGE (01-151)</v>
      </c>
      <c r="F120" s="14">
        <v>44659</v>
      </c>
      <c r="G120" s="7">
        <v>2.5</v>
      </c>
      <c r="H120" s="10" t="s">
        <v>983</v>
      </c>
      <c r="I120" s="6" t="s">
        <v>1034</v>
      </c>
    </row>
    <row r="121" spans="1:9" x14ac:dyDescent="0.25">
      <c r="A121" s="11">
        <v>44659.500277777777</v>
      </c>
      <c r="B121" s="6" t="s">
        <v>222</v>
      </c>
      <c r="C121" s="13" t="s">
        <v>126</v>
      </c>
      <c r="D121" s="13">
        <v>44661</v>
      </c>
      <c r="E121" s="13" t="str">
        <f>INDEX(projects[Charge_Code],MATCH(TimeEntry2[[#This Row],[Project_ID]],projects[Project_ID],0))</f>
        <v>284197-00 IRSDC MODULAR STATIONS (55-120)</v>
      </c>
      <c r="F121" s="14">
        <v>44659</v>
      </c>
      <c r="G121" s="7">
        <v>2.5</v>
      </c>
      <c r="H121" s="10" t="s">
        <v>983</v>
      </c>
      <c r="I121" s="6" t="s">
        <v>1033</v>
      </c>
    </row>
    <row r="122" spans="1:9" x14ac:dyDescent="0.25">
      <c r="A122" s="11">
        <v>44659.417083333334</v>
      </c>
      <c r="B122" s="6" t="s">
        <v>222</v>
      </c>
      <c r="C122" s="13" t="s">
        <v>126</v>
      </c>
      <c r="D122" s="13">
        <v>44661</v>
      </c>
      <c r="E122" s="13" t="str">
        <f>INDEX(projects[Charge_Code],MATCH(TimeEntry2[[#This Row],[Project_ID]],projects[Project_ID],0))</f>
        <v>284197-00 IRSDC MODULAR STATIONS (55-120)</v>
      </c>
      <c r="F122" s="14">
        <v>44659</v>
      </c>
      <c r="G122" s="7">
        <v>2.5</v>
      </c>
      <c r="H122" s="10" t="s">
        <v>983</v>
      </c>
      <c r="I122" s="6" t="s">
        <v>1032</v>
      </c>
    </row>
    <row r="123" spans="1:9" x14ac:dyDescent="0.25">
      <c r="A123" s="11">
        <v>44658.666944444441</v>
      </c>
      <c r="B123" s="6" t="s">
        <v>221</v>
      </c>
      <c r="C123" s="13" t="s">
        <v>120</v>
      </c>
      <c r="D123" s="13">
        <v>44661</v>
      </c>
      <c r="E123" s="13" t="str">
        <f>INDEX(projects[Charge_Code],MATCH(TimeEntry2[[#This Row],[Project_ID]],projects[Project_ID],0))</f>
        <v>077204-30 graduate interviews (01-124)</v>
      </c>
      <c r="F123" s="14">
        <v>44658</v>
      </c>
      <c r="G123" s="7">
        <v>1.5</v>
      </c>
      <c r="H123" s="10" t="s">
        <v>983</v>
      </c>
      <c r="I123" s="6" t="s">
        <v>1031</v>
      </c>
    </row>
    <row r="124" spans="1:9" x14ac:dyDescent="0.25">
      <c r="A124" s="11">
        <v>44658.586423611108</v>
      </c>
      <c r="B124" s="6" t="s">
        <v>221</v>
      </c>
      <c r="C124" s="13" t="s">
        <v>126</v>
      </c>
      <c r="D124" s="13">
        <v>44661</v>
      </c>
      <c r="E124" s="13" t="str">
        <f>INDEX(projects[Charge_Code],MATCH(TimeEntry2[[#This Row],[Project_ID]],projects[Project_ID],0))</f>
        <v>284197-00 IRSDC MODULAR STATIONS (55-120)</v>
      </c>
      <c r="F124" s="14">
        <v>44658</v>
      </c>
      <c r="G124" s="7">
        <v>2</v>
      </c>
      <c r="H124" s="10" t="s">
        <v>983</v>
      </c>
      <c r="I124" s="6" t="s">
        <v>1030</v>
      </c>
    </row>
    <row r="125" spans="1:9" x14ac:dyDescent="0.25">
      <c r="A125" s="11">
        <v>44658.500405092593</v>
      </c>
      <c r="B125" s="6" t="s">
        <v>221</v>
      </c>
      <c r="C125" s="13" t="s">
        <v>126</v>
      </c>
      <c r="D125" s="13">
        <v>44661</v>
      </c>
      <c r="E125" s="13" t="str">
        <f>INDEX(projects[Charge_Code],MATCH(TimeEntry2[[#This Row],[Project_ID]],projects[Project_ID],0))</f>
        <v>284197-00 IRSDC MODULAR STATIONS (55-120)</v>
      </c>
      <c r="F125" s="14">
        <v>44658</v>
      </c>
      <c r="G125" s="7">
        <v>2</v>
      </c>
      <c r="H125" s="10" t="s">
        <v>983</v>
      </c>
      <c r="I125" s="6" t="s">
        <v>1029</v>
      </c>
    </row>
    <row r="126" spans="1:9" x14ac:dyDescent="0.25">
      <c r="A126" s="11">
        <v>44658.417060185187</v>
      </c>
      <c r="B126" s="6" t="s">
        <v>221</v>
      </c>
      <c r="C126" s="13" t="s">
        <v>126</v>
      </c>
      <c r="D126" s="13">
        <v>44661</v>
      </c>
      <c r="E126" s="13" t="str">
        <f>INDEX(projects[Charge_Code],MATCH(TimeEntry2[[#This Row],[Project_ID]],projects[Project_ID],0))</f>
        <v>284197-00 IRSDC MODULAR STATIONS (55-120)</v>
      </c>
      <c r="F126" s="14">
        <v>44658</v>
      </c>
      <c r="G126" s="7">
        <v>2</v>
      </c>
      <c r="H126" s="10" t="s">
        <v>983</v>
      </c>
      <c r="I126" s="6" t="s">
        <v>1028</v>
      </c>
    </row>
    <row r="127" spans="1:9" x14ac:dyDescent="0.25">
      <c r="A127" s="11">
        <v>44657.693981481483</v>
      </c>
      <c r="B127" s="6" t="s">
        <v>223</v>
      </c>
      <c r="C127" s="13" t="s">
        <v>180</v>
      </c>
      <c r="D127" s="13">
        <v>44661</v>
      </c>
      <c r="E127" s="13" t="str">
        <f>INDEX(projects[Charge_Code],MATCH(TimeEntry2[[#This Row],[Project_ID]],projects[Project_ID],0))</f>
        <v>277658-36 W3-GRIP4-3036-CIV (01-432)</v>
      </c>
      <c r="F127" s="14">
        <v>44657</v>
      </c>
      <c r="G127" s="7">
        <v>1.5</v>
      </c>
      <c r="H127" s="10" t="s">
        <v>983</v>
      </c>
      <c r="I127" s="6" t="s">
        <v>1027</v>
      </c>
    </row>
    <row r="128" spans="1:9" x14ac:dyDescent="0.25">
      <c r="A128" s="11">
        <v>44657.584548611114</v>
      </c>
      <c r="B128" s="6" t="s">
        <v>223</v>
      </c>
      <c r="C128" s="13" t="s">
        <v>163</v>
      </c>
      <c r="D128" s="13">
        <v>44661</v>
      </c>
      <c r="E128" s="13" t="str">
        <f>INDEX(projects[Charge_Code],MATCH(TimeEntry2[[#This Row],[Project_ID]],projects[Project_ID],0))</f>
        <v>602913-22 T0261 MGT FATIGUE STEEL BRIDGE (01-151)</v>
      </c>
      <c r="F128" s="14">
        <v>44657</v>
      </c>
      <c r="G128" s="7">
        <v>2</v>
      </c>
      <c r="H128" s="10" t="s">
        <v>983</v>
      </c>
      <c r="I128" s="6" t="s">
        <v>1026</v>
      </c>
    </row>
    <row r="129" spans="1:9" x14ac:dyDescent="0.25">
      <c r="A129" s="11">
        <v>44657.501168981478</v>
      </c>
      <c r="B129" s="6" t="s">
        <v>223</v>
      </c>
      <c r="C129" s="13" t="s">
        <v>126</v>
      </c>
      <c r="D129" s="13">
        <v>44661</v>
      </c>
      <c r="E129" s="13" t="str">
        <f>INDEX(projects[Charge_Code],MATCH(TimeEntry2[[#This Row],[Project_ID]],projects[Project_ID],0))</f>
        <v>284197-00 IRSDC MODULAR STATIONS (55-120)</v>
      </c>
      <c r="F129" s="14">
        <v>44657</v>
      </c>
      <c r="G129" s="7">
        <v>2</v>
      </c>
      <c r="H129" s="10" t="s">
        <v>983</v>
      </c>
      <c r="I129" s="6" t="s">
        <v>1025</v>
      </c>
    </row>
    <row r="130" spans="1:9" x14ac:dyDescent="0.25">
      <c r="A130" s="11">
        <v>44657.419571759259</v>
      </c>
      <c r="B130" s="6" t="s">
        <v>223</v>
      </c>
      <c r="C130" s="13" t="s">
        <v>180</v>
      </c>
      <c r="D130" s="13">
        <v>44661</v>
      </c>
      <c r="E130" s="13" t="str">
        <f>INDEX(projects[Charge_Code],MATCH(TimeEntry2[[#This Row],[Project_ID]],projects[Project_ID],0))</f>
        <v>277658-36 W3-GRIP4-3036-CIV (01-432)</v>
      </c>
      <c r="F130" s="14">
        <v>44657</v>
      </c>
      <c r="G130" s="7">
        <v>2</v>
      </c>
      <c r="H130" s="10" t="s">
        <v>983</v>
      </c>
      <c r="I130" s="6" t="s">
        <v>1024</v>
      </c>
    </row>
    <row r="131" spans="1:9" x14ac:dyDescent="0.25">
      <c r="A131" s="11">
        <v>44656.667511574073</v>
      </c>
      <c r="B131" s="6" t="s">
        <v>228</v>
      </c>
      <c r="C131" s="13" t="s">
        <v>126</v>
      </c>
      <c r="D131" s="13">
        <v>44661</v>
      </c>
      <c r="E131" s="13" t="str">
        <f>INDEX(projects[Charge_Code],MATCH(TimeEntry2[[#This Row],[Project_ID]],projects[Project_ID],0))</f>
        <v>284197-00 IRSDC MODULAR STATIONS (55-120)</v>
      </c>
      <c r="F131" s="14">
        <v>44656</v>
      </c>
      <c r="G131" s="7">
        <v>3.75</v>
      </c>
      <c r="H131" s="10" t="s">
        <v>983</v>
      </c>
      <c r="I131" s="6" t="s">
        <v>1023</v>
      </c>
    </row>
    <row r="132" spans="1:9" x14ac:dyDescent="0.25">
      <c r="A132" s="11">
        <v>44656.41710648148</v>
      </c>
      <c r="B132" s="6" t="s">
        <v>228</v>
      </c>
      <c r="C132" s="13" t="s">
        <v>180</v>
      </c>
      <c r="D132" s="13">
        <v>44661</v>
      </c>
      <c r="E132" s="13" t="str">
        <f>INDEX(projects[Charge_Code],MATCH(TimeEntry2[[#This Row],[Project_ID]],projects[Project_ID],0))</f>
        <v>277658-36 W3-GRIP4-3036-CIV (01-432)</v>
      </c>
      <c r="F132" s="14">
        <v>44656</v>
      </c>
      <c r="G132" s="7">
        <v>3.75</v>
      </c>
      <c r="H132" s="10" t="s">
        <v>983</v>
      </c>
      <c r="I132" s="6" t="s">
        <v>1022</v>
      </c>
    </row>
    <row r="133" spans="1:9" x14ac:dyDescent="0.25">
      <c r="A133" s="32">
        <v>44655.41710648148</v>
      </c>
      <c r="B133" s="33" t="s">
        <v>224</v>
      </c>
      <c r="C133" s="34" t="s">
        <v>100</v>
      </c>
      <c r="D133" s="34">
        <v>44661</v>
      </c>
      <c r="E133" s="34" t="str">
        <f>INDEX(projects[Charge_Code],MATCH(TimeEntry2[[#This Row],[Project_ID]],projects[Project_ID],0))</f>
        <v>HOLIDAY</v>
      </c>
      <c r="F133" s="35">
        <v>44655</v>
      </c>
      <c r="G133" s="36">
        <v>7.5</v>
      </c>
      <c r="H133" s="37" t="s">
        <v>983</v>
      </c>
      <c r="I133" s="33" t="s">
        <v>1022</v>
      </c>
    </row>
    <row r="134" spans="1:9" x14ac:dyDescent="0.25">
      <c r="A134" s="11">
        <v>44652.590254629627</v>
      </c>
      <c r="B134" s="6" t="s">
        <v>222</v>
      </c>
      <c r="C134" s="13" t="s">
        <v>126</v>
      </c>
      <c r="D134" s="13">
        <v>44654</v>
      </c>
      <c r="E134" s="13" t="str">
        <f>INDEX(projects[Charge_Code],MATCH(TimeEntry2[[#This Row],[Project_ID]],projects[Project_ID],0))</f>
        <v>284197-00 IRSDC MODULAR STATIONS (55-120)</v>
      </c>
      <c r="F134" s="14">
        <v>44652</v>
      </c>
      <c r="G134" s="7">
        <v>3.75</v>
      </c>
      <c r="H134" s="10" t="s">
        <v>983</v>
      </c>
      <c r="I134" s="6" t="s">
        <v>1017</v>
      </c>
    </row>
    <row r="135" spans="1:9" x14ac:dyDescent="0.25">
      <c r="A135" s="11">
        <v>44652.435752314814</v>
      </c>
      <c r="B135" s="6" t="s">
        <v>222</v>
      </c>
      <c r="C135" s="13" t="s">
        <v>180</v>
      </c>
      <c r="D135" s="13">
        <v>44654</v>
      </c>
      <c r="E135" s="13" t="str">
        <f>INDEX(projects[Charge_Code],MATCH(TimeEntry2[[#This Row],[Project_ID]],projects[Project_ID],0))</f>
        <v>277658-36 W3-GRIP4-3036-CIV (01-432)</v>
      </c>
      <c r="F135" s="14">
        <v>44652</v>
      </c>
      <c r="G135" s="7">
        <v>3.75</v>
      </c>
      <c r="H135" s="10" t="s">
        <v>983</v>
      </c>
      <c r="I135" s="6" t="s">
        <v>1016</v>
      </c>
    </row>
    <row r="136" spans="1:9" x14ac:dyDescent="0.25">
      <c r="A136" s="11">
        <v>44651.688680555555</v>
      </c>
      <c r="B136" s="6" t="s">
        <v>221</v>
      </c>
      <c r="C136" s="13" t="s">
        <v>29</v>
      </c>
      <c r="D136" s="13">
        <v>44654</v>
      </c>
      <c r="E136" s="13" t="str">
        <f>INDEX(projects[Charge_Code],MATCH(TimeEntry2[[#This Row],[Project_ID]],projects[Project_ID],0))</f>
        <v>077204-30 EARLY CAREERS SELECTION (01-742)</v>
      </c>
      <c r="F136" s="14">
        <v>44651</v>
      </c>
      <c r="G136" s="7">
        <v>3.5</v>
      </c>
      <c r="H136" s="10" t="s">
        <v>983</v>
      </c>
      <c r="I136" s="6" t="s">
        <v>1015</v>
      </c>
    </row>
    <row r="137" spans="1:9" x14ac:dyDescent="0.25">
      <c r="A137" s="11">
        <v>44651.687696759262</v>
      </c>
      <c r="B137" s="6" t="s">
        <v>221</v>
      </c>
      <c r="C137" s="13" t="s">
        <v>126</v>
      </c>
      <c r="D137" s="13">
        <v>44654</v>
      </c>
      <c r="E137" s="13" t="str">
        <f>INDEX(projects[Charge_Code],MATCH(TimeEntry2[[#This Row],[Project_ID]],projects[Project_ID],0))</f>
        <v>284197-00 IRSDC MODULAR STATIONS (55-120)</v>
      </c>
      <c r="F137" s="14">
        <v>44651</v>
      </c>
      <c r="G137" s="7">
        <v>3</v>
      </c>
      <c r="H137" s="10" t="s">
        <v>983</v>
      </c>
      <c r="I137" s="6" t="s">
        <v>1014</v>
      </c>
    </row>
    <row r="138" spans="1:9" x14ac:dyDescent="0.25">
      <c r="A138" s="11">
        <v>44651.687696759262</v>
      </c>
      <c r="B138" s="6" t="s">
        <v>221</v>
      </c>
      <c r="C138" s="13" t="s">
        <v>139</v>
      </c>
      <c r="D138" s="13">
        <v>44654</v>
      </c>
      <c r="E138" s="13" t="str">
        <f>INDEX(projects[Charge_Code],MATCH(TimeEntry2[[#This Row],[Project_ID]],projects[Project_ID],0))</f>
        <v>255375-00 M25 WARREN FARM SERVICES (01-122)</v>
      </c>
      <c r="F138" s="14">
        <f>ROUNDDOWN(TimeEntry2[[#This Row],[Timestamp]],0)</f>
        <v>44651</v>
      </c>
      <c r="G138" s="31">
        <v>1</v>
      </c>
      <c r="H138" s="10" t="str">
        <f>"Normal Time"</f>
        <v>Normal Time</v>
      </c>
      <c r="I138" s="6" t="s">
        <v>1021</v>
      </c>
    </row>
    <row r="139" spans="1:9" x14ac:dyDescent="0.25">
      <c r="A139" s="11">
        <v>44650.688680555555</v>
      </c>
      <c r="B139" s="6" t="s">
        <v>275</v>
      </c>
      <c r="C139" s="13" t="s">
        <v>126</v>
      </c>
      <c r="D139" s="13">
        <v>44654</v>
      </c>
      <c r="E139" s="13" t="str">
        <f>INDEX(projects[Charge_Code],MATCH(TimeEntry2[[#This Row],[Project_ID]],projects[Project_ID],0))</f>
        <v>284197-00 IRSDC MODULAR STATIONS (55-120)</v>
      </c>
      <c r="F139" s="14">
        <v>44650</v>
      </c>
      <c r="G139" s="7">
        <v>5.5</v>
      </c>
      <c r="H139" s="10" t="s">
        <v>983</v>
      </c>
      <c r="I139" s="6" t="s">
        <v>1017</v>
      </c>
    </row>
    <row r="140" spans="1:9" x14ac:dyDescent="0.25">
      <c r="A140" s="11">
        <v>44650.688680555555</v>
      </c>
      <c r="B140" s="6" t="s">
        <v>275</v>
      </c>
      <c r="C140" s="13" t="s">
        <v>174</v>
      </c>
      <c r="D140" s="13">
        <v>44654</v>
      </c>
      <c r="E140" s="13" t="str">
        <f>INDEX(projects[Charge_Code],MATCH(TimeEntry2[[#This Row],[Project_ID]],projects[Project_ID],0))</f>
        <v>277658-36 W3-GRIP4-3036-CIV (01-432)</v>
      </c>
      <c r="F140" s="14">
        <v>44650</v>
      </c>
      <c r="G140" s="7">
        <v>1</v>
      </c>
      <c r="H140" s="10" t="s">
        <v>983</v>
      </c>
      <c r="I140" s="6" t="s">
        <v>1020</v>
      </c>
    </row>
    <row r="141" spans="1:9" x14ac:dyDescent="0.25">
      <c r="A141" s="11">
        <v>44650.688680555555</v>
      </c>
      <c r="B141" s="6" t="s">
        <v>275</v>
      </c>
      <c r="C141" s="13" t="s">
        <v>180</v>
      </c>
      <c r="D141" s="13">
        <v>44654</v>
      </c>
      <c r="E141" s="13" t="str">
        <f>INDEX(projects[Charge_Code],MATCH(TimeEntry2[[#This Row],[Project_ID]],projects[Project_ID],0))</f>
        <v>277658-36 W3-GRIP4-3036-CIV (01-432)</v>
      </c>
      <c r="F141" s="14">
        <v>44650</v>
      </c>
      <c r="G141" s="7">
        <v>1</v>
      </c>
      <c r="H141" s="10" t="s">
        <v>983</v>
      </c>
      <c r="I141" s="6" t="s">
        <v>1016</v>
      </c>
    </row>
    <row r="142" spans="1:9" x14ac:dyDescent="0.25">
      <c r="A142" s="11">
        <v>44649.687696759262</v>
      </c>
      <c r="B142" s="6" t="s">
        <v>228</v>
      </c>
      <c r="C142" s="13" t="s">
        <v>126</v>
      </c>
      <c r="D142" s="13">
        <v>44654</v>
      </c>
      <c r="E142" s="13" t="str">
        <f>INDEX(projects[Charge_Code],MATCH(TimeEntry2[[#This Row],[Project_ID]],projects[Project_ID],0))</f>
        <v>284197-00 IRSDC MODULAR STATIONS (55-120)</v>
      </c>
      <c r="F142" s="14">
        <v>44649</v>
      </c>
      <c r="G142" s="7">
        <v>7.5</v>
      </c>
      <c r="H142" s="10" t="s">
        <v>983</v>
      </c>
      <c r="I142" s="6" t="s">
        <v>1019</v>
      </c>
    </row>
    <row r="143" spans="1:9" x14ac:dyDescent="0.25">
      <c r="A143" s="11">
        <v>44648.687696759262</v>
      </c>
      <c r="B143" s="6" t="s">
        <v>224</v>
      </c>
      <c r="C143" s="13" t="s">
        <v>126</v>
      </c>
      <c r="D143" s="13">
        <v>44654</v>
      </c>
      <c r="E143" s="13" t="str">
        <f>INDEX(projects[Charge_Code],MATCH(TimeEntry2[[#This Row],[Project_ID]],projects[Project_ID],0))</f>
        <v>284197-00 IRSDC MODULAR STATIONS (55-120)</v>
      </c>
      <c r="F143" s="14">
        <v>44648</v>
      </c>
      <c r="G143" s="7">
        <v>7.5</v>
      </c>
      <c r="H143" s="10" t="s">
        <v>983</v>
      </c>
      <c r="I143" s="6" t="s">
        <v>1018</v>
      </c>
    </row>
    <row r="144" spans="1:9" x14ac:dyDescent="0.25">
      <c r="A144" s="11">
        <v>44638.550636574073</v>
      </c>
      <c r="B144" s="6" t="s">
        <v>222</v>
      </c>
      <c r="C144" s="13" t="s">
        <v>126</v>
      </c>
      <c r="D144" s="13">
        <v>44640</v>
      </c>
      <c r="E144" s="13" t="str">
        <f>INDEX(projects[Charge_Code],MATCH(TimeEntry2[[#This Row],[Project_ID]],projects[Project_ID],0))</f>
        <v>284197-00 IRSDC MODULAR STATIONS (55-120)</v>
      </c>
      <c r="F144" s="14">
        <v>44638</v>
      </c>
      <c r="G144" s="7">
        <v>3.5</v>
      </c>
      <c r="H144" s="10" t="s">
        <v>983</v>
      </c>
      <c r="I144" s="6" t="s">
        <v>1013</v>
      </c>
    </row>
    <row r="145" spans="1:9" x14ac:dyDescent="0.25">
      <c r="A145" s="11">
        <v>44638.503645833334</v>
      </c>
      <c r="B145" s="6" t="s">
        <v>222</v>
      </c>
      <c r="C145" s="13" t="s">
        <v>126</v>
      </c>
      <c r="D145" s="13">
        <v>44640</v>
      </c>
      <c r="E145" s="13" t="str">
        <f>INDEX(projects[Charge_Code],MATCH(TimeEntry2[[#This Row],[Project_ID]],projects[Project_ID],0))</f>
        <v>284197-00 IRSDC MODULAR STATIONS (55-120)</v>
      </c>
      <c r="F145" s="14">
        <v>44638</v>
      </c>
      <c r="G145" s="7">
        <v>1</v>
      </c>
      <c r="H145" s="10" t="s">
        <v>983</v>
      </c>
      <c r="I145" s="6" t="s">
        <v>1012</v>
      </c>
    </row>
    <row r="146" spans="1:9" x14ac:dyDescent="0.25">
      <c r="A146" s="11">
        <v>44638.458703703705</v>
      </c>
      <c r="B146" s="6" t="s">
        <v>222</v>
      </c>
      <c r="C146" s="13" t="s">
        <v>126</v>
      </c>
      <c r="D146" s="13">
        <v>44640</v>
      </c>
      <c r="E146" s="13" t="str">
        <f>INDEX(projects[Charge_Code],MATCH(TimeEntry2[[#This Row],[Project_ID]],projects[Project_ID],0))</f>
        <v>284197-00 IRSDC MODULAR STATIONS (55-120)</v>
      </c>
      <c r="F146" s="14">
        <v>44638</v>
      </c>
      <c r="G146" s="7">
        <v>1</v>
      </c>
      <c r="H146" s="10" t="s">
        <v>983</v>
      </c>
      <c r="I146" s="6" t="s">
        <v>1011</v>
      </c>
    </row>
    <row r="147" spans="1:9" x14ac:dyDescent="0.25">
      <c r="A147" s="11">
        <v>44638.426412037035</v>
      </c>
      <c r="B147" s="6" t="s">
        <v>222</v>
      </c>
      <c r="C147" s="13" t="s">
        <v>126</v>
      </c>
      <c r="D147" s="13">
        <v>44640</v>
      </c>
      <c r="E147" s="13" t="str">
        <f>INDEX(projects[Charge_Code],MATCH(TimeEntry2[[#This Row],[Project_ID]],projects[Project_ID],0))</f>
        <v>284197-00 IRSDC MODULAR STATIONS (55-120)</v>
      </c>
      <c r="F147" s="14">
        <v>44638</v>
      </c>
      <c r="G147" s="7">
        <v>2</v>
      </c>
      <c r="H147" s="10" t="s">
        <v>983</v>
      </c>
      <c r="I147" s="6" t="s">
        <v>1010</v>
      </c>
    </row>
    <row r="148" spans="1:9" x14ac:dyDescent="0.25">
      <c r="A148" s="11">
        <v>44637.710115740738</v>
      </c>
      <c r="B148" s="6" t="s">
        <v>221</v>
      </c>
      <c r="C148" s="13" t="s">
        <v>126</v>
      </c>
      <c r="D148" s="13">
        <v>44640</v>
      </c>
      <c r="E148" s="13" t="str">
        <f>INDEX(projects[Charge_Code],MATCH(TimeEntry2[[#This Row],[Project_ID]],projects[Project_ID],0))</f>
        <v>284197-00 IRSDC MODULAR STATIONS (55-120)</v>
      </c>
      <c r="F148" s="14">
        <v>44637</v>
      </c>
      <c r="G148" s="7">
        <v>1</v>
      </c>
      <c r="H148" s="10" t="s">
        <v>983</v>
      </c>
      <c r="I148" s="6" t="s">
        <v>1009</v>
      </c>
    </row>
    <row r="149" spans="1:9" x14ac:dyDescent="0.25">
      <c r="A149" s="11">
        <v>44637.673622685186</v>
      </c>
      <c r="B149" s="6" t="s">
        <v>221</v>
      </c>
      <c r="C149" s="13" t="s">
        <v>126</v>
      </c>
      <c r="D149" s="13">
        <v>44640</v>
      </c>
      <c r="E149" s="13" t="str">
        <f>INDEX(projects[Charge_Code],MATCH(TimeEntry2[[#This Row],[Project_ID]],projects[Project_ID],0))</f>
        <v>284197-00 IRSDC MODULAR STATIONS (55-120)</v>
      </c>
      <c r="F149" s="14">
        <v>44637</v>
      </c>
      <c r="G149" s="7">
        <v>1</v>
      </c>
      <c r="H149" s="10" t="s">
        <v>983</v>
      </c>
      <c r="I149" s="6" t="s">
        <v>1008</v>
      </c>
    </row>
    <row r="150" spans="1:9" x14ac:dyDescent="0.25">
      <c r="A150" s="11">
        <v>44637.58384259259</v>
      </c>
      <c r="B150" s="6" t="s">
        <v>221</v>
      </c>
      <c r="C150" s="13" t="s">
        <v>126</v>
      </c>
      <c r="D150" s="13">
        <v>44640</v>
      </c>
      <c r="E150" s="13" t="str">
        <f>INDEX(projects[Charge_Code],MATCH(TimeEntry2[[#This Row],[Project_ID]],projects[Project_ID],0))</f>
        <v>284197-00 IRSDC MODULAR STATIONS (55-120)</v>
      </c>
      <c r="F150" s="14">
        <v>44637</v>
      </c>
      <c r="G150" s="7">
        <v>1</v>
      </c>
      <c r="H150" s="10" t="s">
        <v>983</v>
      </c>
      <c r="I150" s="6" t="s">
        <v>1007</v>
      </c>
    </row>
    <row r="151" spans="1:9" x14ac:dyDescent="0.25">
      <c r="A151" s="11">
        <v>44637.542060185187</v>
      </c>
      <c r="B151" s="6" t="s">
        <v>221</v>
      </c>
      <c r="C151" s="13" t="s">
        <v>126</v>
      </c>
      <c r="D151" s="13">
        <v>44640</v>
      </c>
      <c r="E151" s="13" t="str">
        <f>INDEX(projects[Charge_Code],MATCH(TimeEntry2[[#This Row],[Project_ID]],projects[Project_ID],0))</f>
        <v>284197-00 IRSDC MODULAR STATIONS (55-120)</v>
      </c>
      <c r="F151" s="14">
        <v>44637</v>
      </c>
      <c r="G151" s="7">
        <v>1</v>
      </c>
      <c r="H151" s="10" t="s">
        <v>983</v>
      </c>
      <c r="I151" s="6" t="s">
        <v>1006</v>
      </c>
    </row>
    <row r="152" spans="1:9" x14ac:dyDescent="0.25">
      <c r="A152" s="11">
        <v>44637.500497685185</v>
      </c>
      <c r="B152" s="6" t="s">
        <v>221</v>
      </c>
      <c r="C152" s="13" t="s">
        <v>129</v>
      </c>
      <c r="D152" s="13">
        <v>44640</v>
      </c>
      <c r="E152" s="13" t="str">
        <f>INDEX(projects[Charge_Code],MATCH(TimeEntry2[[#This Row],[Project_ID]],projects[Project_ID],0))</f>
        <v>284197-02 BRIDGES AND CIVIL STRUCTURES (55-120)</v>
      </c>
      <c r="F152" s="14">
        <v>44637</v>
      </c>
      <c r="G152" s="7">
        <v>1</v>
      </c>
      <c r="H152" s="10" t="s">
        <v>983</v>
      </c>
      <c r="I152" s="6" t="s">
        <v>1005</v>
      </c>
    </row>
    <row r="153" spans="1:9" x14ac:dyDescent="0.25">
      <c r="A153" s="11">
        <v>44637.459768518522</v>
      </c>
      <c r="B153" s="6" t="s">
        <v>221</v>
      </c>
      <c r="C153" s="13" t="s">
        <v>129</v>
      </c>
      <c r="D153" s="13">
        <v>44640</v>
      </c>
      <c r="E153" s="13" t="str">
        <f>INDEX(projects[Charge_Code],MATCH(TimeEntry2[[#This Row],[Project_ID]],projects[Project_ID],0))</f>
        <v>284197-02 BRIDGES AND CIVIL STRUCTURES (55-120)</v>
      </c>
      <c r="F153" s="14">
        <v>44637</v>
      </c>
      <c r="G153" s="7">
        <v>1</v>
      </c>
      <c r="H153" s="10" t="s">
        <v>983</v>
      </c>
      <c r="I153" s="6" t="s">
        <v>1004</v>
      </c>
    </row>
    <row r="154" spans="1:9" x14ac:dyDescent="0.25">
      <c r="A154" s="11">
        <v>44637.417118055557</v>
      </c>
      <c r="B154" s="6" t="s">
        <v>221</v>
      </c>
      <c r="C154" s="13" t="s">
        <v>126</v>
      </c>
      <c r="D154" s="13">
        <v>44640</v>
      </c>
      <c r="E154" s="13" t="str">
        <f>INDEX(projects[Charge_Code],MATCH(TimeEntry2[[#This Row],[Project_ID]],projects[Project_ID],0))</f>
        <v>284197-00 IRSDC MODULAR STATIONS (55-120)</v>
      </c>
      <c r="F154" s="14">
        <v>44637</v>
      </c>
      <c r="G154" s="7">
        <v>1.5</v>
      </c>
      <c r="H154" s="10" t="s">
        <v>983</v>
      </c>
      <c r="I154" s="6" t="s">
        <v>1003</v>
      </c>
    </row>
    <row r="155" spans="1:9" x14ac:dyDescent="0.25">
      <c r="A155" s="11">
        <v>44636.709178240744</v>
      </c>
      <c r="B155" s="6" t="s">
        <v>223</v>
      </c>
      <c r="C155" s="13" t="s">
        <v>126</v>
      </c>
      <c r="D155" s="13">
        <v>44640</v>
      </c>
      <c r="E155" s="13" t="str">
        <f>INDEX(projects[Charge_Code],MATCH(TimeEntry2[[#This Row],[Project_ID]],projects[Project_ID],0))</f>
        <v>284197-00 IRSDC MODULAR STATIONS (55-120)</v>
      </c>
      <c r="F155" s="14">
        <v>44636</v>
      </c>
      <c r="G155" s="7">
        <v>1.5</v>
      </c>
      <c r="H155" s="10" t="s">
        <v>983</v>
      </c>
      <c r="I155" s="6" t="s">
        <v>1002</v>
      </c>
    </row>
    <row r="156" spans="1:9" x14ac:dyDescent="0.25">
      <c r="A156" s="11">
        <v>44636.625659722224</v>
      </c>
      <c r="B156" s="6" t="s">
        <v>223</v>
      </c>
      <c r="C156" s="13" t="s">
        <v>126</v>
      </c>
      <c r="D156" s="13">
        <v>44640</v>
      </c>
      <c r="E156" s="13" t="str">
        <f>INDEX(projects[Charge_Code],MATCH(TimeEntry2[[#This Row],[Project_ID]],projects[Project_ID],0))</f>
        <v>284197-00 IRSDC MODULAR STATIONS (55-120)</v>
      </c>
      <c r="F156" s="14">
        <v>44636</v>
      </c>
      <c r="G156" s="7">
        <v>1</v>
      </c>
      <c r="H156" s="10" t="s">
        <v>983</v>
      </c>
      <c r="I156" s="6" t="s">
        <v>1001</v>
      </c>
    </row>
    <row r="157" spans="1:9" x14ac:dyDescent="0.25">
      <c r="A157" s="11">
        <v>44636.583657407406</v>
      </c>
      <c r="B157" s="6" t="s">
        <v>223</v>
      </c>
      <c r="C157" s="13" t="s">
        <v>129</v>
      </c>
      <c r="D157" s="13">
        <v>44640</v>
      </c>
      <c r="E157" s="13" t="str">
        <f>INDEX(projects[Charge_Code],MATCH(TimeEntry2[[#This Row],[Project_ID]],projects[Project_ID],0))</f>
        <v>284197-02 BRIDGES AND CIVIL STRUCTURES (55-120)</v>
      </c>
      <c r="F157" s="14">
        <v>44636</v>
      </c>
      <c r="G157" s="7">
        <v>1</v>
      </c>
      <c r="H157" s="10" t="s">
        <v>983</v>
      </c>
      <c r="I157" s="6" t="s">
        <v>1001</v>
      </c>
    </row>
    <row r="158" spans="1:9" x14ac:dyDescent="0.25">
      <c r="A158" s="11">
        <v>44636.500289351854</v>
      </c>
      <c r="B158" s="6" t="s">
        <v>223</v>
      </c>
      <c r="C158" s="13" t="s">
        <v>126</v>
      </c>
      <c r="D158" s="13">
        <v>44640</v>
      </c>
      <c r="E158" s="13" t="str">
        <f>INDEX(projects[Charge_Code],MATCH(TimeEntry2[[#This Row],[Project_ID]],projects[Project_ID],0))</f>
        <v>284197-00 IRSDC MODULAR STATIONS (55-120)</v>
      </c>
      <c r="F158" s="14">
        <v>44636</v>
      </c>
      <c r="G158" s="7">
        <v>2</v>
      </c>
      <c r="H158" s="10" t="s">
        <v>983</v>
      </c>
      <c r="I158" s="6" t="s">
        <v>1000</v>
      </c>
    </row>
    <row r="159" spans="1:9" x14ac:dyDescent="0.25">
      <c r="A159" s="11">
        <v>44636.458587962959</v>
      </c>
      <c r="B159" s="6" t="s">
        <v>223</v>
      </c>
      <c r="C159" s="13" t="s">
        <v>126</v>
      </c>
      <c r="D159" s="13">
        <v>44640</v>
      </c>
      <c r="E159" s="13" t="str">
        <f>INDEX(projects[Charge_Code],MATCH(TimeEntry2[[#This Row],[Project_ID]],projects[Project_ID],0))</f>
        <v>284197-00 IRSDC MODULAR STATIONS (55-120)</v>
      </c>
      <c r="F159" s="14">
        <v>44636</v>
      </c>
      <c r="G159" s="7">
        <v>2</v>
      </c>
      <c r="H159" s="10" t="s">
        <v>983</v>
      </c>
      <c r="I159" s="6" t="s">
        <v>526</v>
      </c>
    </row>
    <row r="160" spans="1:9" x14ac:dyDescent="0.25">
      <c r="A160" s="11">
        <v>44635.670914351853</v>
      </c>
      <c r="B160" s="6" t="s">
        <v>228</v>
      </c>
      <c r="C160" s="13" t="s">
        <v>126</v>
      </c>
      <c r="D160" s="13">
        <v>44640</v>
      </c>
      <c r="E160" s="13" t="str">
        <f>INDEX(projects[Charge_Code],MATCH(TimeEntry2[[#This Row],[Project_ID]],projects[Project_ID],0))</f>
        <v>284197-00 IRSDC MODULAR STATIONS (55-120)</v>
      </c>
      <c r="F160" s="14">
        <v>44635</v>
      </c>
      <c r="G160" s="7">
        <v>2.5</v>
      </c>
      <c r="H160" s="10" t="s">
        <v>983</v>
      </c>
      <c r="I160" s="6" t="s">
        <v>999</v>
      </c>
    </row>
    <row r="161" spans="1:9" x14ac:dyDescent="0.25">
      <c r="A161" s="11">
        <v>44635.583634259259</v>
      </c>
      <c r="B161" s="6" t="s">
        <v>228</v>
      </c>
      <c r="C161" s="13" t="s">
        <v>126</v>
      </c>
      <c r="D161" s="13">
        <v>44640</v>
      </c>
      <c r="E161" s="13" t="str">
        <f>INDEX(projects[Charge_Code],MATCH(TimeEntry2[[#This Row],[Project_ID]],projects[Project_ID],0))</f>
        <v>284197-00 IRSDC MODULAR STATIONS (55-120)</v>
      </c>
      <c r="F161" s="14">
        <v>44635</v>
      </c>
      <c r="G161" s="7">
        <v>2.5</v>
      </c>
      <c r="H161" s="10" t="s">
        <v>983</v>
      </c>
      <c r="I161" s="6" t="s">
        <v>998</v>
      </c>
    </row>
    <row r="162" spans="1:9" x14ac:dyDescent="0.25">
      <c r="A162" s="11">
        <v>44635.503032407411</v>
      </c>
      <c r="B162" s="6" t="s">
        <v>228</v>
      </c>
      <c r="C162" s="13" t="s">
        <v>126</v>
      </c>
      <c r="D162" s="13">
        <v>44640</v>
      </c>
      <c r="E162" s="13" t="str">
        <f>INDEX(projects[Charge_Code],MATCH(TimeEntry2[[#This Row],[Project_ID]],projects[Project_ID],0))</f>
        <v>284197-00 IRSDC MODULAR STATIONS (55-120)</v>
      </c>
      <c r="F162" s="14">
        <v>44635</v>
      </c>
      <c r="G162" s="7">
        <v>2.5</v>
      </c>
      <c r="H162" s="10" t="s">
        <v>983</v>
      </c>
      <c r="I162" s="6" t="s">
        <v>997</v>
      </c>
    </row>
    <row r="163" spans="1:9" x14ac:dyDescent="0.25">
      <c r="A163" s="11">
        <v>44634.66715277778</v>
      </c>
      <c r="B163" s="6" t="s">
        <v>224</v>
      </c>
      <c r="C163" s="13" t="s">
        <v>129</v>
      </c>
      <c r="D163" s="13">
        <v>44640</v>
      </c>
      <c r="E163" s="13" t="str">
        <f>INDEX(projects[Charge_Code],MATCH(TimeEntry2[[#This Row],[Project_ID]],projects[Project_ID],0))</f>
        <v>284197-02 BRIDGES AND CIVIL STRUCTURES (55-120)</v>
      </c>
      <c r="F163" s="14">
        <v>44634</v>
      </c>
      <c r="G163" s="7">
        <v>2.5</v>
      </c>
      <c r="H163" s="10" t="s">
        <v>983</v>
      </c>
      <c r="I163" s="6" t="s">
        <v>996</v>
      </c>
    </row>
    <row r="164" spans="1:9" x14ac:dyDescent="0.25">
      <c r="A164" s="11">
        <v>44634.584201388891</v>
      </c>
      <c r="B164" s="6" t="s">
        <v>224</v>
      </c>
      <c r="C164" s="13" t="s">
        <v>129</v>
      </c>
      <c r="D164" s="13">
        <v>44640</v>
      </c>
      <c r="E164" s="13" t="str">
        <f>INDEX(projects[Charge_Code],MATCH(TimeEntry2[[#This Row],[Project_ID]],projects[Project_ID],0))</f>
        <v>284197-02 BRIDGES AND CIVIL STRUCTURES (55-120)</v>
      </c>
      <c r="F164" s="14">
        <v>44634</v>
      </c>
      <c r="G164" s="7">
        <v>2.5</v>
      </c>
      <c r="H164" s="10" t="s">
        <v>983</v>
      </c>
      <c r="I164" s="6" t="s">
        <v>995</v>
      </c>
    </row>
    <row r="165" spans="1:9" x14ac:dyDescent="0.25">
      <c r="A165" s="11">
        <v>44634.439270833333</v>
      </c>
      <c r="B165" s="6" t="s">
        <v>224</v>
      </c>
      <c r="C165" s="13" t="s">
        <v>126</v>
      </c>
      <c r="D165" s="13">
        <v>44640</v>
      </c>
      <c r="E165" s="13" t="str">
        <f>INDEX(projects[Charge_Code],MATCH(TimeEntry2[[#This Row],[Project_ID]],projects[Project_ID],0))</f>
        <v>284197-00 IRSDC MODULAR STATIONS (55-120)</v>
      </c>
      <c r="F165" s="14">
        <v>44634</v>
      </c>
      <c r="G165" s="7">
        <v>2.5</v>
      </c>
      <c r="H165" s="10" t="s">
        <v>983</v>
      </c>
      <c r="I165" s="6" t="s">
        <v>994</v>
      </c>
    </row>
    <row r="166" spans="1:9" x14ac:dyDescent="0.25">
      <c r="A166" s="11">
        <v>44631.583749999998</v>
      </c>
      <c r="B166" s="6" t="s">
        <v>222</v>
      </c>
      <c r="C166" s="13" t="s">
        <v>126</v>
      </c>
      <c r="D166" s="13">
        <v>44633</v>
      </c>
      <c r="E166" s="13" t="str">
        <f>INDEX(projects[Charge_Code],MATCH(TimeEntry2[[#This Row],[Project_ID]],projects[Project_ID],0))</f>
        <v>284197-00 IRSDC MODULAR STATIONS (55-120)</v>
      </c>
      <c r="F166" s="14">
        <v>44631</v>
      </c>
      <c r="G166" s="7">
        <v>2.5</v>
      </c>
      <c r="H166" s="10" t="s">
        <v>983</v>
      </c>
      <c r="I166" s="6" t="s">
        <v>992</v>
      </c>
    </row>
    <row r="167" spans="1:9" x14ac:dyDescent="0.25">
      <c r="A167" s="11">
        <v>44631.417349537034</v>
      </c>
      <c r="B167" s="6" t="s">
        <v>222</v>
      </c>
      <c r="C167" s="13" t="s">
        <v>129</v>
      </c>
      <c r="D167" s="13">
        <v>44633</v>
      </c>
      <c r="E167" s="13" t="str">
        <f>INDEX(projects[Charge_Code],MATCH(TimeEntry2[[#This Row],[Project_ID]],projects[Project_ID],0))</f>
        <v>284197-02 BRIDGES AND CIVIL STRUCTURES (55-120)</v>
      </c>
      <c r="F167" s="14">
        <v>44631</v>
      </c>
      <c r="G167" s="7">
        <v>5</v>
      </c>
      <c r="H167" s="10" t="s">
        <v>983</v>
      </c>
      <c r="I167" s="6" t="s">
        <v>991</v>
      </c>
    </row>
    <row r="168" spans="1:9" x14ac:dyDescent="0.25">
      <c r="A168" s="11">
        <v>44630.500300925924</v>
      </c>
      <c r="B168" s="6" t="s">
        <v>221</v>
      </c>
      <c r="C168" s="13" t="s">
        <v>126</v>
      </c>
      <c r="D168" s="13">
        <v>44633</v>
      </c>
      <c r="E168" s="13" t="str">
        <f>INDEX(projects[Charge_Code],MATCH(TimeEntry2[[#This Row],[Project_ID]],projects[Project_ID],0))</f>
        <v>284197-00 IRSDC MODULAR STATIONS (55-120)</v>
      </c>
      <c r="F168" s="14">
        <v>44630</v>
      </c>
      <c r="G168" s="7">
        <v>3.75</v>
      </c>
      <c r="H168" s="10" t="s">
        <v>983</v>
      </c>
      <c r="I168" s="6" t="s">
        <v>990</v>
      </c>
    </row>
    <row r="169" spans="1:9" x14ac:dyDescent="0.25">
      <c r="A169" s="11">
        <v>44630.417673611111</v>
      </c>
      <c r="B169" s="6" t="s">
        <v>221</v>
      </c>
      <c r="C169" s="13" t="s">
        <v>126</v>
      </c>
      <c r="D169" s="13">
        <v>44633</v>
      </c>
      <c r="E169" s="13" t="str">
        <f>INDEX(projects[Charge_Code],MATCH(TimeEntry2[[#This Row],[Project_ID]],projects[Project_ID],0))</f>
        <v>284197-00 IRSDC MODULAR STATIONS (55-120)</v>
      </c>
      <c r="F169" s="14">
        <v>44630</v>
      </c>
      <c r="G169" s="7">
        <v>3.75</v>
      </c>
      <c r="H169" s="10" t="s">
        <v>983</v>
      </c>
      <c r="I169" s="6" t="s">
        <v>989</v>
      </c>
    </row>
    <row r="170" spans="1:9" x14ac:dyDescent="0.25">
      <c r="A170" s="11">
        <v>44629.500439814816</v>
      </c>
      <c r="B170" s="6" t="s">
        <v>223</v>
      </c>
      <c r="C170" s="13" t="s">
        <v>126</v>
      </c>
      <c r="D170" s="13">
        <v>44633</v>
      </c>
      <c r="E170" s="13" t="str">
        <f>INDEX(projects[Charge_Code],MATCH(TimeEntry2[[#This Row],[Project_ID]],projects[Project_ID],0))</f>
        <v>284197-00 IRSDC MODULAR STATIONS (55-120)</v>
      </c>
      <c r="F170" s="14">
        <v>44629</v>
      </c>
      <c r="G170" s="7">
        <v>3.75</v>
      </c>
      <c r="H170" s="10" t="s">
        <v>983</v>
      </c>
      <c r="I170" s="6" t="s">
        <v>988</v>
      </c>
    </row>
    <row r="171" spans="1:9" x14ac:dyDescent="0.25">
      <c r="A171" s="11">
        <v>44629.417071759257</v>
      </c>
      <c r="B171" s="6" t="s">
        <v>223</v>
      </c>
      <c r="C171" s="13" t="s">
        <v>129</v>
      </c>
      <c r="D171" s="13">
        <v>44633</v>
      </c>
      <c r="E171" s="13" t="str">
        <f>INDEX(projects[Charge_Code],MATCH(TimeEntry2[[#This Row],[Project_ID]],projects[Project_ID],0))</f>
        <v>284197-02 BRIDGES AND CIVIL STRUCTURES (55-120)</v>
      </c>
      <c r="F171" s="14">
        <v>44629</v>
      </c>
      <c r="G171" s="7">
        <v>3.75</v>
      </c>
      <c r="H171" s="10" t="s">
        <v>983</v>
      </c>
      <c r="I171" s="6" t="s">
        <v>987</v>
      </c>
    </row>
    <row r="172" spans="1:9" x14ac:dyDescent="0.25">
      <c r="A172" s="11">
        <v>44628.583819444444</v>
      </c>
      <c r="B172" s="6" t="s">
        <v>228</v>
      </c>
      <c r="C172" s="13" t="s">
        <v>126</v>
      </c>
      <c r="D172" s="13">
        <v>44633</v>
      </c>
      <c r="E172" s="13" t="str">
        <f>INDEX(projects[Charge_Code],MATCH(TimeEntry2[[#This Row],[Project_ID]],projects[Project_ID],0))</f>
        <v>284197-00 IRSDC MODULAR STATIONS (55-120)</v>
      </c>
      <c r="F172" s="14">
        <v>44628</v>
      </c>
      <c r="G172" s="7">
        <v>2</v>
      </c>
      <c r="H172" s="10" t="s">
        <v>983</v>
      </c>
      <c r="I172" s="6" t="s">
        <v>986</v>
      </c>
    </row>
    <row r="173" spans="1:9" x14ac:dyDescent="0.25">
      <c r="A173" s="11">
        <v>44628.500717592593</v>
      </c>
      <c r="B173" s="6" t="s">
        <v>228</v>
      </c>
      <c r="C173" s="13" t="s">
        <v>126</v>
      </c>
      <c r="D173" s="13">
        <v>44633</v>
      </c>
      <c r="E173" s="13" t="str">
        <f>INDEX(projects[Charge_Code],MATCH(TimeEntry2[[#This Row],[Project_ID]],projects[Project_ID],0))</f>
        <v>284197-00 IRSDC MODULAR STATIONS (55-120)</v>
      </c>
      <c r="F173" s="14">
        <v>44628</v>
      </c>
      <c r="G173" s="7">
        <v>2</v>
      </c>
      <c r="H173" s="10" t="s">
        <v>983</v>
      </c>
      <c r="I173" s="6" t="s">
        <v>294</v>
      </c>
    </row>
    <row r="174" spans="1:9" x14ac:dyDescent="0.25">
      <c r="A174" s="11">
        <v>44628.447245370371</v>
      </c>
      <c r="B174" s="6" t="s">
        <v>228</v>
      </c>
      <c r="C174" s="13" t="s">
        <v>126</v>
      </c>
      <c r="D174" s="13">
        <v>44633</v>
      </c>
      <c r="E174" s="13" t="str">
        <f>INDEX(projects[Charge_Code],MATCH(TimeEntry2[[#This Row],[Project_ID]],projects[Project_ID],0))</f>
        <v>284197-00 IRSDC MODULAR STATIONS (55-120)</v>
      </c>
      <c r="F174" s="14">
        <v>44628</v>
      </c>
      <c r="G174" s="7">
        <v>3.5</v>
      </c>
      <c r="H174" s="10" t="s">
        <v>983</v>
      </c>
      <c r="I174" s="6" t="s">
        <v>985</v>
      </c>
    </row>
    <row r="175" spans="1:9" x14ac:dyDescent="0.25">
      <c r="A175" s="11">
        <v>44627.416944444441</v>
      </c>
      <c r="B175" s="6" t="s">
        <v>224</v>
      </c>
      <c r="C175" s="13" t="s">
        <v>126</v>
      </c>
      <c r="D175" s="13">
        <v>44633</v>
      </c>
      <c r="E175" s="13" t="str">
        <f>INDEX(projects[Charge_Code],MATCH(TimeEntry2[[#This Row],[Project_ID]],projects[Project_ID],0))</f>
        <v>284197-00 IRSDC MODULAR STATIONS (55-120)</v>
      </c>
      <c r="F175" s="14">
        <v>44627</v>
      </c>
      <c r="G175" s="7">
        <v>6.5</v>
      </c>
      <c r="H175" s="10" t="s">
        <v>983</v>
      </c>
      <c r="I175" s="6" t="s">
        <v>993</v>
      </c>
    </row>
    <row r="176" spans="1:9" x14ac:dyDescent="0.25">
      <c r="A176" s="11">
        <v>44627.416944444441</v>
      </c>
      <c r="B176" s="6" t="s">
        <v>224</v>
      </c>
      <c r="C176" s="13" t="s">
        <v>126</v>
      </c>
      <c r="D176" s="13">
        <v>44633</v>
      </c>
      <c r="E176" s="13" t="str">
        <f>INDEX(projects[Charge_Code],MATCH(TimeEntry2[[#This Row],[Project_ID]],projects[Project_ID],0))</f>
        <v>284197-00 IRSDC MODULAR STATIONS (55-120)</v>
      </c>
      <c r="F176" s="14">
        <v>44627</v>
      </c>
      <c r="G176" s="7">
        <v>1</v>
      </c>
      <c r="H176" s="10" t="s">
        <v>983</v>
      </c>
      <c r="I176" s="6" t="s">
        <v>984</v>
      </c>
    </row>
    <row r="177" spans="1:9" x14ac:dyDescent="0.25">
      <c r="A177" s="11">
        <v>44623.552129629628</v>
      </c>
      <c r="B177" s="6" t="s">
        <v>222</v>
      </c>
      <c r="C177" s="13" t="s">
        <v>126</v>
      </c>
      <c r="D177" s="13">
        <v>44626</v>
      </c>
      <c r="E177" s="13" t="str">
        <f>INDEX(projects[Charge_Code],MATCH(TimeEntry2[[#This Row],[Project_ID]],projects[Project_ID],0))</f>
        <v>284197-00 IRSDC MODULAR STATIONS (55-120)</v>
      </c>
      <c r="F177" s="14">
        <v>44624</v>
      </c>
      <c r="G177" s="7">
        <v>4.5</v>
      </c>
      <c r="H177" s="10" t="str">
        <f t="shared" ref="H177:H183" si="2">"Normal Time"</f>
        <v>Normal Time</v>
      </c>
      <c r="I177" s="6" t="s">
        <v>982</v>
      </c>
    </row>
    <row r="178" spans="1:9" x14ac:dyDescent="0.25">
      <c r="A178" s="11">
        <v>44623.552129629628</v>
      </c>
      <c r="B178" s="6" t="s">
        <v>222</v>
      </c>
      <c r="C178" s="13" t="s">
        <v>129</v>
      </c>
      <c r="D178" s="13">
        <v>44626</v>
      </c>
      <c r="E178" s="13" t="str">
        <f>INDEX(projects[Charge_Code],MATCH(TimeEntry2[[#This Row],[Project_ID]],projects[Project_ID],0))</f>
        <v>284197-02 BRIDGES AND CIVIL STRUCTURES (55-120)</v>
      </c>
      <c r="F178" s="14">
        <v>44624</v>
      </c>
      <c r="G178" s="7">
        <v>3</v>
      </c>
      <c r="H178" s="10" t="str">
        <f t="shared" si="2"/>
        <v>Normal Time</v>
      </c>
      <c r="I178" s="6" t="s">
        <v>980</v>
      </c>
    </row>
    <row r="179" spans="1:9" x14ac:dyDescent="0.25">
      <c r="A179" s="11">
        <v>44623.552129629628</v>
      </c>
      <c r="B179" s="6" t="s">
        <v>221</v>
      </c>
      <c r="C179" s="13" t="s">
        <v>126</v>
      </c>
      <c r="D179" s="13">
        <v>44626</v>
      </c>
      <c r="E179" s="13" t="str">
        <f>INDEX(projects[Charge_Code],MATCH(TimeEntry2[[#This Row],[Project_ID]],projects[Project_ID],0))</f>
        <v>284197-00 IRSDC MODULAR STATIONS (55-120)</v>
      </c>
      <c r="F179" s="14">
        <v>44623</v>
      </c>
      <c r="G179" s="7">
        <v>1</v>
      </c>
      <c r="H179" s="10" t="str">
        <f t="shared" si="2"/>
        <v>Normal Time</v>
      </c>
      <c r="I179" s="6" t="s">
        <v>981</v>
      </c>
    </row>
    <row r="180" spans="1:9" x14ac:dyDescent="0.25">
      <c r="A180" s="11">
        <v>44623.552129629628</v>
      </c>
      <c r="B180" s="6" t="s">
        <v>221</v>
      </c>
      <c r="C180" s="13" t="s">
        <v>129</v>
      </c>
      <c r="D180" s="13">
        <v>44626</v>
      </c>
      <c r="E180" s="13" t="str">
        <f>INDEX(projects[Charge_Code],MATCH(TimeEntry2[[#This Row],[Project_ID]],projects[Project_ID],0))</f>
        <v>284197-02 BRIDGES AND CIVIL STRUCTURES (55-120)</v>
      </c>
      <c r="F180" s="14">
        <v>44623</v>
      </c>
      <c r="G180" s="7">
        <v>3</v>
      </c>
      <c r="H180" s="10" t="str">
        <f t="shared" si="2"/>
        <v>Normal Time</v>
      </c>
      <c r="I180" s="6" t="s">
        <v>980</v>
      </c>
    </row>
    <row r="181" spans="1:9" x14ac:dyDescent="0.25">
      <c r="A181" s="11">
        <v>44623.45857638889</v>
      </c>
      <c r="B181" s="6" t="s">
        <v>221</v>
      </c>
      <c r="C181" s="13" t="s">
        <v>129</v>
      </c>
      <c r="D181" s="13">
        <v>44626</v>
      </c>
      <c r="E181" s="13" t="str">
        <f>INDEX(projects[Charge_Code],MATCH(TimeEntry2[[#This Row],[Project_ID]],projects[Project_ID],0))</f>
        <v>284197-02 BRIDGES AND CIVIL STRUCTURES (55-120)</v>
      </c>
      <c r="F181" s="14">
        <v>44623</v>
      </c>
      <c r="G181" s="7">
        <v>3.5</v>
      </c>
      <c r="H181" s="10" t="str">
        <f t="shared" si="2"/>
        <v>Normal Time</v>
      </c>
      <c r="I181" s="6" t="s">
        <v>979</v>
      </c>
    </row>
    <row r="182" spans="1:9" x14ac:dyDescent="0.25">
      <c r="A182" s="11">
        <v>44622.958611111113</v>
      </c>
      <c r="B182" s="6" t="s">
        <v>223</v>
      </c>
      <c r="C182" s="13" t="s">
        <v>129</v>
      </c>
      <c r="D182" s="13">
        <v>44626</v>
      </c>
      <c r="E182" s="13" t="str">
        <f>INDEX(projects[Charge_Code],MATCH(TimeEntry2[[#This Row],[Project_ID]],projects[Project_ID],0))</f>
        <v>284197-02 BRIDGES AND CIVIL STRUCTURES (55-120)</v>
      </c>
      <c r="F182" s="14">
        <v>44622</v>
      </c>
      <c r="G182" s="7">
        <v>3.5</v>
      </c>
      <c r="H182" s="10" t="str">
        <f t="shared" si="2"/>
        <v>Normal Time</v>
      </c>
      <c r="I182" s="6" t="s">
        <v>978</v>
      </c>
    </row>
    <row r="183" spans="1:9" x14ac:dyDescent="0.25">
      <c r="A183" s="11">
        <v>44622.625254629631</v>
      </c>
      <c r="B183" s="6" t="s">
        <v>223</v>
      </c>
      <c r="C183" s="13" t="s">
        <v>126</v>
      </c>
      <c r="D183" s="13">
        <v>44626</v>
      </c>
      <c r="E183" s="13" t="str">
        <f>INDEX(projects[Charge_Code],MATCH(TimeEntry2[[#This Row],[Project_ID]],projects[Project_ID],0))</f>
        <v>284197-00 IRSDC MODULAR STATIONS (55-120)</v>
      </c>
      <c r="F183" s="14">
        <v>44622</v>
      </c>
      <c r="G183" s="7">
        <v>4</v>
      </c>
      <c r="H183" s="10" t="str">
        <f t="shared" si="2"/>
        <v>Normal Time</v>
      </c>
      <c r="I183" s="6" t="s">
        <v>977</v>
      </c>
    </row>
    <row r="184" spans="1:9" x14ac:dyDescent="0.25">
      <c r="A184" s="11">
        <v>44621.625601851854</v>
      </c>
      <c r="B184" s="6" t="s">
        <v>228</v>
      </c>
      <c r="C184" s="13" t="s">
        <v>126</v>
      </c>
      <c r="D184" s="13">
        <v>44626</v>
      </c>
      <c r="E184" s="13" t="str">
        <f>INDEX(projects[Charge_Code],MATCH(TimeEntry2[[#This Row],[Project_ID]],projects[Project_ID],0))</f>
        <v>284197-00 IRSDC MODULAR STATIONS (55-120)</v>
      </c>
      <c r="F184" s="14">
        <v>44621</v>
      </c>
      <c r="G184" s="7">
        <v>4.5</v>
      </c>
      <c r="H184" s="10" t="str">
        <f t="shared" ref="H184:H189" si="3">"Normal Time"</f>
        <v>Normal Time</v>
      </c>
      <c r="I184" s="6" t="s">
        <v>976</v>
      </c>
    </row>
    <row r="185" spans="1:9" x14ac:dyDescent="0.25">
      <c r="A185" s="11">
        <v>44621.458622685182</v>
      </c>
      <c r="B185" s="6" t="s">
        <v>228</v>
      </c>
      <c r="C185" s="13" t="s">
        <v>126</v>
      </c>
      <c r="D185" s="13">
        <v>44626</v>
      </c>
      <c r="E185" s="13" t="str">
        <f>INDEX(projects[Charge_Code],MATCH(TimeEntry2[[#This Row],[Project_ID]],projects[Project_ID],0))</f>
        <v>284197-00 IRSDC MODULAR STATIONS (55-120)</v>
      </c>
      <c r="F185" s="14">
        <v>44621</v>
      </c>
      <c r="G185" s="7">
        <v>3</v>
      </c>
      <c r="H185" s="10" t="str">
        <f t="shared" si="3"/>
        <v>Normal Time</v>
      </c>
      <c r="I185" s="6" t="s">
        <v>975</v>
      </c>
    </row>
    <row r="186" spans="1:9" x14ac:dyDescent="0.25">
      <c r="A186" s="11">
        <v>44620.459085648145</v>
      </c>
      <c r="B186" s="6" t="s">
        <v>224</v>
      </c>
      <c r="C186" s="13" t="s">
        <v>129</v>
      </c>
      <c r="D186" s="13">
        <v>44626</v>
      </c>
      <c r="E186" s="13" t="str">
        <f>INDEX(projects[Charge_Code],MATCH(TimeEntry2[[#This Row],[Project_ID]],projects[Project_ID],0))</f>
        <v>284197-02 BRIDGES AND CIVIL STRUCTURES (55-120)</v>
      </c>
      <c r="F186" s="14">
        <v>44620</v>
      </c>
      <c r="G186" s="7">
        <v>2.5</v>
      </c>
      <c r="H186" s="10" t="str">
        <f t="shared" si="3"/>
        <v>Normal Time</v>
      </c>
      <c r="I186" s="6" t="s">
        <v>974</v>
      </c>
    </row>
    <row r="187" spans="1:9" x14ac:dyDescent="0.25">
      <c r="A187" s="11">
        <v>44620.459085648145</v>
      </c>
      <c r="B187" s="6" t="s">
        <v>224</v>
      </c>
      <c r="C187" s="13" t="s">
        <v>126</v>
      </c>
      <c r="D187" s="13">
        <v>44626</v>
      </c>
      <c r="E187" s="13" t="str">
        <f>INDEX(projects[Charge_Code],MATCH(TimeEntry2[[#This Row],[Project_ID]],projects[Project_ID],0))</f>
        <v>284197-00 IRSDC MODULAR STATIONS (55-120)</v>
      </c>
      <c r="F187" s="14">
        <v>44620</v>
      </c>
      <c r="G187" s="7">
        <v>5</v>
      </c>
      <c r="H187" s="10" t="str">
        <f t="shared" si="3"/>
        <v>Normal Time</v>
      </c>
      <c r="I187" s="6" t="s">
        <v>973</v>
      </c>
    </row>
    <row r="188" spans="1:9" x14ac:dyDescent="0.25">
      <c r="A188" s="11">
        <v>44617.382523148146</v>
      </c>
      <c r="B188" s="6" t="s">
        <v>222</v>
      </c>
      <c r="C188" s="13" t="s">
        <v>972</v>
      </c>
      <c r="D188" s="13">
        <v>44619</v>
      </c>
      <c r="E188" s="13" t="str">
        <f>INDEX(projects[Charge_Code],MATCH(TimeEntry2[[#This Row],[Project_ID]],projects[Project_ID],0))</f>
        <v>WELLNESS</v>
      </c>
      <c r="F188" s="14">
        <v>44617</v>
      </c>
      <c r="G188" s="7">
        <v>7.5</v>
      </c>
      <c r="H188" s="10" t="str">
        <f t="shared" si="3"/>
        <v>Normal Time</v>
      </c>
      <c r="I188" s="6" t="s">
        <v>971</v>
      </c>
    </row>
    <row r="189" spans="1:9" x14ac:dyDescent="0.25">
      <c r="A189" s="11">
        <v>44616.554270833331</v>
      </c>
      <c r="B189" s="6" t="s">
        <v>221</v>
      </c>
      <c r="C189" s="13" t="s">
        <v>126</v>
      </c>
      <c r="D189" s="13">
        <v>44619</v>
      </c>
      <c r="E189" s="13" t="str">
        <f>INDEX(projects[Charge_Code],MATCH(TimeEntry2[[#This Row],[Project_ID]],projects[Project_ID],0))</f>
        <v>284197-00 IRSDC MODULAR STATIONS (55-120)</v>
      </c>
      <c r="F189" s="14">
        <v>44616</v>
      </c>
      <c r="G189" s="7">
        <v>2.5</v>
      </c>
      <c r="H189" s="10" t="str">
        <f t="shared" si="3"/>
        <v>Normal Time</v>
      </c>
      <c r="I189" s="6" t="s">
        <v>970</v>
      </c>
    </row>
    <row r="190" spans="1:9" x14ac:dyDescent="0.25">
      <c r="A190" s="11">
        <v>44616.460578703707</v>
      </c>
      <c r="B190" s="6" t="s">
        <v>221</v>
      </c>
      <c r="C190" s="13" t="s">
        <v>129</v>
      </c>
      <c r="D190" s="13">
        <v>44619</v>
      </c>
      <c r="E190" s="13" t="str">
        <f>INDEX(projects[Charge_Code],MATCH(TimeEntry2[[#This Row],[Project_ID]],projects[Project_ID],0))</f>
        <v>284197-02 BRIDGES AND CIVIL STRUCTURES (55-120)</v>
      </c>
      <c r="F190" s="14">
        <v>44616</v>
      </c>
      <c r="G190" s="7">
        <v>2.5</v>
      </c>
      <c r="H190" s="10" t="str">
        <f t="shared" ref="H190:H195" si="4">"Normal Time"</f>
        <v>Normal Time</v>
      </c>
      <c r="I190" s="6" t="s">
        <v>969</v>
      </c>
    </row>
    <row r="191" spans="1:9" x14ac:dyDescent="0.25">
      <c r="A191" s="11">
        <v>44616.460578703707</v>
      </c>
      <c r="B191" s="6" t="s">
        <v>221</v>
      </c>
      <c r="C191" s="13" t="s">
        <v>126</v>
      </c>
      <c r="D191" s="13">
        <v>44619</v>
      </c>
      <c r="E191" s="13" t="str">
        <f>INDEX(projects[Charge_Code],MATCH(TimeEntry2[[#This Row],[Project_ID]],projects[Project_ID],0))</f>
        <v>284197-00 IRSDC MODULAR STATIONS (55-120)</v>
      </c>
      <c r="F191" s="14">
        <v>44616</v>
      </c>
      <c r="G191" s="7">
        <v>2.5</v>
      </c>
      <c r="H191" s="10" t="str">
        <f t="shared" si="4"/>
        <v>Normal Time</v>
      </c>
      <c r="I191" s="6" t="s">
        <v>968</v>
      </c>
    </row>
    <row r="192" spans="1:9" x14ac:dyDescent="0.25">
      <c r="A192" s="11">
        <v>44615.541979166665</v>
      </c>
      <c r="B192" s="6" t="s">
        <v>223</v>
      </c>
      <c r="C192" s="13" t="s">
        <v>126</v>
      </c>
      <c r="D192" s="13">
        <v>44619</v>
      </c>
      <c r="E192" s="13" t="str">
        <f>INDEX(projects[Charge_Code],MATCH(TimeEntry2[[#This Row],[Project_ID]],projects[Project_ID],0))</f>
        <v>284197-00 IRSDC MODULAR STATIONS (55-120)</v>
      </c>
      <c r="F192" s="14">
        <v>44615</v>
      </c>
      <c r="G192" s="7">
        <v>2.5</v>
      </c>
      <c r="H192" s="10" t="str">
        <f t="shared" si="4"/>
        <v>Normal Time</v>
      </c>
      <c r="I192" s="6" t="s">
        <v>967</v>
      </c>
    </row>
    <row r="193" spans="1:9" x14ac:dyDescent="0.25">
      <c r="A193" s="11">
        <v>44615.458807870367</v>
      </c>
      <c r="B193" s="6" t="s">
        <v>223</v>
      </c>
      <c r="C193" s="13" t="s">
        <v>129</v>
      </c>
      <c r="D193" s="13">
        <v>44619</v>
      </c>
      <c r="E193" s="13" t="str">
        <f>INDEX(projects[Charge_Code],MATCH(TimeEntry2[[#This Row],[Project_ID]],projects[Project_ID],0))</f>
        <v>284197-02 BRIDGES AND CIVIL STRUCTURES (55-120)</v>
      </c>
      <c r="F193" s="14">
        <v>44615</v>
      </c>
      <c r="G193" s="7">
        <v>2.5</v>
      </c>
      <c r="H193" s="10" t="str">
        <f t="shared" si="4"/>
        <v>Normal Time</v>
      </c>
      <c r="I193" s="6" t="s">
        <v>966</v>
      </c>
    </row>
    <row r="194" spans="1:9" x14ac:dyDescent="0.25">
      <c r="A194" s="11">
        <v>44615.415868055556</v>
      </c>
      <c r="B194" s="6" t="s">
        <v>223</v>
      </c>
      <c r="C194" s="13" t="s">
        <v>126</v>
      </c>
      <c r="D194" s="13">
        <v>44619</v>
      </c>
      <c r="E194" s="13" t="str">
        <f>INDEX(projects[Charge_Code],MATCH(TimeEntry2[[#This Row],[Project_ID]],projects[Project_ID],0))</f>
        <v>284197-00 IRSDC MODULAR STATIONS (55-120)</v>
      </c>
      <c r="F194" s="14">
        <v>44615</v>
      </c>
      <c r="G194" s="7">
        <v>1</v>
      </c>
      <c r="H194" s="10" t="str">
        <f t="shared" si="4"/>
        <v>Normal Time</v>
      </c>
      <c r="I194" s="6" t="s">
        <v>965</v>
      </c>
    </row>
    <row r="195" spans="1:9" x14ac:dyDescent="0.25">
      <c r="A195" s="11">
        <v>44615.415868055556</v>
      </c>
      <c r="B195" s="6" t="s">
        <v>223</v>
      </c>
      <c r="C195" s="13" t="s">
        <v>126</v>
      </c>
      <c r="D195" s="13">
        <v>44619</v>
      </c>
      <c r="E195" s="13" t="str">
        <f>INDEX(projects[Charge_Code],MATCH(TimeEntry2[[#This Row],[Project_ID]],projects[Project_ID],0))</f>
        <v>284197-00 IRSDC MODULAR STATIONS (55-120)</v>
      </c>
      <c r="F195" s="14">
        <v>44615</v>
      </c>
      <c r="G195" s="7">
        <v>1.5</v>
      </c>
      <c r="H195" s="10" t="str">
        <f t="shared" si="4"/>
        <v>Normal Time</v>
      </c>
      <c r="I195" s="6" t="s">
        <v>964</v>
      </c>
    </row>
    <row r="196" spans="1:9" x14ac:dyDescent="0.25">
      <c r="A196" s="11">
        <v>44614.708634259259</v>
      </c>
      <c r="B196" s="6" t="s">
        <v>228</v>
      </c>
      <c r="C196" s="13" t="s">
        <v>126</v>
      </c>
      <c r="D196" s="13">
        <v>44619</v>
      </c>
      <c r="E196" s="13" t="str">
        <f>INDEX(projects[Charge_Code],MATCH(TimeEntry2[[#This Row],[Project_ID]],projects[Project_ID],0))</f>
        <v>284197-00 IRSDC MODULAR STATIONS (55-120)</v>
      </c>
      <c r="F196" s="14">
        <v>44614</v>
      </c>
      <c r="G196" s="7">
        <v>1</v>
      </c>
      <c r="H196" s="10" t="str">
        <f t="shared" ref="H196:H201" si="5">"Normal Time"</f>
        <v>Normal Time</v>
      </c>
      <c r="I196" s="6" t="s">
        <v>963</v>
      </c>
    </row>
    <row r="197" spans="1:9" x14ac:dyDescent="0.25">
      <c r="A197" s="11">
        <v>44614.563518518517</v>
      </c>
      <c r="B197" s="6" t="s">
        <v>228</v>
      </c>
      <c r="C197" s="13" t="s">
        <v>126</v>
      </c>
      <c r="D197" s="13">
        <v>44619</v>
      </c>
      <c r="E197" s="13" t="str">
        <f>INDEX(projects[Charge_Code],MATCH(TimeEntry2[[#This Row],[Project_ID]],projects[Project_ID],0))</f>
        <v>284197-00 IRSDC MODULAR STATIONS (55-120)</v>
      </c>
      <c r="F197" s="14">
        <v>44614</v>
      </c>
      <c r="G197" s="7">
        <v>1.5</v>
      </c>
      <c r="H197" s="10" t="str">
        <f t="shared" si="5"/>
        <v>Normal Time</v>
      </c>
      <c r="I197" s="6" t="s">
        <v>290</v>
      </c>
    </row>
    <row r="198" spans="1:9" x14ac:dyDescent="0.25">
      <c r="A198" s="11">
        <v>44614.463379629633</v>
      </c>
      <c r="B198" s="6" t="s">
        <v>228</v>
      </c>
      <c r="C198" s="13" t="s">
        <v>126</v>
      </c>
      <c r="D198" s="13">
        <v>44619</v>
      </c>
      <c r="E198" s="13" t="str">
        <f>INDEX(projects[Charge_Code],MATCH(TimeEntry2[[#This Row],[Project_ID]],projects[Project_ID],0))</f>
        <v>284197-00 IRSDC MODULAR STATIONS (55-120)</v>
      </c>
      <c r="F198" s="14">
        <v>44614</v>
      </c>
      <c r="G198" s="7">
        <v>4</v>
      </c>
      <c r="H198" s="10" t="str">
        <f t="shared" si="5"/>
        <v>Normal Time</v>
      </c>
      <c r="I198" s="6" t="s">
        <v>962</v>
      </c>
    </row>
    <row r="199" spans="1:9" x14ac:dyDescent="0.25">
      <c r="A199" s="11">
        <v>44614.463379629633</v>
      </c>
      <c r="B199" s="6" t="s">
        <v>228</v>
      </c>
      <c r="C199" s="13" t="s">
        <v>126</v>
      </c>
      <c r="D199" s="13">
        <v>44619</v>
      </c>
      <c r="E199" s="13" t="str">
        <f>INDEX(projects[Charge_Code],MATCH(TimeEntry2[[#This Row],[Project_ID]],projects[Project_ID],0))</f>
        <v>284197-00 IRSDC MODULAR STATIONS (55-120)</v>
      </c>
      <c r="F199" s="14">
        <v>44614</v>
      </c>
      <c r="G199" s="7">
        <v>1</v>
      </c>
      <c r="H199" s="10" t="str">
        <f t="shared" si="5"/>
        <v>Normal Time</v>
      </c>
      <c r="I199" s="6" t="s">
        <v>961</v>
      </c>
    </row>
    <row r="200" spans="1:9" x14ac:dyDescent="0.25">
      <c r="A200" s="11">
        <v>44613.630532407406</v>
      </c>
      <c r="B200" s="6" t="s">
        <v>224</v>
      </c>
      <c r="C200" s="13" t="s">
        <v>126</v>
      </c>
      <c r="D200" s="13">
        <v>44619</v>
      </c>
      <c r="E200" s="13" t="str">
        <f>INDEX(projects[Charge_Code],MATCH(TimeEntry2[[#This Row],[Project_ID]],projects[Project_ID],0))</f>
        <v>284197-00 IRSDC MODULAR STATIONS (55-120)</v>
      </c>
      <c r="F200" s="14">
        <v>44613</v>
      </c>
      <c r="G200" s="7">
        <v>2.5</v>
      </c>
      <c r="H200" s="10" t="str">
        <f t="shared" si="5"/>
        <v>Normal Time</v>
      </c>
      <c r="I200" s="6" t="s">
        <v>960</v>
      </c>
    </row>
    <row r="201" spans="1:9" x14ac:dyDescent="0.25">
      <c r="A201" s="11">
        <v>44613.630532407406</v>
      </c>
      <c r="B201" s="6" t="s">
        <v>224</v>
      </c>
      <c r="C201" s="13" t="s">
        <v>129</v>
      </c>
      <c r="D201" s="13">
        <v>44619</v>
      </c>
      <c r="E201" s="13" t="str">
        <f>INDEX(projects[Charge_Code],MATCH(TimeEntry2[[#This Row],[Project_ID]],projects[Project_ID],0))</f>
        <v>284197-02 BRIDGES AND CIVIL STRUCTURES (55-120)</v>
      </c>
      <c r="F201" s="14">
        <v>44613</v>
      </c>
      <c r="G201" s="7">
        <v>1</v>
      </c>
      <c r="H201" s="10" t="str">
        <f t="shared" si="5"/>
        <v>Normal Time</v>
      </c>
      <c r="I201" s="6" t="s">
        <v>959</v>
      </c>
    </row>
    <row r="202" spans="1:9" x14ac:dyDescent="0.25">
      <c r="A202" s="11">
        <v>44613.458912037036</v>
      </c>
      <c r="B202" s="6" t="s">
        <v>224</v>
      </c>
      <c r="C202" s="13" t="s">
        <v>126</v>
      </c>
      <c r="D202" s="13">
        <v>44619</v>
      </c>
      <c r="E202" s="13" t="str">
        <f>INDEX(projects[Charge_Code],MATCH(TimeEntry2[[#This Row],[Project_ID]],projects[Project_ID],0))</f>
        <v>284197-00 IRSDC MODULAR STATIONS (55-120)</v>
      </c>
      <c r="F202" s="14">
        <v>44613</v>
      </c>
      <c r="G202" s="7">
        <v>3</v>
      </c>
      <c r="H202" s="10" t="str">
        <f t="shared" ref="H202:H207" si="6">"Normal Time"</f>
        <v>Normal Time</v>
      </c>
      <c r="I202" s="6" t="s">
        <v>958</v>
      </c>
    </row>
    <row r="203" spans="1:9" x14ac:dyDescent="0.25">
      <c r="A203" s="11">
        <v>44613.458912037036</v>
      </c>
      <c r="B203" s="6" t="s">
        <v>224</v>
      </c>
      <c r="C203" s="13" t="s">
        <v>129</v>
      </c>
      <c r="D203" s="13">
        <v>44619</v>
      </c>
      <c r="E203" s="13" t="str">
        <f>INDEX(projects[Charge_Code],MATCH(TimeEntry2[[#This Row],[Project_ID]],projects[Project_ID],0))</f>
        <v>284197-02 BRIDGES AND CIVIL STRUCTURES (55-120)</v>
      </c>
      <c r="F203" s="14">
        <v>44613</v>
      </c>
      <c r="G203" s="7">
        <v>1</v>
      </c>
      <c r="H203" s="10" t="str">
        <f t="shared" si="6"/>
        <v>Normal Time</v>
      </c>
      <c r="I203" s="6" t="s">
        <v>957</v>
      </c>
    </row>
    <row r="204" spans="1:9" x14ac:dyDescent="0.25">
      <c r="A204" s="11">
        <v>44610.625949074078</v>
      </c>
      <c r="B204" s="6" t="s">
        <v>222</v>
      </c>
      <c r="C204" s="13" t="s">
        <v>129</v>
      </c>
      <c r="D204" s="13">
        <v>44612</v>
      </c>
      <c r="E204" s="13" t="str">
        <f>INDEX(projects[Charge_Code],MATCH(TimeEntry2[[#This Row],[Project_ID]],projects[Project_ID],0))</f>
        <v>284197-02 BRIDGES AND CIVIL STRUCTURES (55-120)</v>
      </c>
      <c r="F204" s="14">
        <v>44610</v>
      </c>
      <c r="G204" s="7">
        <v>2</v>
      </c>
      <c r="H204" s="10" t="str">
        <f t="shared" si="6"/>
        <v>Normal Time</v>
      </c>
      <c r="I204" s="6" t="s">
        <v>955</v>
      </c>
    </row>
    <row r="205" spans="1:9" x14ac:dyDescent="0.25">
      <c r="A205" s="11">
        <v>44610.625949074078</v>
      </c>
      <c r="B205" s="6" t="s">
        <v>222</v>
      </c>
      <c r="C205" s="13" t="s">
        <v>126</v>
      </c>
      <c r="D205" s="13">
        <v>44612</v>
      </c>
      <c r="E205" s="13" t="str">
        <f>INDEX(projects[Charge_Code],MATCH(TimeEntry2[[#This Row],[Project_ID]],projects[Project_ID],0))</f>
        <v>284197-00 IRSDC MODULAR STATIONS (55-120)</v>
      </c>
      <c r="F205" s="14">
        <v>44610</v>
      </c>
      <c r="G205" s="7">
        <v>1.5</v>
      </c>
      <c r="H205" s="10" t="str">
        <f t="shared" si="6"/>
        <v>Normal Time</v>
      </c>
      <c r="I205" s="6" t="s">
        <v>954</v>
      </c>
    </row>
    <row r="206" spans="1:9" x14ac:dyDescent="0.25">
      <c r="A206" s="11">
        <v>44610.542118055557</v>
      </c>
      <c r="B206" s="6" t="s">
        <v>222</v>
      </c>
      <c r="C206" s="13" t="s">
        <v>129</v>
      </c>
      <c r="D206" s="13">
        <v>44612</v>
      </c>
      <c r="E206" s="13" t="str">
        <f>INDEX(projects[Charge_Code],MATCH(TimeEntry2[[#This Row],[Project_ID]],projects[Project_ID],0))</f>
        <v>284197-02 BRIDGES AND CIVIL STRUCTURES (55-120)</v>
      </c>
      <c r="F206" s="14">
        <v>44610</v>
      </c>
      <c r="G206" s="7">
        <v>2</v>
      </c>
      <c r="H206" s="10" t="str">
        <f t="shared" si="6"/>
        <v>Normal Time</v>
      </c>
      <c r="I206" s="6" t="s">
        <v>953</v>
      </c>
    </row>
    <row r="207" spans="1:9" x14ac:dyDescent="0.25">
      <c r="A207" s="11">
        <v>44610.458819444444</v>
      </c>
      <c r="B207" s="6" t="s">
        <v>222</v>
      </c>
      <c r="C207" s="13" t="s">
        <v>126</v>
      </c>
      <c r="D207" s="13">
        <v>44612</v>
      </c>
      <c r="E207" s="13" t="str">
        <f>INDEX(projects[Charge_Code],MATCH(TimeEntry2[[#This Row],[Project_ID]],projects[Project_ID],0))</f>
        <v>284197-00 IRSDC MODULAR STATIONS (55-120)</v>
      </c>
      <c r="F207" s="14">
        <v>44610</v>
      </c>
      <c r="G207" s="7">
        <v>2</v>
      </c>
      <c r="H207" s="10" t="str">
        <f t="shared" si="6"/>
        <v>Normal Time</v>
      </c>
      <c r="I207" s="6" t="s">
        <v>952</v>
      </c>
    </row>
    <row r="208" spans="1:9" x14ac:dyDescent="0.25">
      <c r="A208" s="11">
        <v>44609.630173611113</v>
      </c>
      <c r="B208" s="6" t="s">
        <v>221</v>
      </c>
      <c r="C208" s="13" t="s">
        <v>126</v>
      </c>
      <c r="D208" s="13">
        <v>44612</v>
      </c>
      <c r="E208" s="13" t="str">
        <f>INDEX(projects[Charge_Code],MATCH(TimeEntry2[[#This Row],[Project_ID]],projects[Project_ID],0))</f>
        <v>284197-00 IRSDC MODULAR STATIONS (55-120)</v>
      </c>
      <c r="F208" s="14">
        <v>44609</v>
      </c>
      <c r="G208" s="7">
        <v>2.5</v>
      </c>
      <c r="H208" s="10" t="str">
        <f t="shared" ref="H208:H213" si="7">"Normal Time"</f>
        <v>Normal Time</v>
      </c>
      <c r="I208" s="6" t="s">
        <v>946</v>
      </c>
    </row>
    <row r="209" spans="1:9" x14ac:dyDescent="0.25">
      <c r="A209" s="11">
        <v>44609.551400462966</v>
      </c>
      <c r="B209" s="6" t="s">
        <v>221</v>
      </c>
      <c r="C209" s="13" t="s">
        <v>174</v>
      </c>
      <c r="D209" s="13">
        <v>44612</v>
      </c>
      <c r="E209" s="13" t="str">
        <f>INDEX(projects[Charge_Code],MATCH(TimeEntry2[[#This Row],[Project_ID]],projects[Project_ID],0))</f>
        <v>277658-36 W3-GRIP4-3036-CIV (01-432)</v>
      </c>
      <c r="F209" s="14">
        <v>44609</v>
      </c>
      <c r="G209" s="7">
        <v>2</v>
      </c>
      <c r="H209" s="10" t="str">
        <f t="shared" si="7"/>
        <v>Normal Time</v>
      </c>
      <c r="I209" s="6" t="s">
        <v>945</v>
      </c>
    </row>
    <row r="210" spans="1:9" x14ac:dyDescent="0.25">
      <c r="A210" s="11">
        <v>44609.477523148147</v>
      </c>
      <c r="B210" s="6" t="s">
        <v>221</v>
      </c>
      <c r="C210" s="13" t="s">
        <v>174</v>
      </c>
      <c r="D210" s="13">
        <v>44612</v>
      </c>
      <c r="E210" s="13" t="str">
        <f>INDEX(projects[Charge_Code],MATCH(TimeEntry2[[#This Row],[Project_ID]],projects[Project_ID],0))</f>
        <v>277658-36 W3-GRIP4-3036-CIV (01-432)</v>
      </c>
      <c r="F210" s="14">
        <v>44609</v>
      </c>
      <c r="G210" s="7">
        <v>2</v>
      </c>
      <c r="H210" s="10" t="str">
        <f t="shared" si="7"/>
        <v>Normal Time</v>
      </c>
      <c r="I210" s="6" t="s">
        <v>944</v>
      </c>
    </row>
    <row r="211" spans="1:9" x14ac:dyDescent="0.25">
      <c r="A211" s="11">
        <v>44609.477523148147</v>
      </c>
      <c r="B211" s="6" t="s">
        <v>221</v>
      </c>
      <c r="C211" s="13" t="s">
        <v>126</v>
      </c>
      <c r="D211" s="13">
        <v>44612</v>
      </c>
      <c r="E211" s="13" t="str">
        <f>INDEX(projects[Charge_Code],MATCH(TimeEntry2[[#This Row],[Project_ID]],projects[Project_ID],0))</f>
        <v>284197-00 IRSDC MODULAR STATIONS (55-120)</v>
      </c>
      <c r="F211" s="14">
        <v>44609</v>
      </c>
      <c r="G211" s="7">
        <v>1</v>
      </c>
      <c r="H211" s="10" t="str">
        <f t="shared" si="7"/>
        <v>Normal Time</v>
      </c>
      <c r="I211" s="6" t="s">
        <v>943</v>
      </c>
    </row>
    <row r="212" spans="1:9" x14ac:dyDescent="0.25">
      <c r="A212" s="11">
        <v>44608.625289351854</v>
      </c>
      <c r="B212" s="6" t="s">
        <v>223</v>
      </c>
      <c r="C212" s="13" t="s">
        <v>126</v>
      </c>
      <c r="D212" s="13">
        <v>44612</v>
      </c>
      <c r="E212" s="13" t="str">
        <f>INDEX(projects[Charge_Code],MATCH(TimeEntry2[[#This Row],[Project_ID]],projects[Project_ID],0))</f>
        <v>284197-00 IRSDC MODULAR STATIONS (55-120)</v>
      </c>
      <c r="F212" s="14">
        <v>44608</v>
      </c>
      <c r="G212" s="7">
        <v>2</v>
      </c>
      <c r="H212" s="10" t="str">
        <f t="shared" si="7"/>
        <v>Normal Time</v>
      </c>
      <c r="I212" s="6" t="s">
        <v>942</v>
      </c>
    </row>
    <row r="213" spans="1:9" x14ac:dyDescent="0.25">
      <c r="A213" s="11">
        <v>44608.542048611111</v>
      </c>
      <c r="B213" s="6" t="s">
        <v>223</v>
      </c>
      <c r="C213" s="13" t="s">
        <v>139</v>
      </c>
      <c r="D213" s="13">
        <v>44612</v>
      </c>
      <c r="E213" s="13" t="str">
        <f>INDEX(projects[Charge_Code],MATCH(TimeEntry2[[#This Row],[Project_ID]],projects[Project_ID],0))</f>
        <v>255375-00 M25 WARREN FARM SERVICES (01-122)</v>
      </c>
      <c r="F213" s="14">
        <v>44608</v>
      </c>
      <c r="G213" s="7">
        <v>1</v>
      </c>
      <c r="H213" s="10" t="str">
        <f t="shared" si="7"/>
        <v>Normal Time</v>
      </c>
      <c r="I213" s="6" t="s">
        <v>941</v>
      </c>
    </row>
    <row r="214" spans="1:9" x14ac:dyDescent="0.25">
      <c r="A214" s="11">
        <v>44608.458796296298</v>
      </c>
      <c r="B214" s="6" t="s">
        <v>223</v>
      </c>
      <c r="C214" s="13" t="s">
        <v>139</v>
      </c>
      <c r="D214" s="13">
        <v>44612</v>
      </c>
      <c r="E214" s="13" t="str">
        <f>INDEX(projects[Charge_Code],MATCH(TimeEntry2[[#This Row],[Project_ID]],projects[Project_ID],0))</f>
        <v>255375-00 M25 WARREN FARM SERVICES (01-122)</v>
      </c>
      <c r="F214" s="14">
        <v>44608</v>
      </c>
      <c r="G214" s="7">
        <v>2</v>
      </c>
      <c r="H214" s="10" t="str">
        <f t="shared" ref="H214:H219" si="8">"Normal Time"</f>
        <v>Normal Time</v>
      </c>
      <c r="I214" s="6" t="s">
        <v>940</v>
      </c>
    </row>
    <row r="215" spans="1:9" x14ac:dyDescent="0.25">
      <c r="A215" s="11">
        <v>44608.458796296298</v>
      </c>
      <c r="B215" s="6" t="s">
        <v>223</v>
      </c>
      <c r="C215" s="13" t="s">
        <v>126</v>
      </c>
      <c r="D215" s="13">
        <v>44612</v>
      </c>
      <c r="E215" s="13" t="str">
        <f>INDEX(projects[Charge_Code],MATCH(TimeEntry2[[#This Row],[Project_ID]],projects[Project_ID],0))</f>
        <v>284197-00 IRSDC MODULAR STATIONS (55-120)</v>
      </c>
      <c r="F215" s="14">
        <v>44608</v>
      </c>
      <c r="G215" s="7">
        <v>2.5</v>
      </c>
      <c r="H215" s="10" t="str">
        <f t="shared" si="8"/>
        <v>Normal Time</v>
      </c>
      <c r="I215" s="6" t="s">
        <v>939</v>
      </c>
    </row>
    <row r="216" spans="1:9" x14ac:dyDescent="0.25">
      <c r="A216" s="11">
        <v>44607.708645833336</v>
      </c>
      <c r="B216" s="6" t="s">
        <v>228</v>
      </c>
      <c r="C216" s="13" t="s">
        <v>139</v>
      </c>
      <c r="D216" s="13">
        <v>44612</v>
      </c>
      <c r="E216" s="13" t="str">
        <f>INDEX(projects[Charge_Code],MATCH(TimeEntry2[[#This Row],[Project_ID]],projects[Project_ID],0))</f>
        <v>255375-00 M25 WARREN FARM SERVICES (01-122)</v>
      </c>
      <c r="F216" s="14">
        <v>44607</v>
      </c>
      <c r="G216" s="7">
        <v>1.5</v>
      </c>
      <c r="H216" s="10" t="str">
        <f t="shared" si="8"/>
        <v>Normal Time</v>
      </c>
      <c r="I216" s="6" t="s">
        <v>938</v>
      </c>
    </row>
    <row r="217" spans="1:9" x14ac:dyDescent="0.25">
      <c r="A217" s="11">
        <v>44607.629537037035</v>
      </c>
      <c r="B217" s="6" t="s">
        <v>228</v>
      </c>
      <c r="C217" s="13" t="s">
        <v>126</v>
      </c>
      <c r="D217" s="13">
        <v>44612</v>
      </c>
      <c r="E217" s="13" t="str">
        <f>INDEX(projects[Charge_Code],MATCH(TimeEntry2[[#This Row],[Project_ID]],projects[Project_ID],0))</f>
        <v>284197-00 IRSDC MODULAR STATIONS (55-120)</v>
      </c>
      <c r="F217" s="14">
        <v>44607</v>
      </c>
      <c r="G217" s="7">
        <v>2</v>
      </c>
      <c r="H217" s="10" t="str">
        <f t="shared" si="8"/>
        <v>Normal Time</v>
      </c>
      <c r="I217" s="6" t="s">
        <v>290</v>
      </c>
    </row>
    <row r="218" spans="1:9" x14ac:dyDescent="0.25">
      <c r="A218" s="11">
        <v>44607.542222222219</v>
      </c>
      <c r="B218" s="6" t="s">
        <v>228</v>
      </c>
      <c r="C218" s="13" t="s">
        <v>129</v>
      </c>
      <c r="D218" s="13">
        <v>44612</v>
      </c>
      <c r="E218" s="13" t="str">
        <f>INDEX(projects[Charge_Code],MATCH(TimeEntry2[[#This Row],[Project_ID]],projects[Project_ID],0))</f>
        <v>284197-02 BRIDGES AND CIVIL STRUCTURES (55-120)</v>
      </c>
      <c r="F218" s="14">
        <v>44607</v>
      </c>
      <c r="G218" s="7">
        <v>2</v>
      </c>
      <c r="H218" s="10" t="str">
        <f t="shared" si="8"/>
        <v>Normal Time</v>
      </c>
      <c r="I218" s="6" t="s">
        <v>937</v>
      </c>
    </row>
    <row r="219" spans="1:9" x14ac:dyDescent="0.25">
      <c r="A219" s="11">
        <v>44607.542222222219</v>
      </c>
      <c r="B219" s="6" t="s">
        <v>228</v>
      </c>
      <c r="C219" s="13" t="s">
        <v>126</v>
      </c>
      <c r="D219" s="13">
        <v>44612</v>
      </c>
      <c r="E219" s="13" t="str">
        <f>INDEX(projects[Charge_Code],MATCH(TimeEntry2[[#This Row],[Project_ID]],projects[Project_ID],0))</f>
        <v>284197-00 IRSDC MODULAR STATIONS (55-120)</v>
      </c>
      <c r="F219" s="14">
        <v>44607</v>
      </c>
      <c r="G219" s="7">
        <v>2</v>
      </c>
      <c r="H219" s="10" t="str">
        <f t="shared" si="8"/>
        <v>Normal Time</v>
      </c>
      <c r="I219" s="6" t="s">
        <v>936</v>
      </c>
    </row>
    <row r="220" spans="1:9" x14ac:dyDescent="0.25">
      <c r="A220" s="11">
        <v>44606.62703703704</v>
      </c>
      <c r="B220" s="6" t="s">
        <v>224</v>
      </c>
      <c r="C220" s="13" t="s">
        <v>129</v>
      </c>
      <c r="D220" s="13">
        <v>44612</v>
      </c>
      <c r="E220" s="13" t="str">
        <f>INDEX(projects[Charge_Code],MATCH(TimeEntry2[[#This Row],[Project_ID]],projects[Project_ID],0))</f>
        <v>284197-02 BRIDGES AND CIVIL STRUCTURES (55-120)</v>
      </c>
      <c r="F220" s="14">
        <v>44606</v>
      </c>
      <c r="G220" s="7">
        <v>1.5</v>
      </c>
      <c r="H220" s="10" t="str">
        <f t="shared" ref="H220:H225" si="9">"Normal Time"</f>
        <v>Normal Time</v>
      </c>
      <c r="I220" s="6" t="s">
        <v>935</v>
      </c>
    </row>
    <row r="221" spans="1:9" x14ac:dyDescent="0.25">
      <c r="A221" s="11">
        <v>44606.560925925929</v>
      </c>
      <c r="B221" s="6" t="s">
        <v>224</v>
      </c>
      <c r="C221" s="13" t="s">
        <v>129</v>
      </c>
      <c r="D221" s="13">
        <v>44612</v>
      </c>
      <c r="E221" s="13" t="str">
        <f>INDEX(projects[Charge_Code],MATCH(TimeEntry2[[#This Row],[Project_ID]],projects[Project_ID],0))</f>
        <v>284197-02 BRIDGES AND CIVIL STRUCTURES (55-120)</v>
      </c>
      <c r="F221" s="14">
        <v>44606</v>
      </c>
      <c r="G221" s="7">
        <v>2</v>
      </c>
      <c r="H221" s="10" t="str">
        <f t="shared" si="9"/>
        <v>Normal Time</v>
      </c>
      <c r="I221" s="6" t="s">
        <v>929</v>
      </c>
    </row>
    <row r="222" spans="1:9" x14ac:dyDescent="0.25">
      <c r="A222" s="11">
        <v>44606.560925925929</v>
      </c>
      <c r="B222" s="6" t="s">
        <v>224</v>
      </c>
      <c r="C222" s="13" t="s">
        <v>126</v>
      </c>
      <c r="D222" s="13">
        <v>44612</v>
      </c>
      <c r="E222" s="13" t="str">
        <f>INDEX(projects[Charge_Code],MATCH(TimeEntry2[[#This Row],[Project_ID]],projects[Project_ID],0))</f>
        <v>284197-00 IRSDC MODULAR STATIONS (55-120)</v>
      </c>
      <c r="F222" s="14">
        <v>44606</v>
      </c>
      <c r="G222" s="7">
        <v>4</v>
      </c>
      <c r="H222" s="10" t="str">
        <f t="shared" si="9"/>
        <v>Normal Time</v>
      </c>
      <c r="I222" s="6" t="s">
        <v>928</v>
      </c>
    </row>
    <row r="223" spans="1:9" x14ac:dyDescent="0.25">
      <c r="A223" s="11">
        <v>44603.625787037039</v>
      </c>
      <c r="B223" s="6" t="s">
        <v>222</v>
      </c>
      <c r="C223" s="13" t="s">
        <v>129</v>
      </c>
      <c r="D223" s="13">
        <v>44605</v>
      </c>
      <c r="E223" s="13" t="str">
        <f>INDEX(projects[Charge_Code],MATCH(TimeEntry2[[#This Row],[Project_ID]],projects[Project_ID],0))</f>
        <v>284197-02 BRIDGES AND CIVIL STRUCTURES (55-120)</v>
      </c>
      <c r="F223" s="14">
        <v>44603</v>
      </c>
      <c r="G223" s="7">
        <v>3</v>
      </c>
      <c r="H223" s="10" t="str">
        <f t="shared" si="9"/>
        <v>Normal Time</v>
      </c>
      <c r="I223" s="6" t="s">
        <v>927</v>
      </c>
    </row>
    <row r="224" spans="1:9" x14ac:dyDescent="0.25">
      <c r="A224" s="11">
        <v>44603.542361111111</v>
      </c>
      <c r="B224" s="6" t="s">
        <v>222</v>
      </c>
      <c r="C224" s="13" t="s">
        <v>126</v>
      </c>
      <c r="D224" s="13">
        <v>44605</v>
      </c>
      <c r="E224" s="13" t="str">
        <f>INDEX(projects[Charge_Code],MATCH(TimeEntry2[[#This Row],[Project_ID]],projects[Project_ID],0))</f>
        <v>284197-00 IRSDC MODULAR STATIONS (55-120)</v>
      </c>
      <c r="F224" s="14">
        <v>44603</v>
      </c>
      <c r="G224" s="7">
        <v>2</v>
      </c>
      <c r="H224" s="10" t="str">
        <f t="shared" si="9"/>
        <v>Normal Time</v>
      </c>
      <c r="I224" s="6" t="s">
        <v>926</v>
      </c>
    </row>
    <row r="225" spans="1:9" x14ac:dyDescent="0.25">
      <c r="A225" s="11">
        <v>44603.542361111111</v>
      </c>
      <c r="B225" s="6" t="s">
        <v>222</v>
      </c>
      <c r="C225" s="13" t="s">
        <v>129</v>
      </c>
      <c r="D225" s="13">
        <v>44605</v>
      </c>
      <c r="E225" s="13" t="str">
        <f>INDEX(projects[Charge_Code],MATCH(TimeEntry2[[#This Row],[Project_ID]],projects[Project_ID],0))</f>
        <v>284197-02 BRIDGES AND CIVIL STRUCTURES (55-120)</v>
      </c>
      <c r="F225" s="14">
        <v>44603</v>
      </c>
      <c r="G225" s="7">
        <v>2.5</v>
      </c>
      <c r="H225" s="10" t="str">
        <f t="shared" si="9"/>
        <v>Normal Time</v>
      </c>
      <c r="I225" s="6" t="s">
        <v>925</v>
      </c>
    </row>
    <row r="226" spans="1:9" x14ac:dyDescent="0.25">
      <c r="A226" s="11">
        <v>44603.476863425924</v>
      </c>
      <c r="B226" s="6" t="s">
        <v>272</v>
      </c>
      <c r="C226" s="13" t="s">
        <v>117</v>
      </c>
      <c r="D226" s="13">
        <v>44605</v>
      </c>
      <c r="E226" s="13" t="str">
        <f>INDEX(projects[Charge_Code],MATCH(TimeEntry2[[#This Row],[Project_ID]],projects[Project_ID],0))</f>
        <v>077616-65 UPSKILLING TRAINING AND DEVELO (01-748)</v>
      </c>
      <c r="F226" s="14">
        <v>44602</v>
      </c>
      <c r="G226" s="7">
        <v>5</v>
      </c>
      <c r="H226" s="10" t="str">
        <f t="shared" ref="H226:H412" si="10">"Normal Time"</f>
        <v>Normal Time</v>
      </c>
      <c r="I226" s="6" t="s">
        <v>930</v>
      </c>
    </row>
    <row r="227" spans="1:9" x14ac:dyDescent="0.25">
      <c r="A227" s="11">
        <v>44603.476863425924</v>
      </c>
      <c r="B227" s="6" t="s">
        <v>272</v>
      </c>
      <c r="C227" s="13" t="s">
        <v>126</v>
      </c>
      <c r="D227" s="13">
        <v>44605</v>
      </c>
      <c r="E227" s="13" t="str">
        <f>INDEX(projects[Charge_Code],MATCH(TimeEntry2[[#This Row],[Project_ID]],projects[Project_ID],0))</f>
        <v>284197-00 IRSDC MODULAR STATIONS (55-120)</v>
      </c>
      <c r="F227" s="14">
        <v>44602</v>
      </c>
      <c r="G227" s="7">
        <v>2.5</v>
      </c>
      <c r="H227" s="10" t="str">
        <f t="shared" si="10"/>
        <v>Normal Time</v>
      </c>
      <c r="I227" s="6" t="s">
        <v>931</v>
      </c>
    </row>
    <row r="228" spans="1:9" x14ac:dyDescent="0.25">
      <c r="A228" s="11">
        <v>44603.476863425924</v>
      </c>
      <c r="B228" s="6" t="s">
        <v>275</v>
      </c>
      <c r="C228" s="13" t="s">
        <v>129</v>
      </c>
      <c r="D228" s="13">
        <v>44605</v>
      </c>
      <c r="E228" s="13" t="str">
        <f>INDEX(projects[Charge_Code],MATCH(TimeEntry2[[#This Row],[Project_ID]],projects[Project_ID],0))</f>
        <v>284197-02 BRIDGES AND CIVIL STRUCTURES (55-120)</v>
      </c>
      <c r="F228" s="14">
        <v>44601</v>
      </c>
      <c r="G228" s="7">
        <v>2</v>
      </c>
      <c r="H228" s="10" t="str">
        <f t="shared" si="10"/>
        <v>Normal Time</v>
      </c>
      <c r="I228" s="6" t="s">
        <v>934</v>
      </c>
    </row>
    <row r="229" spans="1:9" x14ac:dyDescent="0.25">
      <c r="A229" s="11">
        <v>44603.476863425924</v>
      </c>
      <c r="B229" s="6" t="s">
        <v>275</v>
      </c>
      <c r="C229" s="13" t="s">
        <v>117</v>
      </c>
      <c r="D229" s="13">
        <v>44605</v>
      </c>
      <c r="E229" s="13" t="str">
        <f>INDEX(projects[Charge_Code],MATCH(TimeEntry2[[#This Row],[Project_ID]],projects[Project_ID],0))</f>
        <v>077616-65 UPSKILLING TRAINING AND DEVELO (01-748)</v>
      </c>
      <c r="F229" s="14">
        <v>44601</v>
      </c>
      <c r="G229" s="7">
        <v>5.5</v>
      </c>
      <c r="H229" s="10" t="str">
        <f t="shared" si="10"/>
        <v>Normal Time</v>
      </c>
      <c r="I229" s="6" t="s">
        <v>277</v>
      </c>
    </row>
    <row r="230" spans="1:9" x14ac:dyDescent="0.25">
      <c r="A230" s="11">
        <v>44603.476863425924</v>
      </c>
      <c r="B230" s="6" t="s">
        <v>278</v>
      </c>
      <c r="C230" s="13" t="s">
        <v>126</v>
      </c>
      <c r="D230" s="13">
        <v>44605</v>
      </c>
      <c r="E230" s="13" t="str">
        <f>INDEX(projects[Charge_Code],MATCH(TimeEntry2[[#This Row],[Project_ID]],projects[Project_ID],0))</f>
        <v>284197-00 IRSDC MODULAR STATIONS (55-120)</v>
      </c>
      <c r="F230" s="14">
        <v>44600</v>
      </c>
      <c r="G230" s="7">
        <v>3.75</v>
      </c>
      <c r="H230" s="10" t="str">
        <f t="shared" si="10"/>
        <v>Normal Time</v>
      </c>
      <c r="I230" s="6" t="s">
        <v>279</v>
      </c>
    </row>
    <row r="231" spans="1:9" x14ac:dyDescent="0.25">
      <c r="A231" s="11">
        <v>44603.476863425924</v>
      </c>
      <c r="B231" s="6" t="s">
        <v>278</v>
      </c>
      <c r="C231" s="13" t="s">
        <v>129</v>
      </c>
      <c r="D231" s="13">
        <v>44605</v>
      </c>
      <c r="E231" s="13" t="str">
        <f>INDEX(projects[Charge_Code],MATCH(TimeEntry2[[#This Row],[Project_ID]],projects[Project_ID],0))</f>
        <v>284197-02 BRIDGES AND CIVIL STRUCTURES (55-120)</v>
      </c>
      <c r="F231" s="14">
        <v>44600</v>
      </c>
      <c r="G231" s="7">
        <v>3.75</v>
      </c>
      <c r="H231" s="10" t="str">
        <f t="shared" si="10"/>
        <v>Normal Time</v>
      </c>
      <c r="I231" s="6" t="s">
        <v>932</v>
      </c>
    </row>
    <row r="232" spans="1:9" x14ac:dyDescent="0.25">
      <c r="A232" s="11">
        <v>44603.476863425924</v>
      </c>
      <c r="B232" s="6" t="s">
        <v>224</v>
      </c>
      <c r="C232" s="13" t="s">
        <v>126</v>
      </c>
      <c r="D232" s="13">
        <v>44605</v>
      </c>
      <c r="E232" s="13" t="str">
        <f>INDEX(projects[Charge_Code],MATCH(TimeEntry2[[#This Row],[Project_ID]],projects[Project_ID],0))</f>
        <v>284197-00 IRSDC MODULAR STATIONS (55-120)</v>
      </c>
      <c r="F232" s="14">
        <v>44599</v>
      </c>
      <c r="G232" s="15">
        <v>3.75</v>
      </c>
      <c r="H232" s="10" t="str">
        <f>"Normal Time"</f>
        <v>Normal Time</v>
      </c>
      <c r="I232" s="6" t="s">
        <v>281</v>
      </c>
    </row>
    <row r="233" spans="1:9" x14ac:dyDescent="0.25">
      <c r="A233" s="11">
        <v>44603.476863425924</v>
      </c>
      <c r="B233" s="6" t="s">
        <v>224</v>
      </c>
      <c r="C233" s="13" t="s">
        <v>129</v>
      </c>
      <c r="D233" s="13">
        <v>44605</v>
      </c>
      <c r="E233" s="13" t="str">
        <f>INDEX(projects[Charge_Code],MATCH(TimeEntry2[[#This Row],[Project_ID]],projects[Project_ID],0))</f>
        <v>284197-02 BRIDGES AND CIVIL STRUCTURES (55-120)</v>
      </c>
      <c r="F233" s="14">
        <v>44599</v>
      </c>
      <c r="G233" s="15">
        <v>3.75</v>
      </c>
      <c r="H233" s="10" t="str">
        <f>"Normal Time"</f>
        <v>Normal Time</v>
      </c>
      <c r="I233" s="6" t="s">
        <v>933</v>
      </c>
    </row>
    <row r="234" spans="1:9" x14ac:dyDescent="0.25">
      <c r="A234" s="11">
        <v>44596</v>
      </c>
      <c r="B234" s="6" t="s">
        <v>269</v>
      </c>
      <c r="C234" s="13" t="s">
        <v>126</v>
      </c>
      <c r="D234" s="13">
        <v>44598</v>
      </c>
      <c r="E234" s="13" t="str">
        <f>INDEX(projects[Charge_Code],MATCH(TimeEntry2[[#This Row],[Project_ID]],projects[Project_ID],0))</f>
        <v>284197-00 IRSDC MODULAR STATIONS (55-120)</v>
      </c>
      <c r="F234" s="14">
        <f>ROUNDDOWN(TimeEntry2[[#This Row],[Timestamp]],0)</f>
        <v>44596</v>
      </c>
      <c r="G234" s="7">
        <v>3.75</v>
      </c>
      <c r="H234" s="10" t="str">
        <f t="shared" si="10"/>
        <v>Normal Time</v>
      </c>
      <c r="I234" s="6" t="s">
        <v>270</v>
      </c>
    </row>
    <row r="235" spans="1:9" x14ac:dyDescent="0.25">
      <c r="A235" s="11">
        <v>44596</v>
      </c>
      <c r="B235" s="6" t="s">
        <v>269</v>
      </c>
      <c r="C235" s="13" t="s">
        <v>126</v>
      </c>
      <c r="D235" s="13">
        <v>44598</v>
      </c>
      <c r="E235" s="13" t="str">
        <f>INDEX(projects[Charge_Code],MATCH(TimeEntry2[[#This Row],[Project_ID]],projects[Project_ID],0))</f>
        <v>284197-00 IRSDC MODULAR STATIONS (55-120)</v>
      </c>
      <c r="F235" s="14">
        <f>ROUNDDOWN(TimeEntry2[[#This Row],[Timestamp]],0)</f>
        <v>44596</v>
      </c>
      <c r="G235" s="7">
        <v>3.75</v>
      </c>
      <c r="H235" s="10" t="str">
        <f t="shared" si="10"/>
        <v>Normal Time</v>
      </c>
      <c r="I235" s="6" t="s">
        <v>271</v>
      </c>
    </row>
    <row r="236" spans="1:9" x14ac:dyDescent="0.25">
      <c r="A236" s="11">
        <v>44595</v>
      </c>
      <c r="B236" s="6" t="s">
        <v>272</v>
      </c>
      <c r="C236" s="13" t="s">
        <v>129</v>
      </c>
      <c r="D236" s="13">
        <v>44598</v>
      </c>
      <c r="E236" s="13" t="str">
        <f>INDEX(projects[Charge_Code],MATCH(TimeEntry2[[#This Row],[Project_ID]],projects[Project_ID],0))</f>
        <v>284197-02 BRIDGES AND CIVIL STRUCTURES (55-120)</v>
      </c>
      <c r="F236" s="14">
        <f>ROUNDDOWN(TimeEntry2[[#This Row],[Timestamp]],0)</f>
        <v>44595</v>
      </c>
      <c r="G236" s="7">
        <v>3.75</v>
      </c>
      <c r="H236" s="10" t="str">
        <f t="shared" si="10"/>
        <v>Normal Time</v>
      </c>
      <c r="I236" s="6" t="s">
        <v>273</v>
      </c>
    </row>
    <row r="237" spans="1:9" x14ac:dyDescent="0.25">
      <c r="A237" s="11">
        <v>44595</v>
      </c>
      <c r="B237" s="6" t="s">
        <v>272</v>
      </c>
      <c r="C237" s="13" t="s">
        <v>126</v>
      </c>
      <c r="D237" s="13">
        <v>44598</v>
      </c>
      <c r="E237" s="13" t="str">
        <f>INDEX(projects[Charge_Code],MATCH(TimeEntry2[[#This Row],[Project_ID]],projects[Project_ID],0))</f>
        <v>284197-00 IRSDC MODULAR STATIONS (55-120)</v>
      </c>
      <c r="F237" s="14">
        <f>ROUNDDOWN(TimeEntry2[[#This Row],[Timestamp]],0)</f>
        <v>44595</v>
      </c>
      <c r="G237" s="7">
        <v>3.75</v>
      </c>
      <c r="H237" s="10" t="str">
        <f t="shared" si="10"/>
        <v>Normal Time</v>
      </c>
      <c r="I237" s="6" t="s">
        <v>274</v>
      </c>
    </row>
    <row r="238" spans="1:9" x14ac:dyDescent="0.25">
      <c r="A238" s="11">
        <v>44594</v>
      </c>
      <c r="B238" s="6" t="s">
        <v>275</v>
      </c>
      <c r="C238" s="13" t="s">
        <v>126</v>
      </c>
      <c r="D238" s="13">
        <v>44598</v>
      </c>
      <c r="E238" s="13" t="str">
        <f>INDEX(projects[Charge_Code],MATCH(TimeEntry2[[#This Row],[Project_ID]],projects[Project_ID],0))</f>
        <v>284197-00 IRSDC MODULAR STATIONS (55-120)</v>
      </c>
      <c r="F238" s="14">
        <f>ROUNDDOWN(TimeEntry2[[#This Row],[Timestamp]],0)</f>
        <v>44594</v>
      </c>
      <c r="G238" s="7">
        <v>3.75</v>
      </c>
      <c r="H238" s="10" t="str">
        <f t="shared" si="10"/>
        <v>Normal Time</v>
      </c>
      <c r="I238" s="6" t="s">
        <v>276</v>
      </c>
    </row>
    <row r="239" spans="1:9" x14ac:dyDescent="0.25">
      <c r="A239" s="11">
        <v>44594</v>
      </c>
      <c r="B239" s="6" t="s">
        <v>275</v>
      </c>
      <c r="C239" s="13" t="s">
        <v>117</v>
      </c>
      <c r="D239" s="13">
        <v>44598</v>
      </c>
      <c r="E239" s="13" t="str">
        <f>INDEX(projects[Charge_Code],MATCH(TimeEntry2[[#This Row],[Project_ID]],projects[Project_ID],0))</f>
        <v>077616-65 UPSKILLING TRAINING AND DEVELO (01-748)</v>
      </c>
      <c r="F239" s="14">
        <f>ROUNDDOWN(TimeEntry2[[#This Row],[Timestamp]],0)</f>
        <v>44594</v>
      </c>
      <c r="G239" s="7">
        <v>3.75</v>
      </c>
      <c r="H239" s="10" t="str">
        <f t="shared" si="10"/>
        <v>Normal Time</v>
      </c>
      <c r="I239" s="6" t="s">
        <v>277</v>
      </c>
    </row>
    <row r="240" spans="1:9" x14ac:dyDescent="0.25">
      <c r="A240" s="11">
        <v>44593</v>
      </c>
      <c r="B240" s="6" t="s">
        <v>278</v>
      </c>
      <c r="C240" s="13" t="s">
        <v>126</v>
      </c>
      <c r="D240" s="13">
        <v>44598</v>
      </c>
      <c r="E240" s="13" t="str">
        <f>INDEX(projects[Charge_Code],MATCH(TimeEntry2[[#This Row],[Project_ID]],projects[Project_ID],0))</f>
        <v>284197-00 IRSDC MODULAR STATIONS (55-120)</v>
      </c>
      <c r="F240" s="14">
        <f>ROUNDDOWN(TimeEntry2[[#This Row],[Timestamp]],0)</f>
        <v>44593</v>
      </c>
      <c r="G240" s="7">
        <v>3.75</v>
      </c>
      <c r="H240" s="10" t="str">
        <f t="shared" si="10"/>
        <v>Normal Time</v>
      </c>
      <c r="I240" s="6" t="s">
        <v>279</v>
      </c>
    </row>
    <row r="241" spans="1:9" x14ac:dyDescent="0.25">
      <c r="A241" s="11">
        <v>44593</v>
      </c>
      <c r="B241" s="6" t="s">
        <v>278</v>
      </c>
      <c r="C241" s="13" t="s">
        <v>129</v>
      </c>
      <c r="D241" s="13">
        <v>44598</v>
      </c>
      <c r="E241" s="13" t="str">
        <f>INDEX(projects[Charge_Code],MATCH(TimeEntry2[[#This Row],[Project_ID]],projects[Project_ID],0))</f>
        <v>284197-02 BRIDGES AND CIVIL STRUCTURES (55-120)</v>
      </c>
      <c r="F241" s="14">
        <f>ROUNDDOWN(TimeEntry2[[#This Row],[Timestamp]],0)</f>
        <v>44593</v>
      </c>
      <c r="G241" s="7">
        <v>3.75</v>
      </c>
      <c r="H241" s="10" t="str">
        <f t="shared" si="10"/>
        <v>Normal Time</v>
      </c>
      <c r="I241" s="6" t="s">
        <v>280</v>
      </c>
    </row>
    <row r="242" spans="1:9" x14ac:dyDescent="0.25">
      <c r="A242" s="11">
        <v>44592.500347222223</v>
      </c>
      <c r="B242" s="6" t="s">
        <v>224</v>
      </c>
      <c r="C242" s="13" t="s">
        <v>126</v>
      </c>
      <c r="D242" s="13">
        <v>44598</v>
      </c>
      <c r="E242" s="13" t="str">
        <f>INDEX(projects[Charge_Code],MATCH(TimeEntry2[[#This Row],[Project_ID]],projects[Project_ID],0))</f>
        <v>284197-00 IRSDC MODULAR STATIONS (55-120)</v>
      </c>
      <c r="F242" s="14">
        <v>44592</v>
      </c>
      <c r="G242" s="15">
        <v>3.75</v>
      </c>
      <c r="H242" s="10" t="str">
        <f>"Normal Time"</f>
        <v>Normal Time</v>
      </c>
      <c r="I242" s="6" t="s">
        <v>281</v>
      </c>
    </row>
    <row r="243" spans="1:9" x14ac:dyDescent="0.25">
      <c r="A243" s="11">
        <v>44592.416979166665</v>
      </c>
      <c r="B243" s="6" t="s">
        <v>224</v>
      </c>
      <c r="C243" s="13" t="s">
        <v>163</v>
      </c>
      <c r="D243" s="13">
        <v>44598</v>
      </c>
      <c r="E243" s="13" t="str">
        <f>INDEX(projects[Charge_Code],MATCH(TimeEntry2[[#This Row],[Project_ID]],projects[Project_ID],0))</f>
        <v>602913-22 T0261 MGT FATIGUE STEEL BRIDGE (01-151)</v>
      </c>
      <c r="F243" s="14">
        <v>44592</v>
      </c>
      <c r="G243" s="15">
        <v>3.75</v>
      </c>
      <c r="H243" s="10" t="str">
        <f>"Normal Time"</f>
        <v>Normal Time</v>
      </c>
      <c r="I243" s="6" t="s">
        <v>282</v>
      </c>
    </row>
    <row r="244" spans="1:9" x14ac:dyDescent="0.25">
      <c r="A244" s="11">
        <v>44589.583668981482</v>
      </c>
      <c r="B244" s="6" t="s">
        <v>222</v>
      </c>
      <c r="C244" s="13" t="s">
        <v>126</v>
      </c>
      <c r="D244" s="13">
        <v>44591</v>
      </c>
      <c r="E244" s="13" t="str">
        <f>INDEX(projects[Charge_Code],MATCH(TimeEntry2[[#This Row],[Project_ID]],projects[Project_ID],0))</f>
        <v>284197-00 IRSDC MODULAR STATIONS (55-120)</v>
      </c>
      <c r="F244" s="14">
        <v>44589</v>
      </c>
      <c r="G244" s="15">
        <v>2.5</v>
      </c>
      <c r="H244" s="10" t="str">
        <f>"Normal Time"</f>
        <v>Normal Time</v>
      </c>
      <c r="I244" s="6" t="s">
        <v>283</v>
      </c>
    </row>
    <row r="245" spans="1:9" x14ac:dyDescent="0.25">
      <c r="A245" s="11">
        <v>44589.500428240739</v>
      </c>
      <c r="B245" s="6" t="s">
        <v>222</v>
      </c>
      <c r="C245" s="13" t="s">
        <v>126</v>
      </c>
      <c r="D245" s="13">
        <v>44591</v>
      </c>
      <c r="E245" s="13" t="str">
        <f>INDEX(projects[Charge_Code],MATCH(TimeEntry2[[#This Row],[Project_ID]],projects[Project_ID],0))</f>
        <v>284197-00 IRSDC MODULAR STATIONS (55-120)</v>
      </c>
      <c r="F245" s="14">
        <v>44589</v>
      </c>
      <c r="G245" s="15">
        <v>2.5</v>
      </c>
      <c r="H245" s="10" t="str">
        <f>"Normal Time"</f>
        <v>Normal Time</v>
      </c>
      <c r="I245" s="6" t="s">
        <v>284</v>
      </c>
    </row>
    <row r="246" spans="1:9" x14ac:dyDescent="0.25">
      <c r="A246" s="11">
        <v>44589.448958333334</v>
      </c>
      <c r="B246" s="6" t="s">
        <v>222</v>
      </c>
      <c r="C246" s="13" t="s">
        <v>126</v>
      </c>
      <c r="D246" s="13">
        <v>44591</v>
      </c>
      <c r="E246" s="13" t="str">
        <f>INDEX(projects[Charge_Code],MATCH(TimeEntry2[[#This Row],[Project_ID]],projects[Project_ID],0))</f>
        <v>284197-00 IRSDC MODULAR STATIONS (55-120)</v>
      </c>
      <c r="F246" s="14">
        <v>44589</v>
      </c>
      <c r="G246" s="15">
        <v>2.5</v>
      </c>
      <c r="H246" s="10" t="str">
        <f>"Normal Time"</f>
        <v>Normal Time</v>
      </c>
      <c r="I246" s="6" t="s">
        <v>285</v>
      </c>
    </row>
    <row r="247" spans="1:9" x14ac:dyDescent="0.25">
      <c r="A247" s="11">
        <v>44588.669224537036</v>
      </c>
      <c r="B247" s="6" t="s">
        <v>221</v>
      </c>
      <c r="C247" s="13" t="s">
        <v>126</v>
      </c>
      <c r="D247" s="13">
        <v>44591</v>
      </c>
      <c r="E247" s="13" t="str">
        <f>INDEX(projects[Charge_Code],MATCH(TimeEntry2[[#This Row],[Project_ID]],projects[Project_ID],0))</f>
        <v>284197-00 IRSDC MODULAR STATIONS (55-120)</v>
      </c>
      <c r="F247" s="14">
        <v>44588</v>
      </c>
      <c r="G247" s="15">
        <v>4.5</v>
      </c>
      <c r="H247" s="10" t="str">
        <f t="shared" ref="H247:H305" si="11">"Normal Time"</f>
        <v>Normal Time</v>
      </c>
      <c r="I247" s="6" t="s">
        <v>286</v>
      </c>
    </row>
    <row r="248" spans="1:9" x14ac:dyDescent="0.25">
      <c r="A248" s="11">
        <v>44588.669224537036</v>
      </c>
      <c r="B248" s="6" t="s">
        <v>221</v>
      </c>
      <c r="C248" s="13" t="s">
        <v>129</v>
      </c>
      <c r="D248" s="13">
        <v>44591</v>
      </c>
      <c r="E248" s="13" t="str">
        <f>INDEX(projects[Charge_Code],MATCH(TimeEntry2[[#This Row],[Project_ID]],projects[Project_ID],0))</f>
        <v>284197-02 BRIDGES AND CIVIL STRUCTURES (55-120)</v>
      </c>
      <c r="F248" s="14">
        <v>44588</v>
      </c>
      <c r="G248" s="15">
        <v>3</v>
      </c>
      <c r="H248" s="10" t="str">
        <f t="shared" si="11"/>
        <v>Normal Time</v>
      </c>
      <c r="I248" s="6" t="s">
        <v>287</v>
      </c>
    </row>
    <row r="249" spans="1:9" x14ac:dyDescent="0.25">
      <c r="A249" s="11">
        <v>44587.500752314816</v>
      </c>
      <c r="B249" s="6" t="s">
        <v>223</v>
      </c>
      <c r="C249" s="13" t="s">
        <v>117</v>
      </c>
      <c r="D249" s="13">
        <v>44591</v>
      </c>
      <c r="E249" s="13" t="str">
        <f>INDEX(projects[Charge_Code],MATCH(TimeEntry2[[#This Row],[Project_ID]],projects[Project_ID],0))</f>
        <v>077616-65 UPSKILLING TRAINING AND DEVELO (01-748)</v>
      </c>
      <c r="F249" s="14">
        <v>44587</v>
      </c>
      <c r="G249" s="15">
        <v>7.5</v>
      </c>
      <c r="H249" s="10" t="str">
        <f t="shared" si="11"/>
        <v>Normal Time</v>
      </c>
      <c r="I249" s="6" t="s">
        <v>288</v>
      </c>
    </row>
    <row r="250" spans="1:9" x14ac:dyDescent="0.25">
      <c r="A250" s="11">
        <v>44586.666932870372</v>
      </c>
      <c r="B250" s="6" t="s">
        <v>228</v>
      </c>
      <c r="C250" s="13" t="s">
        <v>174</v>
      </c>
      <c r="D250" s="13">
        <v>44591</v>
      </c>
      <c r="E250" s="13" t="str">
        <f>INDEX(projects[Charge_Code],MATCH(TimeEntry2[[#This Row],[Project_ID]],projects[Project_ID],0))</f>
        <v>277658-36 W3-GRIP4-3036-CIV (01-432)</v>
      </c>
      <c r="F250" s="14">
        <v>44586</v>
      </c>
      <c r="G250" s="15">
        <v>2</v>
      </c>
      <c r="H250" s="10" t="str">
        <f t="shared" si="11"/>
        <v>Normal Time</v>
      </c>
      <c r="I250" s="6" t="s">
        <v>289</v>
      </c>
    </row>
    <row r="251" spans="1:9" x14ac:dyDescent="0.25">
      <c r="A251" s="11">
        <v>44586.584675925929</v>
      </c>
      <c r="B251" s="6" t="s">
        <v>228</v>
      </c>
      <c r="C251" s="13" t="s">
        <v>126</v>
      </c>
      <c r="D251" s="13">
        <v>44591</v>
      </c>
      <c r="E251" s="13" t="str">
        <f>INDEX(projects[Charge_Code],MATCH(TimeEntry2[[#This Row],[Project_ID]],projects[Project_ID],0))</f>
        <v>284197-00 IRSDC MODULAR STATIONS (55-120)</v>
      </c>
      <c r="F251" s="14">
        <v>44586</v>
      </c>
      <c r="G251" s="15">
        <v>1.5</v>
      </c>
      <c r="H251" s="10" t="str">
        <f t="shared" si="11"/>
        <v>Normal Time</v>
      </c>
      <c r="I251" s="6" t="s">
        <v>290</v>
      </c>
    </row>
    <row r="252" spans="1:9" x14ac:dyDescent="0.25">
      <c r="A252" s="11">
        <v>44586.417013888888</v>
      </c>
      <c r="B252" s="6" t="s">
        <v>228</v>
      </c>
      <c r="C252" s="13" t="s">
        <v>129</v>
      </c>
      <c r="D252" s="13">
        <v>44591</v>
      </c>
      <c r="E252" s="13" t="str">
        <f>INDEX(projects[Charge_Code],MATCH(TimeEntry2[[#This Row],[Project_ID]],projects[Project_ID],0))</f>
        <v>284197-02 BRIDGES AND CIVIL STRUCTURES (55-120)</v>
      </c>
      <c r="F252" s="14">
        <v>44586</v>
      </c>
      <c r="G252" s="15">
        <v>4</v>
      </c>
      <c r="H252" s="10" t="str">
        <f t="shared" si="11"/>
        <v>Normal Time</v>
      </c>
      <c r="I252" s="6" t="s">
        <v>280</v>
      </c>
    </row>
    <row r="253" spans="1:9" x14ac:dyDescent="0.25">
      <c r="A253" s="11">
        <v>44585.667164351849</v>
      </c>
      <c r="B253" s="6" t="s">
        <v>224</v>
      </c>
      <c r="C253" s="13" t="s">
        <v>129</v>
      </c>
      <c r="D253" s="13">
        <v>44591</v>
      </c>
      <c r="E253" s="13" t="str">
        <f>INDEX(projects[Charge_Code],MATCH(TimeEntry2[[#This Row],[Project_ID]],projects[Project_ID],0))</f>
        <v>284197-02 BRIDGES AND CIVIL STRUCTURES (55-120)</v>
      </c>
      <c r="F253" s="14">
        <v>44585</v>
      </c>
      <c r="G253" s="15">
        <v>4</v>
      </c>
      <c r="H253" s="10" t="str">
        <f t="shared" si="11"/>
        <v>Normal Time</v>
      </c>
      <c r="I253" s="6" t="s">
        <v>291</v>
      </c>
    </row>
    <row r="254" spans="1:9" x14ac:dyDescent="0.25">
      <c r="A254" s="11">
        <v>44585.500289351854</v>
      </c>
      <c r="B254" s="6" t="s">
        <v>224</v>
      </c>
      <c r="C254" s="13" t="s">
        <v>126</v>
      </c>
      <c r="D254" s="13">
        <v>44591</v>
      </c>
      <c r="E254" s="13" t="str">
        <f>INDEX(projects[Charge_Code],MATCH(TimeEntry2[[#This Row],[Project_ID]],projects[Project_ID],0))</f>
        <v>284197-00 IRSDC MODULAR STATIONS (55-120)</v>
      </c>
      <c r="F254" s="14">
        <v>44585</v>
      </c>
      <c r="G254" s="15">
        <v>3.5</v>
      </c>
      <c r="H254" s="10" t="str">
        <f t="shared" si="11"/>
        <v>Normal Time</v>
      </c>
      <c r="I254" s="6" t="s">
        <v>292</v>
      </c>
    </row>
    <row r="255" spans="1:9" x14ac:dyDescent="0.25">
      <c r="A255" s="11">
        <v>44582.500358796293</v>
      </c>
      <c r="B255" s="6" t="s">
        <v>222</v>
      </c>
      <c r="C255" s="13" t="s">
        <v>126</v>
      </c>
      <c r="D255" s="13">
        <v>44584</v>
      </c>
      <c r="E255" s="13" t="str">
        <f>INDEX(projects[Charge_Code],MATCH(TimeEntry2[[#This Row],[Project_ID]],projects[Project_ID],0))</f>
        <v>284197-00 IRSDC MODULAR STATIONS (55-120)</v>
      </c>
      <c r="F255" s="14">
        <v>44582</v>
      </c>
      <c r="G255" s="15">
        <v>2.5</v>
      </c>
      <c r="H255" s="10" t="str">
        <f t="shared" si="11"/>
        <v>Normal Time</v>
      </c>
      <c r="I255" s="6" t="s">
        <v>293</v>
      </c>
    </row>
    <row r="256" spans="1:9" x14ac:dyDescent="0.25">
      <c r="A256" s="11">
        <v>44582.500358796293</v>
      </c>
      <c r="B256" s="6" t="s">
        <v>222</v>
      </c>
      <c r="C256" s="13" t="s">
        <v>126</v>
      </c>
      <c r="D256" s="13">
        <v>44584</v>
      </c>
      <c r="E256" s="13" t="str">
        <f>INDEX(projects[Charge_Code],MATCH(TimeEntry2[[#This Row],[Project_ID]],projects[Project_ID],0))</f>
        <v>284197-00 IRSDC MODULAR STATIONS (55-120)</v>
      </c>
      <c r="F256" s="14">
        <v>44582</v>
      </c>
      <c r="G256" s="15">
        <v>1</v>
      </c>
      <c r="H256" s="10" t="str">
        <f t="shared" si="11"/>
        <v>Normal Time</v>
      </c>
      <c r="I256" s="6" t="s">
        <v>294</v>
      </c>
    </row>
    <row r="257" spans="1:9" x14ac:dyDescent="0.25">
      <c r="A257" s="11">
        <v>44582.417037037034</v>
      </c>
      <c r="B257" s="6" t="s">
        <v>222</v>
      </c>
      <c r="C257" s="13" t="s">
        <v>126</v>
      </c>
      <c r="D257" s="13">
        <v>44584</v>
      </c>
      <c r="E257" s="13" t="str">
        <f>INDEX(projects[Charge_Code],MATCH(TimeEntry2[[#This Row],[Project_ID]],projects[Project_ID],0))</f>
        <v>284197-00 IRSDC MODULAR STATIONS (55-120)</v>
      </c>
      <c r="F257" s="14">
        <v>44582</v>
      </c>
      <c r="G257" s="15">
        <v>4</v>
      </c>
      <c r="H257" s="10" t="str">
        <f t="shared" si="11"/>
        <v>Normal Time</v>
      </c>
      <c r="I257" s="6" t="s">
        <v>295</v>
      </c>
    </row>
    <row r="258" spans="1:9" x14ac:dyDescent="0.25">
      <c r="A258" s="11">
        <v>44581.667118055557</v>
      </c>
      <c r="B258" s="6" t="s">
        <v>221</v>
      </c>
      <c r="C258" s="13" t="s">
        <v>129</v>
      </c>
      <c r="D258" s="13">
        <v>44584</v>
      </c>
      <c r="E258" s="13" t="str">
        <f>INDEX(projects[Charge_Code],MATCH(TimeEntry2[[#This Row],[Project_ID]],projects[Project_ID],0))</f>
        <v>284197-02 BRIDGES AND CIVIL STRUCTURES (55-120)</v>
      </c>
      <c r="F258" s="14">
        <v>44581</v>
      </c>
      <c r="G258" s="15">
        <v>4</v>
      </c>
      <c r="H258" s="10" t="str">
        <f t="shared" si="11"/>
        <v>Normal Time</v>
      </c>
      <c r="I258" s="6" t="s">
        <v>296</v>
      </c>
    </row>
    <row r="259" spans="1:9" x14ac:dyDescent="0.25">
      <c r="A259" s="11">
        <v>44581.667118055557</v>
      </c>
      <c r="B259" s="6" t="s">
        <v>221</v>
      </c>
      <c r="C259" s="13" t="s">
        <v>126</v>
      </c>
      <c r="D259" s="13">
        <v>44584</v>
      </c>
      <c r="E259" s="13" t="str">
        <f>INDEX(projects[Charge_Code],MATCH(TimeEntry2[[#This Row],[Project_ID]],projects[Project_ID],0))</f>
        <v>284197-00 IRSDC MODULAR STATIONS (55-120)</v>
      </c>
      <c r="F259" s="14">
        <v>44581</v>
      </c>
      <c r="G259" s="15">
        <v>2.5</v>
      </c>
      <c r="H259" s="10" t="str">
        <f t="shared" si="11"/>
        <v>Normal Time</v>
      </c>
      <c r="I259" s="6" t="s">
        <v>297</v>
      </c>
    </row>
    <row r="260" spans="1:9" x14ac:dyDescent="0.25">
      <c r="A260" s="11">
        <v>44581.54184027778</v>
      </c>
      <c r="B260" s="6" t="s">
        <v>221</v>
      </c>
      <c r="C260" s="13" t="s">
        <v>126</v>
      </c>
      <c r="D260" s="13">
        <v>44584</v>
      </c>
      <c r="E260" s="13" t="str">
        <f>INDEX(projects[Charge_Code],MATCH(TimeEntry2[[#This Row],[Project_ID]],projects[Project_ID],0))</f>
        <v>284197-00 IRSDC MODULAR STATIONS (55-120)</v>
      </c>
      <c r="F260" s="14">
        <v>44581</v>
      </c>
      <c r="G260" s="15">
        <v>1</v>
      </c>
      <c r="H260" s="10" t="str">
        <f t="shared" si="11"/>
        <v>Normal Time</v>
      </c>
      <c r="I260" s="6" t="s">
        <v>298</v>
      </c>
    </row>
    <row r="261" spans="1:9" x14ac:dyDescent="0.25">
      <c r="A261" s="11">
        <v>44580.417141203703</v>
      </c>
      <c r="B261" s="6" t="s">
        <v>223</v>
      </c>
      <c r="C261" s="13" t="s">
        <v>117</v>
      </c>
      <c r="D261" s="13">
        <v>44584</v>
      </c>
      <c r="E261" s="13" t="str">
        <f>INDEX(projects[Charge_Code],MATCH(TimeEntry2[[#This Row],[Project_ID]],projects[Project_ID],0))</f>
        <v>077616-65 UPSKILLING TRAINING AND DEVELO (01-748)</v>
      </c>
      <c r="F261" s="14">
        <v>44580</v>
      </c>
      <c r="G261" s="15">
        <v>7.5</v>
      </c>
      <c r="H261" s="10" t="str">
        <f t="shared" si="11"/>
        <v>Normal Time</v>
      </c>
      <c r="I261" s="6" t="s">
        <v>299</v>
      </c>
    </row>
    <row r="262" spans="1:9" x14ac:dyDescent="0.25">
      <c r="A262" s="11">
        <v>44579.667175925926</v>
      </c>
      <c r="B262" s="6" t="s">
        <v>228</v>
      </c>
      <c r="C262" s="13" t="s">
        <v>126</v>
      </c>
      <c r="D262" s="13">
        <v>44584</v>
      </c>
      <c r="E262" s="13" t="str">
        <f>INDEX(projects[Charge_Code],MATCH(TimeEntry2[[#This Row],[Project_ID]],projects[Project_ID],0))</f>
        <v>284197-00 IRSDC MODULAR STATIONS (55-120)</v>
      </c>
      <c r="F262" s="14">
        <v>44579</v>
      </c>
      <c r="G262" s="15">
        <v>5</v>
      </c>
      <c r="H262" s="10" t="str">
        <f t="shared" si="11"/>
        <v>Normal Time</v>
      </c>
      <c r="I262" s="6" t="s">
        <v>300</v>
      </c>
    </row>
    <row r="263" spans="1:9" x14ac:dyDescent="0.25">
      <c r="A263" s="11">
        <v>44579.417013888888</v>
      </c>
      <c r="B263" s="6" t="s">
        <v>228</v>
      </c>
      <c r="C263" s="13" t="s">
        <v>126</v>
      </c>
      <c r="D263" s="13">
        <v>44584</v>
      </c>
      <c r="E263" s="13" t="str">
        <f>INDEX(projects[Charge_Code],MATCH(TimeEntry2[[#This Row],[Project_ID]],projects[Project_ID],0))</f>
        <v>284197-00 IRSDC MODULAR STATIONS (55-120)</v>
      </c>
      <c r="F263" s="14">
        <v>44579</v>
      </c>
      <c r="G263" s="15">
        <v>2.5</v>
      </c>
      <c r="H263" s="10" t="str">
        <f t="shared" si="11"/>
        <v>Normal Time</v>
      </c>
      <c r="I263" s="6" t="s">
        <v>290</v>
      </c>
    </row>
    <row r="264" spans="1:9" x14ac:dyDescent="0.25">
      <c r="A264" s="11">
        <v>44578.674351851849</v>
      </c>
      <c r="B264" s="6" t="s">
        <v>224</v>
      </c>
      <c r="C264" s="13" t="s">
        <v>129</v>
      </c>
      <c r="D264" s="13">
        <v>44584</v>
      </c>
      <c r="E264" s="13" t="str">
        <f>INDEX(projects[Charge_Code],MATCH(TimeEntry2[[#This Row],[Project_ID]],projects[Project_ID],0))</f>
        <v>284197-02 BRIDGES AND CIVIL STRUCTURES (55-120)</v>
      </c>
      <c r="F264" s="14">
        <v>44578</v>
      </c>
      <c r="G264" s="15">
        <v>3</v>
      </c>
      <c r="H264" s="10" t="str">
        <f t="shared" si="11"/>
        <v>Normal Time</v>
      </c>
      <c r="I264" s="6" t="s">
        <v>301</v>
      </c>
    </row>
    <row r="265" spans="1:9" x14ac:dyDescent="0.25">
      <c r="A265" s="11">
        <v>44578.503645833334</v>
      </c>
      <c r="B265" s="6" t="s">
        <v>224</v>
      </c>
      <c r="C265" s="13" t="s">
        <v>126</v>
      </c>
      <c r="D265" s="13">
        <v>44584</v>
      </c>
      <c r="E265" s="13" t="str">
        <f>INDEX(projects[Charge_Code],MATCH(TimeEntry2[[#This Row],[Project_ID]],projects[Project_ID],0))</f>
        <v>284197-00 IRSDC MODULAR STATIONS (55-120)</v>
      </c>
      <c r="F265" s="14">
        <v>44578</v>
      </c>
      <c r="G265" s="15">
        <v>2</v>
      </c>
      <c r="H265" s="10" t="str">
        <f t="shared" si="11"/>
        <v>Normal Time</v>
      </c>
      <c r="I265" s="6" t="s">
        <v>302</v>
      </c>
    </row>
    <row r="266" spans="1:9" x14ac:dyDescent="0.25">
      <c r="A266" s="11">
        <v>44578.503645833334</v>
      </c>
      <c r="B266" s="6" t="s">
        <v>224</v>
      </c>
      <c r="C266" s="13" t="s">
        <v>126</v>
      </c>
      <c r="D266" s="13">
        <v>44584</v>
      </c>
      <c r="E266" s="13" t="str">
        <f>INDEX(projects[Charge_Code],MATCH(TimeEntry2[[#This Row],[Project_ID]],projects[Project_ID],0))</f>
        <v>284197-00 IRSDC MODULAR STATIONS (55-120)</v>
      </c>
      <c r="F266" s="14">
        <v>44578</v>
      </c>
      <c r="G266" s="15">
        <v>2.5</v>
      </c>
      <c r="H266" s="10" t="str">
        <f t="shared" si="11"/>
        <v>Normal Time</v>
      </c>
      <c r="I266" s="6" t="s">
        <v>303</v>
      </c>
    </row>
    <row r="267" spans="1:9" x14ac:dyDescent="0.25">
      <c r="A267" s="11">
        <v>44575.417210648149</v>
      </c>
      <c r="B267" s="6" t="s">
        <v>222</v>
      </c>
      <c r="C267" s="13" t="s">
        <v>126</v>
      </c>
      <c r="D267" s="13">
        <v>44577</v>
      </c>
      <c r="E267" s="13" t="str">
        <f>INDEX(projects[Charge_Code],MATCH(TimeEntry2[[#This Row],[Project_ID]],projects[Project_ID],0))</f>
        <v>284197-00 IRSDC MODULAR STATIONS (55-120)</v>
      </c>
      <c r="F267" s="14">
        <v>44575</v>
      </c>
      <c r="G267" s="15">
        <v>2.5</v>
      </c>
      <c r="H267" s="10" t="str">
        <f t="shared" si="11"/>
        <v>Normal Time</v>
      </c>
      <c r="I267" s="6" t="s">
        <v>304</v>
      </c>
    </row>
    <row r="268" spans="1:9" x14ac:dyDescent="0.25">
      <c r="A268" s="11">
        <v>44575.500601851854</v>
      </c>
      <c r="B268" s="6" t="s">
        <v>222</v>
      </c>
      <c r="C268" s="13" t="s">
        <v>129</v>
      </c>
      <c r="D268" s="13">
        <v>44577</v>
      </c>
      <c r="E268" s="13" t="str">
        <f>INDEX(projects[Charge_Code],MATCH(TimeEntry2[[#This Row],[Project_ID]],projects[Project_ID],0))</f>
        <v>284197-02 BRIDGES AND CIVIL STRUCTURES (55-120)</v>
      </c>
      <c r="F268" s="14">
        <v>44575</v>
      </c>
      <c r="G268" s="15">
        <v>2.5</v>
      </c>
      <c r="H268" s="10" t="str">
        <f t="shared" si="11"/>
        <v>Normal Time</v>
      </c>
      <c r="I268" s="6" t="s">
        <v>305</v>
      </c>
    </row>
    <row r="269" spans="1:9" x14ac:dyDescent="0.25">
      <c r="A269" s="11">
        <v>44575.417210648149</v>
      </c>
      <c r="B269" s="6" t="s">
        <v>222</v>
      </c>
      <c r="C269" s="13" t="s">
        <v>126</v>
      </c>
      <c r="D269" s="13">
        <v>44577</v>
      </c>
      <c r="E269" s="13" t="str">
        <f>INDEX(projects[Charge_Code],MATCH(TimeEntry2[[#This Row],[Project_ID]],projects[Project_ID],0))</f>
        <v>284197-00 IRSDC MODULAR STATIONS (55-120)</v>
      </c>
      <c r="F269" s="14">
        <v>44575</v>
      </c>
      <c r="G269" s="15">
        <v>2.5</v>
      </c>
      <c r="H269" s="10" t="str">
        <f t="shared" si="11"/>
        <v>Normal Time</v>
      </c>
      <c r="I269" s="6" t="s">
        <v>306</v>
      </c>
    </row>
    <row r="270" spans="1:9" x14ac:dyDescent="0.25">
      <c r="A270" s="11">
        <v>44574.525509259256</v>
      </c>
      <c r="B270" s="6" t="s">
        <v>221</v>
      </c>
      <c r="C270" s="13" t="s">
        <v>126</v>
      </c>
      <c r="D270" s="13">
        <v>44577</v>
      </c>
      <c r="E270" s="13" t="str">
        <f>INDEX(projects[Charge_Code],MATCH(TimeEntry2[[#This Row],[Project_ID]],projects[Project_ID],0))</f>
        <v>284197-00 IRSDC MODULAR STATIONS (55-120)</v>
      </c>
      <c r="F270" s="14">
        <v>44574</v>
      </c>
      <c r="G270" s="15">
        <v>2</v>
      </c>
      <c r="H270" s="10" t="str">
        <f t="shared" si="11"/>
        <v>Normal Time</v>
      </c>
      <c r="I270" s="6" t="s">
        <v>290</v>
      </c>
    </row>
    <row r="271" spans="1:9" x14ac:dyDescent="0.25">
      <c r="A271" s="11">
        <v>44574.525509259256</v>
      </c>
      <c r="B271" s="6" t="s">
        <v>221</v>
      </c>
      <c r="C271" s="13" t="s">
        <v>126</v>
      </c>
      <c r="D271" s="13">
        <v>44577</v>
      </c>
      <c r="E271" s="13" t="str">
        <f>INDEX(projects[Charge_Code],MATCH(TimeEntry2[[#This Row],[Project_ID]],projects[Project_ID],0))</f>
        <v>284197-00 IRSDC MODULAR STATIONS (55-120)</v>
      </c>
      <c r="F271" s="14">
        <v>44574</v>
      </c>
      <c r="G271" s="15">
        <v>2</v>
      </c>
      <c r="H271" s="10" t="str">
        <f t="shared" si="11"/>
        <v>Normal Time</v>
      </c>
      <c r="I271" s="6" t="s">
        <v>307</v>
      </c>
    </row>
    <row r="272" spans="1:9" x14ac:dyDescent="0.25">
      <c r="A272" s="11">
        <v>44574.525509259256</v>
      </c>
      <c r="B272" s="6" t="s">
        <v>221</v>
      </c>
      <c r="C272" s="13" t="s">
        <v>129</v>
      </c>
      <c r="D272" s="13">
        <v>44577</v>
      </c>
      <c r="E272" s="13" t="str">
        <f>INDEX(projects[Charge_Code],MATCH(TimeEntry2[[#This Row],[Project_ID]],projects[Project_ID],0))</f>
        <v>284197-02 BRIDGES AND CIVIL STRUCTURES (55-120)</v>
      </c>
      <c r="F272" s="14">
        <v>44574</v>
      </c>
      <c r="G272" s="15">
        <v>1.5</v>
      </c>
      <c r="H272" s="10" t="str">
        <f t="shared" si="11"/>
        <v>Normal Time</v>
      </c>
      <c r="I272" s="6" t="s">
        <v>308</v>
      </c>
    </row>
    <row r="273" spans="1:9" x14ac:dyDescent="0.25">
      <c r="A273" s="11">
        <v>44574.417210648149</v>
      </c>
      <c r="B273" s="6" t="s">
        <v>221</v>
      </c>
      <c r="C273" s="13" t="s">
        <v>172</v>
      </c>
      <c r="D273" s="13">
        <v>44577</v>
      </c>
      <c r="E273" s="13" t="str">
        <f>INDEX(projects[Charge_Code],MATCH(TimeEntry2[[#This Row],[Project_ID]],projects[Project_ID],0))</f>
        <v>TRAINING (In-house training)</v>
      </c>
      <c r="F273" s="14">
        <v>44574</v>
      </c>
      <c r="G273" s="15">
        <v>2</v>
      </c>
      <c r="H273" s="10" t="str">
        <f t="shared" si="11"/>
        <v>Normal Time</v>
      </c>
      <c r="I273" s="6" t="s">
        <v>309</v>
      </c>
    </row>
    <row r="274" spans="1:9" x14ac:dyDescent="0.25">
      <c r="A274" s="11">
        <v>44573.417164351849</v>
      </c>
      <c r="B274" s="6" t="s">
        <v>223</v>
      </c>
      <c r="C274" s="13" t="s">
        <v>117</v>
      </c>
      <c r="D274" s="13">
        <v>44577</v>
      </c>
      <c r="E274" s="13" t="str">
        <f>INDEX(projects[Charge_Code],MATCH(TimeEntry2[[#This Row],[Project_ID]],projects[Project_ID],0))</f>
        <v>077616-65 UPSKILLING TRAINING AND DEVELO (01-748)</v>
      </c>
      <c r="F274" s="14">
        <v>44573</v>
      </c>
      <c r="G274" s="15">
        <v>7.5</v>
      </c>
      <c r="H274" s="10" t="str">
        <f t="shared" si="11"/>
        <v>Normal Time</v>
      </c>
      <c r="I274" s="6" t="s">
        <v>310</v>
      </c>
    </row>
    <row r="275" spans="1:9" x14ac:dyDescent="0.25">
      <c r="A275" s="11">
        <v>44572.502569444441</v>
      </c>
      <c r="B275" s="6" t="s">
        <v>228</v>
      </c>
      <c r="C275" s="13" t="s">
        <v>126</v>
      </c>
      <c r="D275" s="13">
        <v>44577</v>
      </c>
      <c r="E275" s="13" t="str">
        <f>INDEX(projects[Charge_Code],MATCH(TimeEntry2[[#This Row],[Project_ID]],projects[Project_ID],0))</f>
        <v>284197-00 IRSDC MODULAR STATIONS (55-120)</v>
      </c>
      <c r="F275" s="14">
        <v>44572</v>
      </c>
      <c r="G275" s="15">
        <v>4.5</v>
      </c>
      <c r="H275" s="10" t="str">
        <f t="shared" si="11"/>
        <v>Normal Time</v>
      </c>
      <c r="I275" s="6" t="s">
        <v>311</v>
      </c>
    </row>
    <row r="276" spans="1:9" x14ac:dyDescent="0.25">
      <c r="A276" s="11">
        <v>44572.453564814816</v>
      </c>
      <c r="B276" s="6" t="s">
        <v>228</v>
      </c>
      <c r="C276" s="13" t="s">
        <v>129</v>
      </c>
      <c r="D276" s="13">
        <v>44577</v>
      </c>
      <c r="E276" s="13" t="str">
        <f>INDEX(projects[Charge_Code],MATCH(TimeEntry2[[#This Row],[Project_ID]],projects[Project_ID],0))</f>
        <v>284197-02 BRIDGES AND CIVIL STRUCTURES (55-120)</v>
      </c>
      <c r="F276" s="14">
        <v>44572</v>
      </c>
      <c r="G276" s="15">
        <v>3</v>
      </c>
      <c r="H276" s="10" t="str">
        <f t="shared" si="11"/>
        <v>Normal Time</v>
      </c>
      <c r="I276" s="6" t="s">
        <v>312</v>
      </c>
    </row>
    <row r="277" spans="1:9" x14ac:dyDescent="0.25">
      <c r="A277" s="11">
        <v>44571.666979166665</v>
      </c>
      <c r="B277" s="6" t="s">
        <v>224</v>
      </c>
      <c r="C277" s="13" t="s">
        <v>129</v>
      </c>
      <c r="D277" s="13">
        <v>44577</v>
      </c>
      <c r="E277" s="13" t="str">
        <f>INDEX(projects[Charge_Code],MATCH(TimeEntry2[[#This Row],[Project_ID]],projects[Project_ID],0))</f>
        <v>284197-02 BRIDGES AND CIVIL STRUCTURES (55-120)</v>
      </c>
      <c r="F277" s="14">
        <v>44571</v>
      </c>
      <c r="G277" s="15">
        <v>1.5</v>
      </c>
      <c r="H277" s="10" t="str">
        <f t="shared" si="11"/>
        <v>Normal Time</v>
      </c>
      <c r="I277" s="6" t="s">
        <v>308</v>
      </c>
    </row>
    <row r="278" spans="1:9" x14ac:dyDescent="0.25">
      <c r="A278" s="11">
        <v>44571.586712962962</v>
      </c>
      <c r="B278" s="6" t="s">
        <v>224</v>
      </c>
      <c r="C278" s="13" t="s">
        <v>126</v>
      </c>
      <c r="D278" s="13">
        <v>44577</v>
      </c>
      <c r="E278" s="13" t="str">
        <f>INDEX(projects[Charge_Code],MATCH(TimeEntry2[[#This Row],[Project_ID]],projects[Project_ID],0))</f>
        <v>284197-00 IRSDC MODULAR STATIONS (55-120)</v>
      </c>
      <c r="F278" s="14">
        <v>44571</v>
      </c>
      <c r="G278" s="15">
        <v>2</v>
      </c>
      <c r="H278" s="10" t="str">
        <f t="shared" si="11"/>
        <v>Normal Time</v>
      </c>
      <c r="I278" s="6" t="s">
        <v>313</v>
      </c>
    </row>
    <row r="279" spans="1:9" x14ac:dyDescent="0.25">
      <c r="A279" s="11">
        <v>44571.500648148147</v>
      </c>
      <c r="B279" s="6" t="s">
        <v>224</v>
      </c>
      <c r="C279" s="13" t="s">
        <v>129</v>
      </c>
      <c r="D279" s="13">
        <v>44577</v>
      </c>
      <c r="E279" s="13" t="str">
        <f>INDEX(projects[Charge_Code],MATCH(TimeEntry2[[#This Row],[Project_ID]],projects[Project_ID],0))</f>
        <v>284197-02 BRIDGES AND CIVIL STRUCTURES (55-120)</v>
      </c>
      <c r="F279" s="14">
        <v>44571</v>
      </c>
      <c r="G279" s="15">
        <v>2</v>
      </c>
      <c r="H279" s="10" t="str">
        <f t="shared" si="11"/>
        <v>Normal Time</v>
      </c>
      <c r="I279" s="6" t="s">
        <v>314</v>
      </c>
    </row>
    <row r="280" spans="1:9" x14ac:dyDescent="0.25">
      <c r="A280" s="11">
        <v>44571.419432870367</v>
      </c>
      <c r="B280" s="6" t="s">
        <v>224</v>
      </c>
      <c r="C280" s="13" t="s">
        <v>126</v>
      </c>
      <c r="D280" s="13">
        <v>44577</v>
      </c>
      <c r="E280" s="13" t="str">
        <f>INDEX(projects[Charge_Code],MATCH(TimeEntry2[[#This Row],[Project_ID]],projects[Project_ID],0))</f>
        <v>284197-00 IRSDC MODULAR STATIONS (55-120)</v>
      </c>
      <c r="F280" s="14">
        <v>44571</v>
      </c>
      <c r="G280" s="15">
        <v>2</v>
      </c>
      <c r="H280" s="10" t="str">
        <f t="shared" si="11"/>
        <v>Normal Time</v>
      </c>
      <c r="I280" s="6" t="s">
        <v>315</v>
      </c>
    </row>
    <row r="281" spans="1:9" x14ac:dyDescent="0.25">
      <c r="A281" s="11">
        <v>44568.566527777781</v>
      </c>
      <c r="B281" s="6" t="s">
        <v>222</v>
      </c>
      <c r="C281" s="13" t="s">
        <v>126</v>
      </c>
      <c r="D281" s="13">
        <v>44570</v>
      </c>
      <c r="E281" s="13" t="str">
        <f>INDEX(projects[Charge_Code],MATCH(TimeEntry2[[#This Row],[Project_ID]],projects[Project_ID],0))</f>
        <v>284197-00 IRSDC MODULAR STATIONS (55-120)</v>
      </c>
      <c r="F281" s="14">
        <v>44568</v>
      </c>
      <c r="G281" s="15">
        <v>7.5</v>
      </c>
      <c r="H281" s="10" t="str">
        <f t="shared" si="11"/>
        <v>Normal Time</v>
      </c>
      <c r="I281" s="6" t="s">
        <v>316</v>
      </c>
    </row>
    <row r="282" spans="1:9" x14ac:dyDescent="0.25">
      <c r="A282" s="11">
        <v>44567.585219907407</v>
      </c>
      <c r="B282" s="6" t="s">
        <v>221</v>
      </c>
      <c r="C282" s="13" t="s">
        <v>126</v>
      </c>
      <c r="D282" s="13">
        <v>44570</v>
      </c>
      <c r="E282" s="13" t="str">
        <f>INDEX(projects[Charge_Code],MATCH(TimeEntry2[[#This Row],[Project_ID]],projects[Project_ID],0))</f>
        <v>284197-00 IRSDC MODULAR STATIONS (55-120)</v>
      </c>
      <c r="F282" s="14">
        <f>ROUNDDOWN(TimeEntry2[[#This Row],[Timestamp]],0)</f>
        <v>44567</v>
      </c>
      <c r="G282" s="15">
        <v>6</v>
      </c>
      <c r="H282" s="10" t="str">
        <f t="shared" si="11"/>
        <v>Normal Time</v>
      </c>
      <c r="I282" s="6" t="s">
        <v>317</v>
      </c>
    </row>
    <row r="283" spans="1:9" x14ac:dyDescent="0.25">
      <c r="A283" s="11">
        <v>44567.585219907407</v>
      </c>
      <c r="B283" s="6" t="s">
        <v>221</v>
      </c>
      <c r="C283" s="13" t="s">
        <v>126</v>
      </c>
      <c r="D283" s="13">
        <v>44570</v>
      </c>
      <c r="E283" s="13" t="str">
        <f>INDEX(projects[Charge_Code],MATCH(TimeEntry2[[#This Row],[Project_ID]],projects[Project_ID],0))</f>
        <v>284197-00 IRSDC MODULAR STATIONS (55-120)</v>
      </c>
      <c r="F283" s="14">
        <f>ROUNDDOWN(TimeEntry2[[#This Row],[Timestamp]],0)</f>
        <v>44567</v>
      </c>
      <c r="G283" s="15">
        <v>1.5</v>
      </c>
      <c r="H283" s="10" t="str">
        <f t="shared" si="11"/>
        <v>Normal Time</v>
      </c>
      <c r="I283" s="6" t="s">
        <v>318</v>
      </c>
    </row>
    <row r="284" spans="1:9" x14ac:dyDescent="0.25">
      <c r="A284" s="11">
        <v>44566.585219907407</v>
      </c>
      <c r="B284" s="6" t="s">
        <v>223</v>
      </c>
      <c r="C284" s="13" t="s">
        <v>126</v>
      </c>
      <c r="D284" s="13">
        <v>44570</v>
      </c>
      <c r="E284" s="13" t="str">
        <f>INDEX(projects[Charge_Code],MATCH(TimeEntry2[[#This Row],[Project_ID]],projects[Project_ID],0))</f>
        <v>284197-00 IRSDC MODULAR STATIONS (55-120)</v>
      </c>
      <c r="F284" s="14">
        <f>ROUNDDOWN(TimeEntry2[[#This Row],[Timestamp]],0)</f>
        <v>44566</v>
      </c>
      <c r="G284" s="15">
        <v>4.5</v>
      </c>
      <c r="H284" s="10" t="str">
        <f t="shared" si="11"/>
        <v>Normal Time</v>
      </c>
      <c r="I284" s="6" t="s">
        <v>319</v>
      </c>
    </row>
    <row r="285" spans="1:9" x14ac:dyDescent="0.25">
      <c r="A285" s="11">
        <v>44566.585219907407</v>
      </c>
      <c r="B285" s="6" t="s">
        <v>223</v>
      </c>
      <c r="C285" s="13" t="s">
        <v>126</v>
      </c>
      <c r="D285" s="13">
        <v>44570</v>
      </c>
      <c r="E285" s="13" t="str">
        <f>INDEX(projects[Charge_Code],MATCH(TimeEntry2[[#This Row],[Project_ID]],projects[Project_ID],0))</f>
        <v>284197-00 IRSDC MODULAR STATIONS (55-120)</v>
      </c>
      <c r="F285" s="14">
        <f>ROUNDDOWN(TimeEntry2[[#This Row],[Timestamp]],0)</f>
        <v>44566</v>
      </c>
      <c r="G285" s="15">
        <v>3</v>
      </c>
      <c r="H285" s="10" t="str">
        <f t="shared" si="11"/>
        <v>Normal Time</v>
      </c>
      <c r="I285" s="6" t="s">
        <v>320</v>
      </c>
    </row>
    <row r="286" spans="1:9" x14ac:dyDescent="0.25">
      <c r="A286" s="11">
        <v>44565.585219907407</v>
      </c>
      <c r="B286" s="6" t="s">
        <v>228</v>
      </c>
      <c r="C286" s="13" t="s">
        <v>129</v>
      </c>
      <c r="D286" s="13">
        <v>44570</v>
      </c>
      <c r="E286" s="13" t="str">
        <f>INDEX(projects[Charge_Code],MATCH(TimeEntry2[[#This Row],[Project_ID]],projects[Project_ID],0))</f>
        <v>284197-02 BRIDGES AND CIVIL STRUCTURES (55-120)</v>
      </c>
      <c r="F286" s="14">
        <f>ROUNDDOWN(TimeEntry2[[#This Row],[Timestamp]],0)</f>
        <v>44565</v>
      </c>
      <c r="G286" s="15">
        <v>7.5</v>
      </c>
      <c r="H286" s="10" t="str">
        <f t="shared" si="11"/>
        <v>Normal Time</v>
      </c>
      <c r="I286" s="6" t="s">
        <v>320</v>
      </c>
    </row>
    <row r="287" spans="1:9" x14ac:dyDescent="0.25">
      <c r="A287" s="11">
        <v>44564.585219907407</v>
      </c>
      <c r="B287" s="6" t="s">
        <v>224</v>
      </c>
      <c r="C287" s="13" t="s">
        <v>11</v>
      </c>
      <c r="D287" s="13">
        <v>44570</v>
      </c>
      <c r="E287" s="13" t="str">
        <f>INDEX(projects[Charge_Code],MATCH(TimeEntry2[[#This Row],[Project_ID]],projects[Project_ID],0))</f>
        <v>BANK HOLIDAY</v>
      </c>
      <c r="F287" s="14">
        <f>ROUNDDOWN(TimeEntry2[[#This Row],[Timestamp]],0)</f>
        <v>44564</v>
      </c>
      <c r="G287" s="15">
        <v>7.5</v>
      </c>
      <c r="H287" s="10" t="str">
        <f t="shared" si="11"/>
        <v>Normal Time</v>
      </c>
      <c r="I287" s="6" t="s">
        <v>320</v>
      </c>
    </row>
    <row r="288" spans="1:9" x14ac:dyDescent="0.25">
      <c r="A288" s="11">
        <v>44561</v>
      </c>
      <c r="B288" s="6" t="s">
        <v>222</v>
      </c>
      <c r="C288" s="13" t="s">
        <v>100</v>
      </c>
      <c r="D288" s="13">
        <v>44563</v>
      </c>
      <c r="E288" s="13" t="str">
        <f>INDEX(projects[Charge_Code],MATCH(TimeEntry2[[#This Row],[Project_ID]],projects[Project_ID],0))</f>
        <v>HOLIDAY</v>
      </c>
      <c r="F288" s="14">
        <f>ROUNDDOWN(TimeEntry2[[#This Row],[Timestamp]],0)</f>
        <v>44561</v>
      </c>
      <c r="G288" s="15">
        <v>7.5</v>
      </c>
      <c r="H288" s="10" t="str">
        <f t="shared" si="11"/>
        <v>Normal Time</v>
      </c>
      <c r="I288" s="6"/>
    </row>
    <row r="289" spans="1:9" x14ac:dyDescent="0.25">
      <c r="A289" s="11">
        <v>44560</v>
      </c>
      <c r="B289" s="6" t="s">
        <v>321</v>
      </c>
      <c r="C289" s="13" t="s">
        <v>100</v>
      </c>
      <c r="D289" s="13">
        <v>44563</v>
      </c>
      <c r="E289" s="13" t="str">
        <f>INDEX(projects[Charge_Code],MATCH(TimeEntry2[[#This Row],[Project_ID]],projects[Project_ID],0))</f>
        <v>HOLIDAY</v>
      </c>
      <c r="F289" s="14">
        <f>ROUNDDOWN(TimeEntry2[[#This Row],[Timestamp]],0)</f>
        <v>44560</v>
      </c>
      <c r="G289" s="15">
        <v>7.5</v>
      </c>
      <c r="H289" s="10" t="str">
        <f t="shared" si="11"/>
        <v>Normal Time</v>
      </c>
      <c r="I289" s="6"/>
    </row>
    <row r="290" spans="1:9" x14ac:dyDescent="0.25">
      <c r="A290" s="11">
        <v>44559</v>
      </c>
      <c r="B290" s="6" t="s">
        <v>223</v>
      </c>
      <c r="C290" s="13" t="s">
        <v>100</v>
      </c>
      <c r="D290" s="13">
        <v>44563</v>
      </c>
      <c r="E290" s="13" t="str">
        <f>INDEX(projects[Charge_Code],MATCH(TimeEntry2[[#This Row],[Project_ID]],projects[Project_ID],0))</f>
        <v>HOLIDAY</v>
      </c>
      <c r="F290" s="14">
        <f>ROUNDDOWN(TimeEntry2[[#This Row],[Timestamp]],0)</f>
        <v>44559</v>
      </c>
      <c r="G290" s="15">
        <v>7.5</v>
      </c>
      <c r="H290" s="10" t="str">
        <f t="shared" si="11"/>
        <v>Normal Time</v>
      </c>
      <c r="I290" s="6"/>
    </row>
    <row r="291" spans="1:9" x14ac:dyDescent="0.25">
      <c r="A291" s="11">
        <v>44558</v>
      </c>
      <c r="B291" s="6" t="s">
        <v>228</v>
      </c>
      <c r="C291" s="13" t="s">
        <v>11</v>
      </c>
      <c r="D291" s="13">
        <v>44563</v>
      </c>
      <c r="E291" s="13" t="str">
        <f>INDEX(projects[Charge_Code],MATCH(TimeEntry2[[#This Row],[Project_ID]],projects[Project_ID],0))</f>
        <v>BANK HOLIDAY</v>
      </c>
      <c r="F291" s="14">
        <f>ROUNDDOWN(TimeEntry2[[#This Row],[Timestamp]],0)</f>
        <v>44558</v>
      </c>
      <c r="G291" s="15">
        <v>7.5</v>
      </c>
      <c r="H291" s="10" t="str">
        <f t="shared" si="11"/>
        <v>Normal Time</v>
      </c>
      <c r="I291" s="6"/>
    </row>
    <row r="292" spans="1:9" x14ac:dyDescent="0.25">
      <c r="A292" s="11">
        <v>44557</v>
      </c>
      <c r="B292" s="6" t="s">
        <v>224</v>
      </c>
      <c r="C292" s="13" t="s">
        <v>11</v>
      </c>
      <c r="D292" s="13">
        <v>44563</v>
      </c>
      <c r="E292" s="13" t="str">
        <f>INDEX(projects[Charge_Code],MATCH(TimeEntry2[[#This Row],[Project_ID]],projects[Project_ID],0))</f>
        <v>BANK HOLIDAY</v>
      </c>
      <c r="F292" s="14">
        <f>ROUNDDOWN(TimeEntry2[[#This Row],[Timestamp]],0)</f>
        <v>44557</v>
      </c>
      <c r="G292" s="15">
        <v>7.5</v>
      </c>
      <c r="H292" s="10" t="str">
        <f t="shared" si="11"/>
        <v>Normal Time</v>
      </c>
      <c r="I292" s="6"/>
    </row>
    <row r="293" spans="1:9" x14ac:dyDescent="0.25">
      <c r="A293" s="11">
        <v>44554</v>
      </c>
      <c r="B293" s="6" t="s">
        <v>222</v>
      </c>
      <c r="C293" s="13" t="s">
        <v>100</v>
      </c>
      <c r="D293" s="13">
        <v>44556</v>
      </c>
      <c r="E293" s="13" t="str">
        <f>INDEX(projects[Charge_Code],MATCH(TimeEntry2[[#This Row],[Project_ID]],projects[Project_ID],0))</f>
        <v>HOLIDAY</v>
      </c>
      <c r="F293" s="14">
        <f>ROUNDDOWN(TimeEntry2[[#This Row],[Timestamp]],0)</f>
        <v>44554</v>
      </c>
      <c r="G293" s="15">
        <v>7.5</v>
      </c>
      <c r="H293" s="10" t="str">
        <f t="shared" si="11"/>
        <v>Normal Time</v>
      </c>
      <c r="I293" s="6"/>
    </row>
    <row r="294" spans="1:9" x14ac:dyDescent="0.25">
      <c r="A294" s="11">
        <v>44553</v>
      </c>
      <c r="B294" s="6" t="s">
        <v>321</v>
      </c>
      <c r="C294" s="13" t="s">
        <v>100</v>
      </c>
      <c r="D294" s="13">
        <v>44556</v>
      </c>
      <c r="E294" s="13" t="str">
        <f>INDEX(projects[Charge_Code],MATCH(TimeEntry2[[#This Row],[Project_ID]],projects[Project_ID],0))</f>
        <v>HOLIDAY</v>
      </c>
      <c r="F294" s="14">
        <f>ROUNDDOWN(TimeEntry2[[#This Row],[Timestamp]],0)</f>
        <v>44553</v>
      </c>
      <c r="G294" s="15">
        <v>7.5</v>
      </c>
      <c r="H294" s="10" t="str">
        <f t="shared" si="11"/>
        <v>Normal Time</v>
      </c>
      <c r="I294" s="6"/>
    </row>
    <row r="295" spans="1:9" x14ac:dyDescent="0.25">
      <c r="A295" s="11">
        <v>44552</v>
      </c>
      <c r="B295" s="6" t="s">
        <v>223</v>
      </c>
      <c r="C295" s="13" t="s">
        <v>100</v>
      </c>
      <c r="D295" s="13">
        <v>44556</v>
      </c>
      <c r="E295" s="13" t="str">
        <f>INDEX(projects[Charge_Code],MATCH(TimeEntry2[[#This Row],[Project_ID]],projects[Project_ID],0))</f>
        <v>HOLIDAY</v>
      </c>
      <c r="F295" s="14">
        <f>ROUNDDOWN(TimeEntry2[[#This Row],[Timestamp]],0)</f>
        <v>44552</v>
      </c>
      <c r="G295" s="15">
        <v>7.5</v>
      </c>
      <c r="H295" s="10" t="str">
        <f t="shared" si="11"/>
        <v>Normal Time</v>
      </c>
      <c r="I295" s="6"/>
    </row>
    <row r="296" spans="1:9" x14ac:dyDescent="0.25">
      <c r="A296" s="11">
        <v>44551</v>
      </c>
      <c r="B296" s="6" t="s">
        <v>228</v>
      </c>
      <c r="C296" s="13" t="s">
        <v>100</v>
      </c>
      <c r="D296" s="13">
        <v>44556</v>
      </c>
      <c r="E296" s="13" t="str">
        <f>INDEX(projects[Charge_Code],MATCH(TimeEntry2[[#This Row],[Project_ID]],projects[Project_ID],0))</f>
        <v>HOLIDAY</v>
      </c>
      <c r="F296" s="14">
        <f>ROUNDDOWN(TimeEntry2[[#This Row],[Timestamp]],0)</f>
        <v>44551</v>
      </c>
      <c r="G296" s="15">
        <v>7.5</v>
      </c>
      <c r="H296" s="10" t="str">
        <f t="shared" si="11"/>
        <v>Normal Time</v>
      </c>
      <c r="I296" s="6"/>
    </row>
    <row r="297" spans="1:9" x14ac:dyDescent="0.25">
      <c r="A297" s="11">
        <v>44550</v>
      </c>
      <c r="B297" s="6" t="s">
        <v>224</v>
      </c>
      <c r="C297" s="13" t="s">
        <v>100</v>
      </c>
      <c r="D297" s="13">
        <v>44556</v>
      </c>
      <c r="E297" s="13" t="str">
        <f>INDEX(projects[Charge_Code],MATCH(TimeEntry2[[#This Row],[Project_ID]],projects[Project_ID],0))</f>
        <v>HOLIDAY</v>
      </c>
      <c r="F297" s="14">
        <f>ROUNDDOWN(TimeEntry2[[#This Row],[Timestamp]],0)</f>
        <v>44550</v>
      </c>
      <c r="G297" s="15">
        <v>7.5</v>
      </c>
      <c r="H297" s="10" t="str">
        <f t="shared" si="11"/>
        <v>Normal Time</v>
      </c>
      <c r="I297" s="6"/>
    </row>
    <row r="298" spans="1:9" x14ac:dyDescent="0.25">
      <c r="A298" s="11">
        <v>44547.500636574077</v>
      </c>
      <c r="B298" s="6" t="s">
        <v>222</v>
      </c>
      <c r="C298" s="13" t="s">
        <v>129</v>
      </c>
      <c r="D298" s="13">
        <v>44549</v>
      </c>
      <c r="E298" s="13" t="str">
        <f>INDEX(projects[Charge_Code],MATCH(TimeEntry2[[#This Row],[Project_ID]],projects[Project_ID],0))</f>
        <v>284197-02 BRIDGES AND CIVIL STRUCTURES (55-120)</v>
      </c>
      <c r="F298" s="14">
        <v>44547</v>
      </c>
      <c r="G298" s="15">
        <v>3.5</v>
      </c>
      <c r="H298" s="10" t="str">
        <f t="shared" si="11"/>
        <v>Normal Time</v>
      </c>
      <c r="I298" s="6" t="s">
        <v>322</v>
      </c>
    </row>
    <row r="299" spans="1:9" x14ac:dyDescent="0.25">
      <c r="A299" s="11">
        <v>44547.500636574077</v>
      </c>
      <c r="B299" s="6" t="s">
        <v>222</v>
      </c>
      <c r="C299" s="13" t="s">
        <v>126</v>
      </c>
      <c r="D299" s="13">
        <v>44549</v>
      </c>
      <c r="E299" s="13" t="str">
        <f>INDEX(projects[Charge_Code],MATCH(TimeEntry2[[#This Row],[Project_ID]],projects[Project_ID],0))</f>
        <v>284197-00 IRSDC MODULAR STATIONS (55-120)</v>
      </c>
      <c r="F299" s="14">
        <v>44547</v>
      </c>
      <c r="G299" s="15">
        <v>4</v>
      </c>
      <c r="H299" s="10" t="str">
        <f t="shared" si="11"/>
        <v>Normal Time</v>
      </c>
      <c r="I299" s="6" t="s">
        <v>322</v>
      </c>
    </row>
    <row r="300" spans="1:9" x14ac:dyDescent="0.25">
      <c r="A300" s="11">
        <v>44546.583923611113</v>
      </c>
      <c r="B300" s="6" t="s">
        <v>221</v>
      </c>
      <c r="C300" s="13" t="s">
        <v>117</v>
      </c>
      <c r="D300" s="13">
        <v>44549</v>
      </c>
      <c r="E300" s="13" t="str">
        <f>INDEX(projects[Charge_Code],MATCH(TimeEntry2[[#This Row],[Project_ID]],projects[Project_ID],0))</f>
        <v>077616-65 UPSKILLING TRAINING AND DEVELO (01-748)</v>
      </c>
      <c r="F300" s="14">
        <v>44546</v>
      </c>
      <c r="G300" s="15">
        <v>3.75</v>
      </c>
      <c r="H300" s="10" t="str">
        <f t="shared" si="11"/>
        <v>Normal Time</v>
      </c>
      <c r="I300" s="6" t="s">
        <v>323</v>
      </c>
    </row>
    <row r="301" spans="1:9" x14ac:dyDescent="0.25">
      <c r="A301" s="11">
        <v>44546.41715277778</v>
      </c>
      <c r="B301" s="6" t="s">
        <v>221</v>
      </c>
      <c r="C301" s="13" t="s">
        <v>126</v>
      </c>
      <c r="D301" s="13">
        <v>44549</v>
      </c>
      <c r="E301" s="13" t="str">
        <f>INDEX(projects[Charge_Code],MATCH(TimeEntry2[[#This Row],[Project_ID]],projects[Project_ID],0))</f>
        <v>284197-00 IRSDC MODULAR STATIONS (55-120)</v>
      </c>
      <c r="F301" s="14">
        <v>44546</v>
      </c>
      <c r="G301" s="15">
        <v>3.75</v>
      </c>
      <c r="H301" s="10" t="str">
        <f t="shared" si="11"/>
        <v>Normal Time</v>
      </c>
      <c r="I301" s="6" t="s">
        <v>324</v>
      </c>
    </row>
    <row r="302" spans="1:9" x14ac:dyDescent="0.25">
      <c r="A302" s="11">
        <v>44545.587129629632</v>
      </c>
      <c r="B302" s="6" t="s">
        <v>223</v>
      </c>
      <c r="C302" s="13" t="s">
        <v>117</v>
      </c>
      <c r="D302" s="13">
        <v>44549</v>
      </c>
      <c r="E302" s="13" t="str">
        <f>INDEX(projects[Charge_Code],MATCH(TimeEntry2[[#This Row],[Project_ID]],projects[Project_ID],0))</f>
        <v>077616-65 UPSKILLING TRAINING AND DEVELO (01-748)</v>
      </c>
      <c r="F302" s="14">
        <v>44545</v>
      </c>
      <c r="G302" s="15">
        <v>3.75</v>
      </c>
      <c r="H302" s="10" t="str">
        <f t="shared" si="11"/>
        <v>Normal Time</v>
      </c>
      <c r="I302" s="6" t="s">
        <v>325</v>
      </c>
    </row>
    <row r="303" spans="1:9" x14ac:dyDescent="0.25">
      <c r="A303" s="11">
        <v>44545.587129629632</v>
      </c>
      <c r="B303" s="6" t="s">
        <v>223</v>
      </c>
      <c r="C303" s="13" t="s">
        <v>126</v>
      </c>
      <c r="D303" s="13">
        <v>44549</v>
      </c>
      <c r="E303" s="13" t="str">
        <f>INDEX(projects[Charge_Code],MATCH(TimeEntry2[[#This Row],[Project_ID]],projects[Project_ID],0))</f>
        <v>284197-00 IRSDC MODULAR STATIONS (55-120)</v>
      </c>
      <c r="F303" s="14">
        <v>44545</v>
      </c>
      <c r="G303" s="15">
        <v>3.75</v>
      </c>
      <c r="H303" s="10" t="str">
        <f t="shared" si="11"/>
        <v>Normal Time</v>
      </c>
      <c r="I303" s="6" t="s">
        <v>326</v>
      </c>
    </row>
    <row r="304" spans="1:9" x14ac:dyDescent="0.25">
      <c r="A304" s="11">
        <v>44544.584652777776</v>
      </c>
      <c r="B304" s="6" t="s">
        <v>228</v>
      </c>
      <c r="C304" s="13" t="s">
        <v>117</v>
      </c>
      <c r="D304" s="13">
        <v>44549</v>
      </c>
      <c r="E304" s="13" t="str">
        <f>INDEX(projects[Charge_Code],MATCH(TimeEntry2[[#This Row],[Project_ID]],projects[Project_ID],0))</f>
        <v>077616-65 UPSKILLING TRAINING AND DEVELO (01-748)</v>
      </c>
      <c r="F304" s="14">
        <v>44544</v>
      </c>
      <c r="G304" s="15">
        <v>3.75</v>
      </c>
      <c r="H304" s="10" t="str">
        <f t="shared" si="11"/>
        <v>Normal Time</v>
      </c>
      <c r="I304" s="6" t="s">
        <v>327</v>
      </c>
    </row>
    <row r="305" spans="1:9" x14ac:dyDescent="0.25">
      <c r="A305" s="11">
        <v>44544.500347222223</v>
      </c>
      <c r="B305" s="6" t="s">
        <v>228</v>
      </c>
      <c r="C305" s="13" t="s">
        <v>126</v>
      </c>
      <c r="D305" s="13">
        <v>44549</v>
      </c>
      <c r="E305" s="13" t="str">
        <f>INDEX(projects[Charge_Code],MATCH(TimeEntry2[[#This Row],[Project_ID]],projects[Project_ID],0))</f>
        <v>284197-00 IRSDC MODULAR STATIONS (55-120)</v>
      </c>
      <c r="F305" s="14">
        <v>44544</v>
      </c>
      <c r="G305" s="15">
        <v>1.75</v>
      </c>
      <c r="H305" s="10" t="str">
        <f t="shared" si="11"/>
        <v>Normal Time</v>
      </c>
      <c r="I305" s="6" t="s">
        <v>326</v>
      </c>
    </row>
    <row r="306" spans="1:9" x14ac:dyDescent="0.25">
      <c r="A306" s="11">
        <v>44544.41815972222</v>
      </c>
      <c r="B306" s="12" t="s">
        <v>228</v>
      </c>
      <c r="C306" s="13" t="s">
        <v>126</v>
      </c>
      <c r="D306" s="13">
        <v>44549</v>
      </c>
      <c r="E306" s="13" t="str">
        <f>INDEX(projects[Charge_Code],MATCH(TimeEntry2[[#This Row],[Project_ID]],projects[Project_ID],0))</f>
        <v>284197-00 IRSDC MODULAR STATIONS (55-120)</v>
      </c>
      <c r="F306" s="14">
        <v>44544</v>
      </c>
      <c r="G306" s="15">
        <v>2</v>
      </c>
      <c r="H306" s="10" t="str">
        <f>"Normal Time"</f>
        <v>Normal Time</v>
      </c>
      <c r="I306" s="29" t="s">
        <v>328</v>
      </c>
    </row>
    <row r="307" spans="1:9" x14ac:dyDescent="0.25">
      <c r="A307" s="11">
        <v>44543.687372685185</v>
      </c>
      <c r="B307" s="12" t="s">
        <v>224</v>
      </c>
      <c r="C307" s="13" t="s">
        <v>126</v>
      </c>
      <c r="D307" s="13">
        <v>44549</v>
      </c>
      <c r="E307" s="13" t="str">
        <f>INDEX(projects[Charge_Code],MATCH(TimeEntry2[[#This Row],[Project_ID]],projects[Project_ID],0))</f>
        <v>284197-00 IRSDC MODULAR STATIONS (55-120)</v>
      </c>
      <c r="F307" s="14">
        <v>44543</v>
      </c>
      <c r="G307" s="15">
        <v>1.5</v>
      </c>
      <c r="H307" s="10" t="str">
        <f>"Normal Time"</f>
        <v>Normal Time</v>
      </c>
      <c r="I307" s="29" t="s">
        <v>329</v>
      </c>
    </row>
    <row r="308" spans="1:9" x14ac:dyDescent="0.25">
      <c r="A308" s="11">
        <v>44543.583807870367</v>
      </c>
      <c r="B308" s="12" t="s">
        <v>224</v>
      </c>
      <c r="C308" s="13" t="s">
        <v>129</v>
      </c>
      <c r="D308" s="13">
        <v>44549</v>
      </c>
      <c r="E308" s="13" t="str">
        <f>INDEX(projects[Charge_Code],MATCH(TimeEntry2[[#This Row],[Project_ID]],projects[Project_ID],0))</f>
        <v>284197-02 BRIDGES AND CIVIL STRUCTURES (55-120)</v>
      </c>
      <c r="F308" s="14">
        <v>44543</v>
      </c>
      <c r="G308" s="15">
        <v>3</v>
      </c>
      <c r="H308" s="10" t="str">
        <f>"Normal Time"</f>
        <v>Normal Time</v>
      </c>
      <c r="I308" s="29" t="s">
        <v>330</v>
      </c>
    </row>
    <row r="309" spans="1:9" x14ac:dyDescent="0.25">
      <c r="A309" s="11">
        <v>44543.416909722226</v>
      </c>
      <c r="B309" s="12" t="s">
        <v>224</v>
      </c>
      <c r="C309" s="13" t="s">
        <v>126</v>
      </c>
      <c r="D309" s="13">
        <v>44549</v>
      </c>
      <c r="E309" s="13" t="str">
        <f>INDEX(projects[Charge_Code],MATCH(TimeEntry2[[#This Row],[Project_ID]],projects[Project_ID],0))</f>
        <v>284197-00 IRSDC MODULAR STATIONS (55-120)</v>
      </c>
      <c r="F309" s="14">
        <v>44543</v>
      </c>
      <c r="G309" s="15">
        <v>3</v>
      </c>
      <c r="H309" s="10" t="str">
        <f>"Normal Time"</f>
        <v>Normal Time</v>
      </c>
      <c r="I309" s="29" t="s">
        <v>331</v>
      </c>
    </row>
    <row r="310" spans="1:9" x14ac:dyDescent="0.25">
      <c r="A310" s="11">
        <v>44540.667083333334</v>
      </c>
      <c r="B310" s="12" t="s">
        <v>222</v>
      </c>
      <c r="C310" s="13" t="s">
        <v>126</v>
      </c>
      <c r="D310" s="13">
        <v>44542</v>
      </c>
      <c r="E310" s="13" t="str">
        <f>INDEX(projects[Charge_Code],MATCH(TimeEntry2[[#This Row],[Project_ID]],projects[Project_ID],0))</f>
        <v>284197-00 IRSDC MODULAR STATIONS (55-120)</v>
      </c>
      <c r="F310" s="14">
        <v>44540</v>
      </c>
      <c r="G310" s="15">
        <v>2.5</v>
      </c>
      <c r="H310" s="10" t="str">
        <f>"Normal Time"</f>
        <v>Normal Time</v>
      </c>
      <c r="I310" s="29" t="s">
        <v>332</v>
      </c>
    </row>
    <row r="311" spans="1:9" x14ac:dyDescent="0.25">
      <c r="A311" s="11">
        <v>44540.504178240742</v>
      </c>
      <c r="B311" s="12" t="s">
        <v>222</v>
      </c>
      <c r="C311" s="13" t="s">
        <v>126</v>
      </c>
      <c r="D311" s="13">
        <v>44542</v>
      </c>
      <c r="E311" s="13" t="str">
        <f>INDEX(projects[Charge_Code],MATCH(TimeEntry2[[#This Row],[Project_ID]],projects[Project_ID],0))</f>
        <v>284197-00 IRSDC MODULAR STATIONS (55-120)</v>
      </c>
      <c r="F311" s="14">
        <v>44540</v>
      </c>
      <c r="G311" s="15">
        <v>5</v>
      </c>
      <c r="H311" s="10" t="str">
        <f t="shared" ref="H311:H323" si="12">"Normal Time"</f>
        <v>Normal Time</v>
      </c>
      <c r="I311" s="29" t="s">
        <v>333</v>
      </c>
    </row>
    <row r="312" spans="1:9" x14ac:dyDescent="0.25">
      <c r="A312" s="11">
        <v>44539.500405092593</v>
      </c>
      <c r="B312" s="12" t="s">
        <v>221</v>
      </c>
      <c r="C312" s="13" t="s">
        <v>129</v>
      </c>
      <c r="D312" s="13">
        <v>44542</v>
      </c>
      <c r="E312" s="13" t="str">
        <f>INDEX(projects[Charge_Code],MATCH(TimeEntry2[[#This Row],[Project_ID]],projects[Project_ID],0))</f>
        <v>284197-02 BRIDGES AND CIVIL STRUCTURES (55-120)</v>
      </c>
      <c r="F312" s="14">
        <v>44539</v>
      </c>
      <c r="G312" s="15">
        <v>3.5</v>
      </c>
      <c r="H312" s="10" t="str">
        <f t="shared" si="12"/>
        <v>Normal Time</v>
      </c>
      <c r="I312" s="29" t="s">
        <v>334</v>
      </c>
    </row>
    <row r="313" spans="1:9" x14ac:dyDescent="0.25">
      <c r="A313" s="11">
        <v>44539.500405092593</v>
      </c>
      <c r="B313" s="12" t="s">
        <v>221</v>
      </c>
      <c r="C313" s="13" t="s">
        <v>129</v>
      </c>
      <c r="D313" s="13">
        <v>44542</v>
      </c>
      <c r="E313" s="13" t="str">
        <f>INDEX(projects[Charge_Code],MATCH(TimeEntry2[[#This Row],[Project_ID]],projects[Project_ID],0))</f>
        <v>284197-02 BRIDGES AND CIVIL STRUCTURES (55-120)</v>
      </c>
      <c r="F313" s="14">
        <v>44539</v>
      </c>
      <c r="G313" s="15">
        <v>4</v>
      </c>
      <c r="H313" s="10" t="str">
        <f t="shared" si="12"/>
        <v>Normal Time</v>
      </c>
      <c r="I313" s="29" t="s">
        <v>335</v>
      </c>
    </row>
    <row r="314" spans="1:9" x14ac:dyDescent="0.25">
      <c r="A314" s="11">
        <v>44538.578113425923</v>
      </c>
      <c r="B314" s="12" t="s">
        <v>223</v>
      </c>
      <c r="C314" s="13" t="s">
        <v>117</v>
      </c>
      <c r="D314" s="13">
        <v>44542</v>
      </c>
      <c r="E314" s="13" t="str">
        <f>INDEX(projects[Charge_Code],MATCH(TimeEntry2[[#This Row],[Project_ID]],projects[Project_ID],0))</f>
        <v>077616-65 UPSKILLING TRAINING AND DEVELO (01-748)</v>
      </c>
      <c r="F314" s="14">
        <v>44538</v>
      </c>
      <c r="G314" s="15">
        <v>3.75</v>
      </c>
      <c r="H314" s="10" t="str">
        <f t="shared" si="12"/>
        <v>Normal Time</v>
      </c>
      <c r="I314" s="29" t="s">
        <v>336</v>
      </c>
    </row>
    <row r="315" spans="1:9" x14ac:dyDescent="0.25">
      <c r="A315" s="11">
        <v>44538.42260416667</v>
      </c>
      <c r="B315" s="12" t="s">
        <v>223</v>
      </c>
      <c r="C315" s="13" t="s">
        <v>126</v>
      </c>
      <c r="D315" s="13">
        <v>44542</v>
      </c>
      <c r="E315" s="13" t="str">
        <f>INDEX(projects[Charge_Code],MATCH(TimeEntry2[[#This Row],[Project_ID]],projects[Project_ID],0))</f>
        <v>284197-00 IRSDC MODULAR STATIONS (55-120)</v>
      </c>
      <c r="F315" s="14">
        <v>44538</v>
      </c>
      <c r="G315" s="15">
        <v>3.75</v>
      </c>
      <c r="H315" s="10" t="str">
        <f t="shared" si="12"/>
        <v>Normal Time</v>
      </c>
      <c r="I315" s="29" t="s">
        <v>337</v>
      </c>
    </row>
    <row r="316" spans="1:9" x14ac:dyDescent="0.25">
      <c r="A316" s="11">
        <v>44537.667314814818</v>
      </c>
      <c r="B316" s="12" t="s">
        <v>228</v>
      </c>
      <c r="C316" s="13" t="s">
        <v>129</v>
      </c>
      <c r="D316" s="13">
        <v>44542</v>
      </c>
      <c r="E316" s="13" t="str">
        <f>INDEX(projects[Charge_Code],MATCH(TimeEntry2[[#This Row],[Project_ID]],projects[Project_ID],0))</f>
        <v>284197-02 BRIDGES AND CIVIL STRUCTURES (55-120)</v>
      </c>
      <c r="F316" s="14">
        <v>44537</v>
      </c>
      <c r="G316" s="15">
        <v>1.5</v>
      </c>
      <c r="H316" s="10" t="str">
        <f t="shared" si="12"/>
        <v>Normal Time</v>
      </c>
      <c r="I316" s="29" t="s">
        <v>338</v>
      </c>
    </row>
    <row r="317" spans="1:9" x14ac:dyDescent="0.25">
      <c r="A317" s="11">
        <v>44537.588726851849</v>
      </c>
      <c r="B317" s="12" t="s">
        <v>228</v>
      </c>
      <c r="C317" s="13" t="s">
        <v>172</v>
      </c>
      <c r="D317" s="13">
        <v>44542</v>
      </c>
      <c r="E317" s="13" t="str">
        <f>INDEX(projects[Charge_Code],MATCH(TimeEntry2[[#This Row],[Project_ID]],projects[Project_ID],0))</f>
        <v>TRAINING (In-house training)</v>
      </c>
      <c r="F317" s="14">
        <v>44537</v>
      </c>
      <c r="G317" s="15">
        <v>2</v>
      </c>
      <c r="H317" s="10" t="str">
        <f t="shared" si="12"/>
        <v>Normal Time</v>
      </c>
      <c r="I317" s="29" t="s">
        <v>339</v>
      </c>
    </row>
    <row r="318" spans="1:9" x14ac:dyDescent="0.25">
      <c r="A318" s="11">
        <v>44537.5003125</v>
      </c>
      <c r="B318" s="12" t="s">
        <v>228</v>
      </c>
      <c r="C318" s="13" t="s">
        <v>126</v>
      </c>
      <c r="D318" s="13">
        <v>44542</v>
      </c>
      <c r="E318" s="13" t="str">
        <f>INDEX(projects[Charge_Code],MATCH(TimeEntry2[[#This Row],[Project_ID]],projects[Project_ID],0))</f>
        <v>284197-00 IRSDC MODULAR STATIONS (55-120)</v>
      </c>
      <c r="F318" s="14">
        <v>44537</v>
      </c>
      <c r="G318" s="15">
        <v>2</v>
      </c>
      <c r="H318" s="10" t="str">
        <f t="shared" si="12"/>
        <v>Normal Time</v>
      </c>
      <c r="I318" s="29" t="s">
        <v>340</v>
      </c>
    </row>
    <row r="319" spans="1:9" x14ac:dyDescent="0.25">
      <c r="A319" s="11">
        <v>44537.416909722226</v>
      </c>
      <c r="B319" s="12" t="s">
        <v>228</v>
      </c>
      <c r="C319" s="13" t="s">
        <v>129</v>
      </c>
      <c r="D319" s="13">
        <v>44542</v>
      </c>
      <c r="E319" s="13" t="str">
        <f>INDEX(projects[Charge_Code],MATCH(TimeEntry2[[#This Row],[Project_ID]],projects[Project_ID],0))</f>
        <v>284197-02 BRIDGES AND CIVIL STRUCTURES (55-120)</v>
      </c>
      <c r="F319" s="14">
        <v>44537</v>
      </c>
      <c r="G319" s="15">
        <v>2</v>
      </c>
      <c r="H319" s="10" t="str">
        <f t="shared" si="12"/>
        <v>Normal Time</v>
      </c>
      <c r="I319" s="29" t="s">
        <v>341</v>
      </c>
    </row>
    <row r="320" spans="1:9" x14ac:dyDescent="0.25">
      <c r="A320" s="11">
        <v>44536.844247685185</v>
      </c>
      <c r="B320" s="12" t="s">
        <v>224</v>
      </c>
      <c r="C320" s="13" t="s">
        <v>126</v>
      </c>
      <c r="D320" s="13">
        <v>44542</v>
      </c>
      <c r="E320" s="13" t="str">
        <f>INDEX(projects[Charge_Code],MATCH(TimeEntry2[[#This Row],[Project_ID]],projects[Project_ID],0))</f>
        <v>284197-00 IRSDC MODULAR STATIONS (55-120)</v>
      </c>
      <c r="F320" s="14">
        <v>44536</v>
      </c>
      <c r="G320" s="15">
        <v>1.5</v>
      </c>
      <c r="H320" s="10" t="str">
        <f t="shared" si="12"/>
        <v>Normal Time</v>
      </c>
      <c r="I320" s="29" t="s">
        <v>342</v>
      </c>
    </row>
    <row r="321" spans="1:9" x14ac:dyDescent="0.25">
      <c r="A321" s="11">
        <v>44536.667627314811</v>
      </c>
      <c r="B321" s="12" t="s">
        <v>224</v>
      </c>
      <c r="C321" s="13" t="s">
        <v>126</v>
      </c>
      <c r="D321" s="13">
        <v>44542</v>
      </c>
      <c r="E321" s="13" t="str">
        <f>INDEX(projects[Charge_Code],MATCH(TimeEntry2[[#This Row],[Project_ID]],projects[Project_ID],0))</f>
        <v>284197-00 IRSDC MODULAR STATIONS (55-120)</v>
      </c>
      <c r="F321" s="14">
        <v>44536</v>
      </c>
      <c r="G321" s="15">
        <v>2</v>
      </c>
      <c r="H321" s="10" t="str">
        <f t="shared" si="12"/>
        <v>Normal Time</v>
      </c>
      <c r="I321" s="29" t="s">
        <v>343</v>
      </c>
    </row>
    <row r="322" spans="1:9" x14ac:dyDescent="0.25">
      <c r="A322" s="11">
        <v>44536.584363425929</v>
      </c>
      <c r="B322" s="12" t="s">
        <v>224</v>
      </c>
      <c r="C322" s="13" t="s">
        <v>18</v>
      </c>
      <c r="D322" s="13">
        <v>44542</v>
      </c>
      <c r="E322" s="13" t="str">
        <f>INDEX(projects[Charge_Code],MATCH(TimeEntry2[[#This Row],[Project_ID]],projects[Project_ID],0))</f>
        <v>074097-29 STAFF APPRAISAL CC124 (01-124)</v>
      </c>
      <c r="F322" s="14">
        <v>44536</v>
      </c>
      <c r="G322" s="15">
        <v>2</v>
      </c>
      <c r="H322" s="10" t="str">
        <f t="shared" si="12"/>
        <v>Normal Time</v>
      </c>
      <c r="I322" s="29" t="s">
        <v>344</v>
      </c>
    </row>
    <row r="323" spans="1:9" x14ac:dyDescent="0.25">
      <c r="A323" s="11">
        <v>44536.41741898148</v>
      </c>
      <c r="B323" s="12" t="s">
        <v>224</v>
      </c>
      <c r="C323" s="13" t="s">
        <v>126</v>
      </c>
      <c r="D323" s="13">
        <v>44542</v>
      </c>
      <c r="E323" s="13" t="str">
        <f>INDEX(projects[Charge_Code],MATCH(TimeEntry2[[#This Row],[Project_ID]],projects[Project_ID],0))</f>
        <v>284197-00 IRSDC MODULAR STATIONS (55-120)</v>
      </c>
      <c r="F323" s="14">
        <v>44536</v>
      </c>
      <c r="G323" s="15">
        <v>2</v>
      </c>
      <c r="H323" s="10" t="str">
        <f t="shared" si="12"/>
        <v>Normal Time</v>
      </c>
      <c r="I323" s="29" t="s">
        <v>345</v>
      </c>
    </row>
    <row r="324" spans="1:9" x14ac:dyDescent="0.25">
      <c r="A324" s="11">
        <v>44533.717986111114</v>
      </c>
      <c r="B324" s="12" t="s">
        <v>222</v>
      </c>
      <c r="C324" s="13" t="s">
        <v>126</v>
      </c>
      <c r="D324" s="13">
        <v>44535</v>
      </c>
      <c r="E324" s="13" t="str">
        <f>INDEX(projects[Charge_Code],MATCH(TimeEntry2[[#This Row],[Project_ID]],projects[Project_ID],0))</f>
        <v>284197-00 IRSDC MODULAR STATIONS (55-120)</v>
      </c>
      <c r="F324" s="14">
        <v>44533</v>
      </c>
      <c r="G324" s="15">
        <v>3.75</v>
      </c>
      <c r="H324" s="10" t="str">
        <f t="shared" si="10"/>
        <v>Normal Time</v>
      </c>
      <c r="I324" s="29" t="s">
        <v>346</v>
      </c>
    </row>
    <row r="325" spans="1:9" x14ac:dyDescent="0.25">
      <c r="A325" s="11">
        <v>44533.717986111114</v>
      </c>
      <c r="B325" s="12" t="s">
        <v>222</v>
      </c>
      <c r="C325" s="13" t="s">
        <v>129</v>
      </c>
      <c r="D325" s="13">
        <v>44535</v>
      </c>
      <c r="E325" s="13" t="str">
        <f>INDEX(projects[Charge_Code],MATCH(TimeEntry2[[#This Row],[Project_ID]],projects[Project_ID],0))</f>
        <v>284197-02 BRIDGES AND CIVIL STRUCTURES (55-120)</v>
      </c>
      <c r="F325" s="14">
        <v>44533</v>
      </c>
      <c r="G325" s="15">
        <v>3.75</v>
      </c>
      <c r="H325" s="10" t="str">
        <f t="shared" si="10"/>
        <v>Normal Time</v>
      </c>
      <c r="I325" s="29" t="s">
        <v>347</v>
      </c>
    </row>
    <row r="326" spans="1:9" x14ac:dyDescent="0.25">
      <c r="A326" s="11">
        <v>44532.717986111114</v>
      </c>
      <c r="B326" s="12" t="s">
        <v>221</v>
      </c>
      <c r="C326" s="13" t="s">
        <v>129</v>
      </c>
      <c r="D326" s="13">
        <v>44535</v>
      </c>
      <c r="E326" s="13" t="str">
        <f>INDEX(projects[Charge_Code],MATCH(TimeEntry2[[#This Row],[Project_ID]],projects[Project_ID],0))</f>
        <v>284197-02 BRIDGES AND CIVIL STRUCTURES (55-120)</v>
      </c>
      <c r="F326" s="14">
        <v>44532</v>
      </c>
      <c r="G326" s="15">
        <v>3.5</v>
      </c>
      <c r="H326" s="10" t="str">
        <f t="shared" si="10"/>
        <v>Normal Time</v>
      </c>
      <c r="I326" s="29" t="s">
        <v>347</v>
      </c>
    </row>
    <row r="327" spans="1:9" x14ac:dyDescent="0.25">
      <c r="A327" s="11">
        <v>44532.717986111114</v>
      </c>
      <c r="B327" s="12" t="s">
        <v>221</v>
      </c>
      <c r="C327" s="13" t="s">
        <v>126</v>
      </c>
      <c r="D327" s="13">
        <v>44535</v>
      </c>
      <c r="E327" s="13" t="str">
        <f>INDEX(projects[Charge_Code],MATCH(TimeEntry2[[#This Row],[Project_ID]],projects[Project_ID],0))</f>
        <v>284197-00 IRSDC MODULAR STATIONS (55-120)</v>
      </c>
      <c r="F327" s="14">
        <v>44532</v>
      </c>
      <c r="G327" s="15">
        <v>2</v>
      </c>
      <c r="H327" s="10" t="str">
        <f>"Normal Time"</f>
        <v>Normal Time</v>
      </c>
      <c r="I327" s="29" t="s">
        <v>348</v>
      </c>
    </row>
    <row r="328" spans="1:9" x14ac:dyDescent="0.25">
      <c r="A328" s="11">
        <v>44532.483206018522</v>
      </c>
      <c r="B328" s="12" t="s">
        <v>221</v>
      </c>
      <c r="C328" s="13" t="s">
        <v>18</v>
      </c>
      <c r="D328" s="13">
        <v>44535</v>
      </c>
      <c r="E328" s="13" t="str">
        <f>INDEX(projects[Charge_Code],MATCH(TimeEntry2[[#This Row],[Project_ID]],projects[Project_ID],0))</f>
        <v>074097-29 STAFF APPRAISAL CC124 (01-124)</v>
      </c>
      <c r="F328" s="14">
        <v>44532</v>
      </c>
      <c r="G328" s="15">
        <v>2</v>
      </c>
      <c r="H328" s="10" t="str">
        <f>"Normal Time"</f>
        <v>Normal Time</v>
      </c>
      <c r="I328" s="29" t="s">
        <v>349</v>
      </c>
    </row>
    <row r="329" spans="1:9" x14ac:dyDescent="0.25">
      <c r="A329" s="11">
        <v>44531.667210648149</v>
      </c>
      <c r="B329" s="12" t="s">
        <v>223</v>
      </c>
      <c r="C329" s="13" t="s">
        <v>129</v>
      </c>
      <c r="D329" s="13">
        <v>44535</v>
      </c>
      <c r="E329" s="13" t="str">
        <f>INDEX(projects[Charge_Code],MATCH(TimeEntry2[[#This Row],[Project_ID]],projects[Project_ID],0))</f>
        <v>284197-02 BRIDGES AND CIVIL STRUCTURES (55-120)</v>
      </c>
      <c r="F329" s="14">
        <v>44531</v>
      </c>
      <c r="G329" s="15">
        <v>1.5</v>
      </c>
      <c r="H329" s="10" t="str">
        <f>"Normal Time"</f>
        <v>Normal Time</v>
      </c>
      <c r="I329" s="29" t="s">
        <v>350</v>
      </c>
    </row>
    <row r="330" spans="1:9" x14ac:dyDescent="0.25">
      <c r="A330" s="11">
        <v>44531.583657407406</v>
      </c>
      <c r="B330" s="12" t="s">
        <v>223</v>
      </c>
      <c r="C330" s="13" t="s">
        <v>117</v>
      </c>
      <c r="D330" s="13">
        <v>44535</v>
      </c>
      <c r="E330" s="13" t="str">
        <f>INDEX(projects[Charge_Code],MATCH(TimeEntry2[[#This Row],[Project_ID]],projects[Project_ID],0))</f>
        <v>077616-65 UPSKILLING TRAINING AND DEVELO (01-748)</v>
      </c>
      <c r="F330" s="14">
        <v>44531</v>
      </c>
      <c r="G330" s="15">
        <v>2</v>
      </c>
      <c r="H330" s="10" t="str">
        <f t="shared" ref="H330:H393" si="13">"Normal Time"</f>
        <v>Normal Time</v>
      </c>
      <c r="I330" s="29" t="s">
        <v>351</v>
      </c>
    </row>
    <row r="331" spans="1:9" x14ac:dyDescent="0.25">
      <c r="A331" s="11">
        <v>44531.5002662037</v>
      </c>
      <c r="B331" s="12" t="s">
        <v>223</v>
      </c>
      <c r="C331" s="13" t="s">
        <v>126</v>
      </c>
      <c r="D331" s="13">
        <v>44535</v>
      </c>
      <c r="E331" s="13" t="str">
        <f>INDEX(projects[Charge_Code],MATCH(TimeEntry2[[#This Row],[Project_ID]],projects[Project_ID],0))</f>
        <v>284197-00 IRSDC MODULAR STATIONS (55-120)</v>
      </c>
      <c r="F331" s="14">
        <v>44531</v>
      </c>
      <c r="G331" s="15">
        <v>2</v>
      </c>
      <c r="H331" s="10" t="str">
        <f t="shared" si="13"/>
        <v>Normal Time</v>
      </c>
      <c r="I331" s="29" t="s">
        <v>352</v>
      </c>
    </row>
    <row r="332" spans="1:9" x14ac:dyDescent="0.25">
      <c r="A332" s="11">
        <v>44531.416979166665</v>
      </c>
      <c r="B332" s="12" t="s">
        <v>223</v>
      </c>
      <c r="C332" s="13" t="s">
        <v>126</v>
      </c>
      <c r="D332" s="13">
        <v>44535</v>
      </c>
      <c r="E332" s="13" t="str">
        <f>INDEX(projects[Charge_Code],MATCH(TimeEntry2[[#This Row],[Project_ID]],projects[Project_ID],0))</f>
        <v>284197-00 IRSDC MODULAR STATIONS (55-120)</v>
      </c>
      <c r="F332" s="14">
        <v>44531</v>
      </c>
      <c r="G332" s="15">
        <v>2</v>
      </c>
      <c r="H332" s="10" t="str">
        <f t="shared" si="13"/>
        <v>Normal Time</v>
      </c>
      <c r="I332" s="29" t="s">
        <v>353</v>
      </c>
    </row>
    <row r="333" spans="1:9" x14ac:dyDescent="0.25">
      <c r="A333" s="11">
        <v>44530.500289351854</v>
      </c>
      <c r="B333" s="12" t="s">
        <v>228</v>
      </c>
      <c r="C333" s="13" t="s">
        <v>18</v>
      </c>
      <c r="D333" s="13">
        <v>44535</v>
      </c>
      <c r="E333" s="13" t="str">
        <f>INDEX(projects[Charge_Code],MATCH(TimeEntry2[[#This Row],[Project_ID]],projects[Project_ID],0))</f>
        <v>074097-29 STAFF APPRAISAL CC124 (01-124)</v>
      </c>
      <c r="F333" s="14">
        <v>44530</v>
      </c>
      <c r="G333" s="15">
        <v>2</v>
      </c>
      <c r="H333" s="10" t="str">
        <f t="shared" si="13"/>
        <v>Normal Time</v>
      </c>
      <c r="I333" s="29" t="s">
        <v>354</v>
      </c>
    </row>
    <row r="334" spans="1:9" x14ac:dyDescent="0.25">
      <c r="A334" s="11">
        <v>44530.417430555557</v>
      </c>
      <c r="B334" s="12" t="s">
        <v>228</v>
      </c>
      <c r="C334" s="13" t="s">
        <v>129</v>
      </c>
      <c r="D334" s="13">
        <v>44535</v>
      </c>
      <c r="E334" s="13" t="str">
        <f>INDEX(projects[Charge_Code],MATCH(TimeEntry2[[#This Row],[Project_ID]],projects[Project_ID],0))</f>
        <v>284197-02 BRIDGES AND CIVIL STRUCTURES (55-120)</v>
      </c>
      <c r="F334" s="14">
        <v>44530</v>
      </c>
      <c r="G334" s="15">
        <v>2.5</v>
      </c>
      <c r="H334" s="10" t="str">
        <f t="shared" si="13"/>
        <v>Normal Time</v>
      </c>
      <c r="I334" s="29" t="s">
        <v>355</v>
      </c>
    </row>
    <row r="335" spans="1:9" x14ac:dyDescent="0.25">
      <c r="A335" s="11">
        <v>44530.417430555557</v>
      </c>
      <c r="B335" s="12" t="s">
        <v>228</v>
      </c>
      <c r="C335" s="13" t="s">
        <v>126</v>
      </c>
      <c r="D335" s="13">
        <v>44535</v>
      </c>
      <c r="E335" s="13" t="str">
        <f>INDEX(projects[Charge_Code],MATCH(TimeEntry2[[#This Row],[Project_ID]],projects[Project_ID],0))</f>
        <v>284197-00 IRSDC MODULAR STATIONS (55-120)</v>
      </c>
      <c r="F335" s="14">
        <v>44530</v>
      </c>
      <c r="G335" s="15">
        <v>3</v>
      </c>
      <c r="H335" s="10" t="str">
        <f t="shared" si="13"/>
        <v>Normal Time</v>
      </c>
      <c r="I335" s="29" t="s">
        <v>356</v>
      </c>
    </row>
    <row r="336" spans="1:9" x14ac:dyDescent="0.25">
      <c r="A336" s="11">
        <v>44529.588761574072</v>
      </c>
      <c r="B336" s="12" t="s">
        <v>224</v>
      </c>
      <c r="C336" s="13" t="s">
        <v>126</v>
      </c>
      <c r="D336" s="13">
        <v>44535</v>
      </c>
      <c r="E336" s="13" t="str">
        <f>INDEX(projects[Charge_Code],MATCH(TimeEntry2[[#This Row],[Project_ID]],projects[Project_ID],0))</f>
        <v>284197-00 IRSDC MODULAR STATIONS (55-120)</v>
      </c>
      <c r="F336" s="14">
        <v>44529</v>
      </c>
      <c r="G336" s="15">
        <v>2.5</v>
      </c>
      <c r="H336" s="10" t="str">
        <f t="shared" si="13"/>
        <v>Normal Time</v>
      </c>
      <c r="I336" s="29" t="s">
        <v>357</v>
      </c>
    </row>
    <row r="337" spans="1:9" x14ac:dyDescent="0.25">
      <c r="A337" s="11">
        <v>44529.500219907408</v>
      </c>
      <c r="B337" s="12" t="s">
        <v>224</v>
      </c>
      <c r="C337" s="13" t="s">
        <v>126</v>
      </c>
      <c r="D337" s="13">
        <v>44535</v>
      </c>
      <c r="E337" s="13" t="str">
        <f>INDEX(projects[Charge_Code],MATCH(TimeEntry2[[#This Row],[Project_ID]],projects[Project_ID],0))</f>
        <v>284197-00 IRSDC MODULAR STATIONS (55-120)</v>
      </c>
      <c r="F337" s="14">
        <v>44529</v>
      </c>
      <c r="G337" s="15">
        <v>2.5</v>
      </c>
      <c r="H337" s="10" t="str">
        <f t="shared" si="13"/>
        <v>Normal Time</v>
      </c>
      <c r="I337" s="29" t="s">
        <v>357</v>
      </c>
    </row>
    <row r="338" spans="1:9" x14ac:dyDescent="0.25">
      <c r="A338" s="11">
        <v>44529.429062499999</v>
      </c>
      <c r="B338" s="12" t="s">
        <v>224</v>
      </c>
      <c r="C338" s="13" t="s">
        <v>126</v>
      </c>
      <c r="D338" s="13">
        <v>44535</v>
      </c>
      <c r="E338" s="13" t="str">
        <f>INDEX(projects[Charge_Code],MATCH(TimeEntry2[[#This Row],[Project_ID]],projects[Project_ID],0))</f>
        <v>284197-00 IRSDC MODULAR STATIONS (55-120)</v>
      </c>
      <c r="F338" s="14">
        <v>44529</v>
      </c>
      <c r="G338" s="15">
        <v>2.5</v>
      </c>
      <c r="H338" s="10" t="str">
        <f t="shared" si="13"/>
        <v>Normal Time</v>
      </c>
      <c r="I338" s="29" t="s">
        <v>358</v>
      </c>
    </row>
    <row r="339" spans="1:9" x14ac:dyDescent="0.25">
      <c r="A339" s="11">
        <v>44526.427037037036</v>
      </c>
      <c r="B339" s="12" t="s">
        <v>222</v>
      </c>
      <c r="C339" s="13" t="s">
        <v>129</v>
      </c>
      <c r="D339" s="13">
        <v>44528</v>
      </c>
      <c r="E339" s="13" t="str">
        <f>INDEX(projects[Charge_Code],MATCH(TimeEntry2[[#This Row],[Project_ID]],projects[Project_ID],0))</f>
        <v>284197-02 BRIDGES AND CIVIL STRUCTURES (55-120)</v>
      </c>
      <c r="F339" s="14">
        <v>44526</v>
      </c>
      <c r="G339" s="15">
        <v>3.75</v>
      </c>
      <c r="H339" s="10" t="str">
        <f t="shared" si="13"/>
        <v>Normal Time</v>
      </c>
      <c r="I339" s="29" t="s">
        <v>305</v>
      </c>
    </row>
    <row r="340" spans="1:9" x14ac:dyDescent="0.25">
      <c r="A340" s="11">
        <v>44526.427037037036</v>
      </c>
      <c r="B340" s="12" t="s">
        <v>222</v>
      </c>
      <c r="C340" s="13" t="s">
        <v>126</v>
      </c>
      <c r="D340" s="13">
        <v>44528</v>
      </c>
      <c r="E340" s="13" t="str">
        <f>INDEX(projects[Charge_Code],MATCH(TimeEntry2[[#This Row],[Project_ID]],projects[Project_ID],0))</f>
        <v>284197-00 IRSDC MODULAR STATIONS (55-120)</v>
      </c>
      <c r="F340" s="14">
        <v>44526</v>
      </c>
      <c r="G340" s="15">
        <v>3.75</v>
      </c>
      <c r="H340" s="10" t="str">
        <f t="shared" si="13"/>
        <v>Normal Time</v>
      </c>
      <c r="I340" s="29" t="s">
        <v>359</v>
      </c>
    </row>
    <row r="341" spans="1:9" x14ac:dyDescent="0.25">
      <c r="A341" s="11">
        <v>44525</v>
      </c>
      <c r="B341" s="12" t="s">
        <v>321</v>
      </c>
      <c r="C341" s="13" t="s">
        <v>117</v>
      </c>
      <c r="D341" s="13">
        <v>44528</v>
      </c>
      <c r="E341" s="13" t="str">
        <f>INDEX(projects[Charge_Code],MATCH(TimeEntry2[[#This Row],[Project_ID]],projects[Project_ID],0))</f>
        <v>077616-65 UPSKILLING TRAINING AND DEVELO (01-748)</v>
      </c>
      <c r="F341" s="14">
        <v>44525</v>
      </c>
      <c r="G341" s="15">
        <v>3.75</v>
      </c>
      <c r="H341" s="10" t="str">
        <f t="shared" si="13"/>
        <v>Normal Time</v>
      </c>
      <c r="I341" s="29" t="s">
        <v>360</v>
      </c>
    </row>
    <row r="342" spans="1:9" x14ac:dyDescent="0.25">
      <c r="A342" s="11">
        <v>44525</v>
      </c>
      <c r="B342" s="12" t="s">
        <v>321</v>
      </c>
      <c r="C342" s="13" t="s">
        <v>126</v>
      </c>
      <c r="D342" s="13">
        <v>44528</v>
      </c>
      <c r="E342" s="13" t="str">
        <f>INDEX(projects[Charge_Code],MATCH(TimeEntry2[[#This Row],[Project_ID]],projects[Project_ID],0))</f>
        <v>284197-00 IRSDC MODULAR STATIONS (55-120)</v>
      </c>
      <c r="F342" s="14">
        <v>44525</v>
      </c>
      <c r="G342" s="15">
        <v>3.75</v>
      </c>
      <c r="H342" s="10" t="str">
        <f t="shared" si="13"/>
        <v>Normal Time</v>
      </c>
      <c r="I342" s="29" t="s">
        <v>361</v>
      </c>
    </row>
    <row r="343" spans="1:9" x14ac:dyDescent="0.25">
      <c r="A343" s="11">
        <v>44524</v>
      </c>
      <c r="B343" s="12" t="s">
        <v>223</v>
      </c>
      <c r="C343" s="13" t="s">
        <v>117</v>
      </c>
      <c r="D343" s="13">
        <v>44528</v>
      </c>
      <c r="E343" s="13" t="str">
        <f>INDEX(projects[Charge_Code],MATCH(TimeEntry2[[#This Row],[Project_ID]],projects[Project_ID],0))</f>
        <v>077616-65 UPSKILLING TRAINING AND DEVELO (01-748)</v>
      </c>
      <c r="F343" s="14">
        <v>44524</v>
      </c>
      <c r="G343" s="15">
        <v>3.75</v>
      </c>
      <c r="H343" s="10" t="str">
        <f t="shared" si="13"/>
        <v>Normal Time</v>
      </c>
      <c r="I343" s="29" t="s">
        <v>362</v>
      </c>
    </row>
    <row r="344" spans="1:9" x14ac:dyDescent="0.25">
      <c r="A344" s="11">
        <v>44524</v>
      </c>
      <c r="B344" s="12" t="s">
        <v>223</v>
      </c>
      <c r="C344" s="13" t="s">
        <v>129</v>
      </c>
      <c r="D344" s="13">
        <v>44528</v>
      </c>
      <c r="E344" s="13" t="str">
        <f>INDEX(projects[Charge_Code],MATCH(TimeEntry2[[#This Row],[Project_ID]],projects[Project_ID],0))</f>
        <v>284197-02 BRIDGES AND CIVIL STRUCTURES (55-120)</v>
      </c>
      <c r="F344" s="14">
        <v>44524</v>
      </c>
      <c r="G344" s="15">
        <v>3.75</v>
      </c>
      <c r="H344" s="10" t="str">
        <f t="shared" si="13"/>
        <v>Normal Time</v>
      </c>
      <c r="I344" s="29" t="s">
        <v>363</v>
      </c>
    </row>
    <row r="345" spans="1:9" x14ac:dyDescent="0.25">
      <c r="A345" s="11">
        <v>44523.667268518519</v>
      </c>
      <c r="B345" s="12" t="s">
        <v>228</v>
      </c>
      <c r="C345" s="13" t="s">
        <v>129</v>
      </c>
      <c r="D345" s="13">
        <v>44528</v>
      </c>
      <c r="E345" s="13" t="str">
        <f>INDEX(projects[Charge_Code],MATCH(TimeEntry2[[#This Row],[Project_ID]],projects[Project_ID],0))</f>
        <v>284197-02 BRIDGES AND CIVIL STRUCTURES (55-120)</v>
      </c>
      <c r="F345" s="14">
        <v>44523</v>
      </c>
      <c r="G345" s="15">
        <v>1.5</v>
      </c>
      <c r="H345" s="10" t="str">
        <f t="shared" si="13"/>
        <v>Normal Time</v>
      </c>
      <c r="I345" s="29" t="s">
        <v>364</v>
      </c>
    </row>
    <row r="346" spans="1:9" x14ac:dyDescent="0.25">
      <c r="A346" s="11">
        <v>44523.584074074075</v>
      </c>
      <c r="B346" s="12" t="s">
        <v>228</v>
      </c>
      <c r="C346" s="13" t="s">
        <v>18</v>
      </c>
      <c r="D346" s="13">
        <v>44528</v>
      </c>
      <c r="E346" s="13" t="str">
        <f>INDEX(projects[Charge_Code],MATCH(TimeEntry2[[#This Row],[Project_ID]],projects[Project_ID],0))</f>
        <v>074097-29 STAFF APPRAISAL CC124 (01-124)</v>
      </c>
      <c r="F346" s="14">
        <v>44523</v>
      </c>
      <c r="G346" s="15">
        <v>2</v>
      </c>
      <c r="H346" s="10" t="str">
        <f t="shared" si="13"/>
        <v>Normal Time</v>
      </c>
      <c r="I346" s="29" t="s">
        <v>365</v>
      </c>
    </row>
    <row r="347" spans="1:9" x14ac:dyDescent="0.25">
      <c r="A347" s="11">
        <v>44523.584074074075</v>
      </c>
      <c r="B347" s="12" t="s">
        <v>228</v>
      </c>
      <c r="C347" s="13" t="s">
        <v>129</v>
      </c>
      <c r="D347" s="13">
        <v>44528</v>
      </c>
      <c r="E347" s="13" t="str">
        <f>INDEX(projects[Charge_Code],MATCH(TimeEntry2[[#This Row],[Project_ID]],projects[Project_ID],0))</f>
        <v>284197-02 BRIDGES AND CIVIL STRUCTURES (55-120)</v>
      </c>
      <c r="F347" s="14">
        <v>44523</v>
      </c>
      <c r="G347" s="15">
        <v>2</v>
      </c>
      <c r="H347" s="10" t="str">
        <f t="shared" si="13"/>
        <v>Normal Time</v>
      </c>
      <c r="I347" s="29" t="s">
        <v>366</v>
      </c>
    </row>
    <row r="348" spans="1:9" x14ac:dyDescent="0.25">
      <c r="A348" s="11">
        <v>44523.377928240741</v>
      </c>
      <c r="B348" s="12" t="s">
        <v>228</v>
      </c>
      <c r="C348" s="13" t="s">
        <v>126</v>
      </c>
      <c r="D348" s="13">
        <v>44528</v>
      </c>
      <c r="E348" s="13" t="str">
        <f>INDEX(projects[Charge_Code],MATCH(TimeEntry2[[#This Row],[Project_ID]],projects[Project_ID],0))</f>
        <v>284197-00 IRSDC MODULAR STATIONS (55-120)</v>
      </c>
      <c r="F348" s="14">
        <v>44523</v>
      </c>
      <c r="G348" s="15">
        <v>2</v>
      </c>
      <c r="H348" s="10" t="str">
        <f t="shared" si="13"/>
        <v>Normal Time</v>
      </c>
      <c r="I348" s="29" t="s">
        <v>274</v>
      </c>
    </row>
    <row r="349" spans="1:9" x14ac:dyDescent="0.25">
      <c r="A349" s="11">
        <v>44522.666956018518</v>
      </c>
      <c r="B349" s="12" t="s">
        <v>224</v>
      </c>
      <c r="C349" s="13" t="s">
        <v>126</v>
      </c>
      <c r="D349" s="13">
        <v>44528</v>
      </c>
      <c r="E349" s="13" t="str">
        <f>INDEX(projects[Charge_Code],MATCH(TimeEntry2[[#This Row],[Project_ID]],projects[Project_ID],0))</f>
        <v>284197-00 IRSDC MODULAR STATIONS (55-120)</v>
      </c>
      <c r="F349" s="14">
        <v>44522</v>
      </c>
      <c r="G349" s="15">
        <v>2</v>
      </c>
      <c r="H349" s="10" t="str">
        <f t="shared" si="13"/>
        <v>Normal Time</v>
      </c>
      <c r="I349" s="29" t="s">
        <v>367</v>
      </c>
    </row>
    <row r="350" spans="1:9" x14ac:dyDescent="0.25">
      <c r="A350" s="11">
        <v>44522.619386574072</v>
      </c>
      <c r="B350" s="12" t="s">
        <v>224</v>
      </c>
      <c r="C350" s="13" t="s">
        <v>129</v>
      </c>
      <c r="D350" s="13">
        <v>44528</v>
      </c>
      <c r="E350" s="13" t="str">
        <f>INDEX(projects[Charge_Code],MATCH(TimeEntry2[[#This Row],[Project_ID]],projects[Project_ID],0))</f>
        <v>284197-02 BRIDGES AND CIVIL STRUCTURES (55-120)</v>
      </c>
      <c r="F350" s="14">
        <v>44522</v>
      </c>
      <c r="G350" s="15">
        <v>2</v>
      </c>
      <c r="H350" s="10" t="str">
        <f t="shared" si="13"/>
        <v>Normal Time</v>
      </c>
      <c r="I350" s="29" t="s">
        <v>368</v>
      </c>
    </row>
    <row r="351" spans="1:9" x14ac:dyDescent="0.25">
      <c r="A351" s="11">
        <v>44522.500590277778</v>
      </c>
      <c r="B351" s="12" t="s">
        <v>224</v>
      </c>
      <c r="C351" s="13" t="s">
        <v>126</v>
      </c>
      <c r="D351" s="13">
        <v>44528</v>
      </c>
      <c r="E351" s="13" t="str">
        <f>INDEX(projects[Charge_Code],MATCH(TimeEntry2[[#This Row],[Project_ID]],projects[Project_ID],0))</f>
        <v>284197-00 IRSDC MODULAR STATIONS (55-120)</v>
      </c>
      <c r="F351" s="14">
        <v>44522</v>
      </c>
      <c r="G351" s="15">
        <v>2.5</v>
      </c>
      <c r="H351" s="10" t="str">
        <f t="shared" si="13"/>
        <v>Normal Time</v>
      </c>
      <c r="I351" s="29" t="s">
        <v>367</v>
      </c>
    </row>
    <row r="352" spans="1:9" x14ac:dyDescent="0.25">
      <c r="A352" s="11">
        <v>44522.500590277778</v>
      </c>
      <c r="B352" s="12" t="s">
        <v>224</v>
      </c>
      <c r="C352" s="13" t="s">
        <v>172</v>
      </c>
      <c r="D352" s="13">
        <v>44528</v>
      </c>
      <c r="E352" s="13" t="str">
        <f>INDEX(projects[Charge_Code],MATCH(TimeEntry2[[#This Row],[Project_ID]],projects[Project_ID],0))</f>
        <v>TRAINING (In-house training)</v>
      </c>
      <c r="F352" s="14">
        <v>44522</v>
      </c>
      <c r="G352" s="15">
        <v>1</v>
      </c>
      <c r="H352" s="10" t="str">
        <f t="shared" si="13"/>
        <v>Normal Time</v>
      </c>
      <c r="I352" s="29" t="s">
        <v>369</v>
      </c>
    </row>
    <row r="353" spans="1:9" x14ac:dyDescent="0.25">
      <c r="A353" s="11">
        <v>44519.66710648148</v>
      </c>
      <c r="B353" s="12" t="s">
        <v>222</v>
      </c>
      <c r="C353" s="13" t="s">
        <v>129</v>
      </c>
      <c r="D353" s="13">
        <v>44521</v>
      </c>
      <c r="E353" s="13" t="str">
        <f>INDEX(projects[Charge_Code],MATCH(TimeEntry2[[#This Row],[Project_ID]],projects[Project_ID],0))</f>
        <v>284197-02 BRIDGES AND CIVIL STRUCTURES (55-120)</v>
      </c>
      <c r="F353" s="14">
        <v>44519</v>
      </c>
      <c r="G353" s="15">
        <v>7.5</v>
      </c>
      <c r="H353" s="10" t="str">
        <f t="shared" si="13"/>
        <v>Normal Time</v>
      </c>
      <c r="I353" s="29" t="s">
        <v>370</v>
      </c>
    </row>
    <row r="354" spans="1:9" x14ac:dyDescent="0.25">
      <c r="A354" s="11">
        <v>44518.5003125</v>
      </c>
      <c r="B354" s="12" t="s">
        <v>221</v>
      </c>
      <c r="C354" s="13" t="s">
        <v>126</v>
      </c>
      <c r="D354" s="13">
        <v>44521</v>
      </c>
      <c r="E354" s="13" t="str">
        <f>INDEX(projects[Charge_Code],MATCH(TimeEntry2[[#This Row],[Project_ID]],projects[Project_ID],0))</f>
        <v>284197-00 IRSDC MODULAR STATIONS (55-120)</v>
      </c>
      <c r="F354" s="14">
        <v>44518</v>
      </c>
      <c r="G354" s="15">
        <v>2.5</v>
      </c>
      <c r="H354" s="10" t="str">
        <f t="shared" si="13"/>
        <v>Normal Time</v>
      </c>
      <c r="I354" s="29" t="s">
        <v>371</v>
      </c>
    </row>
    <row r="355" spans="1:9" x14ac:dyDescent="0.25">
      <c r="A355" s="11">
        <v>44518.416898148149</v>
      </c>
      <c r="B355" s="12" t="s">
        <v>221</v>
      </c>
      <c r="C355" s="13" t="s">
        <v>126</v>
      </c>
      <c r="D355" s="13">
        <v>44521</v>
      </c>
      <c r="E355" s="13" t="str">
        <f>INDEX(projects[Charge_Code],MATCH(TimeEntry2[[#This Row],[Project_ID]],projects[Project_ID],0))</f>
        <v>284197-00 IRSDC MODULAR STATIONS (55-120)</v>
      </c>
      <c r="F355" s="14">
        <v>44518</v>
      </c>
      <c r="G355" s="15">
        <v>2.5</v>
      </c>
      <c r="H355" s="10" t="str">
        <f t="shared" si="13"/>
        <v>Normal Time</v>
      </c>
      <c r="I355" s="29" t="s">
        <v>372</v>
      </c>
    </row>
    <row r="356" spans="1:9" x14ac:dyDescent="0.25">
      <c r="A356" s="11">
        <v>44518.416898148149</v>
      </c>
      <c r="B356" s="12" t="s">
        <v>221</v>
      </c>
      <c r="C356" s="13" t="s">
        <v>117</v>
      </c>
      <c r="D356" s="13">
        <v>44521</v>
      </c>
      <c r="E356" s="13" t="str">
        <f>INDEX(projects[Charge_Code],MATCH(TimeEntry2[[#This Row],[Project_ID]],projects[Project_ID],0))</f>
        <v>077616-65 UPSKILLING TRAINING AND DEVELO (01-748)</v>
      </c>
      <c r="F356" s="14">
        <v>44517</v>
      </c>
      <c r="G356" s="15">
        <v>2.5</v>
      </c>
      <c r="H356" s="10" t="str">
        <f t="shared" si="13"/>
        <v>Normal Time</v>
      </c>
      <c r="I356" s="29" t="s">
        <v>373</v>
      </c>
    </row>
    <row r="357" spans="1:9" x14ac:dyDescent="0.25">
      <c r="A357" s="11">
        <v>44517.500439814816</v>
      </c>
      <c r="B357" s="12" t="s">
        <v>223</v>
      </c>
      <c r="C357" s="13" t="s">
        <v>117</v>
      </c>
      <c r="D357" s="13">
        <v>44521</v>
      </c>
      <c r="E357" s="13" t="str">
        <f>INDEX(projects[Charge_Code],MATCH(TimeEntry2[[#This Row],[Project_ID]],projects[Project_ID],0))</f>
        <v>077616-65 UPSKILLING TRAINING AND DEVELO (01-748)</v>
      </c>
      <c r="F357" s="14">
        <v>44517</v>
      </c>
      <c r="G357" s="15">
        <v>3.75</v>
      </c>
      <c r="H357" s="10" t="str">
        <f t="shared" si="13"/>
        <v>Normal Time</v>
      </c>
      <c r="I357" s="29" t="s">
        <v>374</v>
      </c>
    </row>
    <row r="358" spans="1:9" x14ac:dyDescent="0.25">
      <c r="A358" s="11">
        <v>44517.416956018518</v>
      </c>
      <c r="B358" s="12" t="s">
        <v>223</v>
      </c>
      <c r="C358" s="13" t="s">
        <v>126</v>
      </c>
      <c r="D358" s="13">
        <v>44521</v>
      </c>
      <c r="E358" s="13" t="str">
        <f>INDEX(projects[Charge_Code],MATCH(TimeEntry2[[#This Row],[Project_ID]],projects[Project_ID],0))</f>
        <v>284197-00 IRSDC MODULAR STATIONS (55-120)</v>
      </c>
      <c r="F358" s="14">
        <v>44517</v>
      </c>
      <c r="G358" s="15">
        <v>3.75</v>
      </c>
      <c r="H358" s="10" t="str">
        <f t="shared" si="13"/>
        <v>Normal Time</v>
      </c>
      <c r="I358" s="29" t="s">
        <v>375</v>
      </c>
    </row>
    <row r="359" spans="1:9" x14ac:dyDescent="0.25">
      <c r="A359" s="11">
        <v>44516.750231481485</v>
      </c>
      <c r="B359" s="12" t="s">
        <v>228</v>
      </c>
      <c r="C359" s="13" t="s">
        <v>154</v>
      </c>
      <c r="D359" s="13">
        <v>44521</v>
      </c>
      <c r="E359" s="13" t="str">
        <f>INDEX(projects[Charge_Code],MATCH(TimeEntry2[[#This Row],[Project_ID]],projects[Project_ID],0))</f>
        <v>282803-00 SKYTRAN (5019-124)</v>
      </c>
      <c r="F359" s="14">
        <v>44516</v>
      </c>
      <c r="G359" s="15">
        <v>1.5</v>
      </c>
      <c r="H359" s="10" t="str">
        <f t="shared" si="13"/>
        <v>Normal Time</v>
      </c>
      <c r="I359" s="29" t="s">
        <v>376</v>
      </c>
    </row>
    <row r="360" spans="1:9" x14ac:dyDescent="0.25">
      <c r="A360" s="11">
        <v>44516.66741898148</v>
      </c>
      <c r="B360" s="12" t="s">
        <v>228</v>
      </c>
      <c r="C360" s="13" t="s">
        <v>18</v>
      </c>
      <c r="D360" s="13">
        <v>44521</v>
      </c>
      <c r="E360" s="13" t="str">
        <f>INDEX(projects[Charge_Code],MATCH(TimeEntry2[[#This Row],[Project_ID]],projects[Project_ID],0))</f>
        <v>074097-29 STAFF APPRAISAL CC124 (01-124)</v>
      </c>
      <c r="F360" s="14">
        <v>44516</v>
      </c>
      <c r="G360" s="15">
        <v>2</v>
      </c>
      <c r="H360" s="10" t="str">
        <f t="shared" si="13"/>
        <v>Normal Time</v>
      </c>
      <c r="I360" s="29" t="s">
        <v>377</v>
      </c>
    </row>
    <row r="361" spans="1:9" x14ac:dyDescent="0.25">
      <c r="A361" s="11">
        <v>44516.484548611108</v>
      </c>
      <c r="B361" s="12" t="s">
        <v>228</v>
      </c>
      <c r="C361" s="13" t="s">
        <v>129</v>
      </c>
      <c r="D361" s="13">
        <v>44521</v>
      </c>
      <c r="E361" s="13" t="str">
        <f>INDEX(projects[Charge_Code],MATCH(TimeEntry2[[#This Row],[Project_ID]],projects[Project_ID],0))</f>
        <v>284197-02 BRIDGES AND CIVIL STRUCTURES (55-120)</v>
      </c>
      <c r="F361" s="14">
        <v>44516</v>
      </c>
      <c r="G361" s="15">
        <v>2</v>
      </c>
      <c r="H361" s="10" t="str">
        <f t="shared" si="13"/>
        <v>Normal Time</v>
      </c>
      <c r="I361" s="29" t="s">
        <v>378</v>
      </c>
    </row>
    <row r="362" spans="1:9" x14ac:dyDescent="0.25">
      <c r="A362" s="11">
        <v>44516.484548611108</v>
      </c>
      <c r="B362" s="12" t="s">
        <v>228</v>
      </c>
      <c r="C362" s="13" t="s">
        <v>126</v>
      </c>
      <c r="D362" s="13">
        <v>44521</v>
      </c>
      <c r="E362" s="13" t="str">
        <f>INDEX(projects[Charge_Code],MATCH(TimeEntry2[[#This Row],[Project_ID]],projects[Project_ID],0))</f>
        <v>284197-00 IRSDC MODULAR STATIONS (55-120)</v>
      </c>
      <c r="F362" s="14">
        <v>44516</v>
      </c>
      <c r="G362" s="15">
        <v>2</v>
      </c>
      <c r="H362" s="10" t="str">
        <f t="shared" si="13"/>
        <v>Normal Time</v>
      </c>
      <c r="I362" s="29" t="s">
        <v>379</v>
      </c>
    </row>
    <row r="363" spans="1:9" x14ac:dyDescent="0.25">
      <c r="A363" s="11">
        <v>44515.586493055554</v>
      </c>
      <c r="B363" s="12" t="s">
        <v>224</v>
      </c>
      <c r="C363" s="13" t="s">
        <v>44</v>
      </c>
      <c r="D363" s="13">
        <v>44521</v>
      </c>
      <c r="E363" s="13" t="str">
        <f>INDEX(projects[Charge_Code],MATCH(TimeEntry2[[#This Row],[Project_ID]],projects[Project_ID],0))</f>
        <v>281868-12 STRUCTURES (01-189)</v>
      </c>
      <c r="F363" s="14">
        <v>44515</v>
      </c>
      <c r="G363" s="15">
        <v>2.5</v>
      </c>
      <c r="H363" s="10" t="str">
        <f t="shared" si="13"/>
        <v>Normal Time</v>
      </c>
      <c r="I363" s="29" t="s">
        <v>380</v>
      </c>
    </row>
    <row r="364" spans="1:9" x14ac:dyDescent="0.25">
      <c r="A364" s="11">
        <v>44515.586493055554</v>
      </c>
      <c r="B364" s="12" t="s">
        <v>224</v>
      </c>
      <c r="C364" s="13" t="s">
        <v>126</v>
      </c>
      <c r="D364" s="13">
        <v>44521</v>
      </c>
      <c r="E364" s="13" t="str">
        <f>INDEX(projects[Charge_Code],MATCH(TimeEntry2[[#This Row],[Project_ID]],projects[Project_ID],0))</f>
        <v>284197-00 IRSDC MODULAR STATIONS (55-120)</v>
      </c>
      <c r="F364" s="14">
        <v>44515</v>
      </c>
      <c r="G364" s="15">
        <v>1</v>
      </c>
      <c r="H364" s="10" t="str">
        <f t="shared" si="13"/>
        <v>Normal Time</v>
      </c>
      <c r="I364" s="29" t="s">
        <v>381</v>
      </c>
    </row>
    <row r="365" spans="1:9" x14ac:dyDescent="0.25">
      <c r="A365" s="11">
        <v>44515.586493055554</v>
      </c>
      <c r="B365" s="12" t="s">
        <v>224</v>
      </c>
      <c r="C365" s="13" t="s">
        <v>126</v>
      </c>
      <c r="D365" s="13">
        <v>44521</v>
      </c>
      <c r="E365" s="13" t="str">
        <f>INDEX(projects[Charge_Code],MATCH(TimeEntry2[[#This Row],[Project_ID]],projects[Project_ID],0))</f>
        <v>284197-00 IRSDC MODULAR STATIONS (55-120)</v>
      </c>
      <c r="F365" s="14">
        <v>44515</v>
      </c>
      <c r="G365" s="15">
        <v>1.5</v>
      </c>
      <c r="H365" s="10" t="str">
        <f t="shared" si="13"/>
        <v>Normal Time</v>
      </c>
      <c r="I365" s="29" t="s">
        <v>381</v>
      </c>
    </row>
    <row r="366" spans="1:9" x14ac:dyDescent="0.25">
      <c r="A366" s="11">
        <v>44515.422037037039</v>
      </c>
      <c r="B366" s="12" t="s">
        <v>224</v>
      </c>
      <c r="C366" s="13" t="s">
        <v>126</v>
      </c>
      <c r="D366" s="13">
        <v>44521</v>
      </c>
      <c r="E366" s="13" t="str">
        <f>INDEX(projects[Charge_Code],MATCH(TimeEntry2[[#This Row],[Project_ID]],projects[Project_ID],0))</f>
        <v>284197-00 IRSDC MODULAR STATIONS (55-120)</v>
      </c>
      <c r="F366" s="14">
        <v>44515</v>
      </c>
      <c r="G366" s="15">
        <v>2.5</v>
      </c>
      <c r="H366" s="10" t="str">
        <f t="shared" si="13"/>
        <v>Normal Time</v>
      </c>
      <c r="I366" s="29" t="s">
        <v>382</v>
      </c>
    </row>
    <row r="367" spans="1:9" x14ac:dyDescent="0.25">
      <c r="A367" s="11">
        <v>44512.500532407408</v>
      </c>
      <c r="B367" s="12" t="s">
        <v>222</v>
      </c>
      <c r="C367" s="13" t="s">
        <v>126</v>
      </c>
      <c r="D367" s="13">
        <v>44514</v>
      </c>
      <c r="E367" s="13" t="str">
        <f>INDEX(projects[Charge_Code],MATCH(TimeEntry2[[#This Row],[Project_ID]],projects[Project_ID],0))</f>
        <v>284197-00 IRSDC MODULAR STATIONS (55-120)</v>
      </c>
      <c r="F367" s="14">
        <v>44512</v>
      </c>
      <c r="G367" s="15">
        <v>1</v>
      </c>
      <c r="H367" s="10" t="str">
        <f t="shared" si="13"/>
        <v>Normal Time</v>
      </c>
      <c r="I367" s="29" t="s">
        <v>383</v>
      </c>
    </row>
    <row r="368" spans="1:9" x14ac:dyDescent="0.25">
      <c r="A368" s="11">
        <v>44512.500532407408</v>
      </c>
      <c r="B368" s="12" t="s">
        <v>222</v>
      </c>
      <c r="C368" s="13" t="s">
        <v>126</v>
      </c>
      <c r="D368" s="13">
        <v>44514</v>
      </c>
      <c r="E368" s="13" t="str">
        <f>INDEX(projects[Charge_Code],MATCH(TimeEntry2[[#This Row],[Project_ID]],projects[Project_ID],0))</f>
        <v>284197-00 IRSDC MODULAR STATIONS (55-120)</v>
      </c>
      <c r="F368" s="14">
        <v>44512</v>
      </c>
      <c r="G368" s="15">
        <v>1</v>
      </c>
      <c r="H368" s="10" t="str">
        <f t="shared" si="13"/>
        <v>Normal Time</v>
      </c>
      <c r="I368" s="29" t="s">
        <v>384</v>
      </c>
    </row>
    <row r="369" spans="1:9" x14ac:dyDescent="0.25">
      <c r="A369" s="11">
        <v>44512.421365740738</v>
      </c>
      <c r="B369" s="12" t="s">
        <v>222</v>
      </c>
      <c r="C369" s="13" t="s">
        <v>129</v>
      </c>
      <c r="D369" s="13">
        <v>44514</v>
      </c>
      <c r="E369" s="13" t="str">
        <f>INDEX(projects[Charge_Code],MATCH(TimeEntry2[[#This Row],[Project_ID]],projects[Project_ID],0))</f>
        <v>284197-02 BRIDGES AND CIVIL STRUCTURES (55-120)</v>
      </c>
      <c r="F369" s="14">
        <v>44512</v>
      </c>
      <c r="G369" s="15">
        <v>5.5</v>
      </c>
      <c r="H369" s="10" t="str">
        <f t="shared" si="13"/>
        <v>Normal Time</v>
      </c>
      <c r="I369" s="29" t="s">
        <v>385</v>
      </c>
    </row>
    <row r="370" spans="1:9" x14ac:dyDescent="0.25">
      <c r="A370" s="11">
        <v>44511</v>
      </c>
      <c r="B370" s="12" t="s">
        <v>221</v>
      </c>
      <c r="C370" s="13" t="s">
        <v>126</v>
      </c>
      <c r="D370" s="13">
        <v>44514</v>
      </c>
      <c r="E370" s="13" t="str">
        <f>INDEX(projects[Charge_Code],MATCH(TimeEntry2[[#This Row],[Project_ID]],projects[Project_ID],0))</f>
        <v>284197-00 IRSDC MODULAR STATIONS (55-120)</v>
      </c>
      <c r="F370" s="14">
        <v>44511</v>
      </c>
      <c r="G370" s="15">
        <v>2.5</v>
      </c>
      <c r="H370" s="10" t="str">
        <f t="shared" si="13"/>
        <v>Normal Time</v>
      </c>
      <c r="I370" s="29" t="s">
        <v>386</v>
      </c>
    </row>
    <row r="371" spans="1:9" x14ac:dyDescent="0.25">
      <c r="A371" s="11">
        <v>44511</v>
      </c>
      <c r="B371" s="12" t="s">
        <v>221</v>
      </c>
      <c r="C371" s="13" t="s">
        <v>129</v>
      </c>
      <c r="D371" s="13">
        <v>44514</v>
      </c>
      <c r="E371" s="13" t="str">
        <f>INDEX(projects[Charge_Code],MATCH(TimeEntry2[[#This Row],[Project_ID]],projects[Project_ID],0))</f>
        <v>284197-02 BRIDGES AND CIVIL STRUCTURES (55-120)</v>
      </c>
      <c r="F371" s="14">
        <v>44511</v>
      </c>
      <c r="G371" s="15">
        <v>3</v>
      </c>
      <c r="H371" s="10" t="str">
        <f t="shared" si="13"/>
        <v>Normal Time</v>
      </c>
      <c r="I371" s="29" t="s">
        <v>387</v>
      </c>
    </row>
    <row r="372" spans="1:9" x14ac:dyDescent="0.25">
      <c r="A372" s="11">
        <v>44511</v>
      </c>
      <c r="B372" s="12" t="s">
        <v>221</v>
      </c>
      <c r="C372" s="13" t="s">
        <v>18</v>
      </c>
      <c r="D372" s="13">
        <v>44514</v>
      </c>
      <c r="E372" s="13" t="str">
        <f>INDEX(projects[Charge_Code],MATCH(TimeEntry2[[#This Row],[Project_ID]],projects[Project_ID],0))</f>
        <v>074097-29 STAFF APPRAISAL CC124 (01-124)</v>
      </c>
      <c r="F372" s="14">
        <v>44511</v>
      </c>
      <c r="G372" s="15">
        <v>2</v>
      </c>
      <c r="H372" s="10" t="str">
        <f t="shared" si="13"/>
        <v>Normal Time</v>
      </c>
      <c r="I372" s="29" t="s">
        <v>388</v>
      </c>
    </row>
    <row r="373" spans="1:9" x14ac:dyDescent="0.25">
      <c r="A373" s="11">
        <v>44510.592129629629</v>
      </c>
      <c r="B373" s="12" t="s">
        <v>223</v>
      </c>
      <c r="C373" s="13" t="s">
        <v>154</v>
      </c>
      <c r="D373" s="13">
        <v>44514</v>
      </c>
      <c r="E373" s="13" t="str">
        <f>INDEX(projects[Charge_Code],MATCH(TimeEntry2[[#This Row],[Project_ID]],projects[Project_ID],0))</f>
        <v>282803-00 SKYTRAN (5019-124)</v>
      </c>
      <c r="F373" s="14">
        <v>44510</v>
      </c>
      <c r="G373" s="15">
        <v>2</v>
      </c>
      <c r="H373" s="10" t="str">
        <f t="shared" si="13"/>
        <v>Normal Time</v>
      </c>
      <c r="I373" s="29" t="s">
        <v>389</v>
      </c>
    </row>
    <row r="374" spans="1:9" x14ac:dyDescent="0.25">
      <c r="A374" s="11">
        <v>44510.592129629629</v>
      </c>
      <c r="B374" s="12" t="s">
        <v>223</v>
      </c>
      <c r="C374" s="13" t="s">
        <v>117</v>
      </c>
      <c r="D374" s="13">
        <v>44514</v>
      </c>
      <c r="E374" s="13" t="str">
        <f>INDEX(projects[Charge_Code],MATCH(TimeEntry2[[#This Row],[Project_ID]],projects[Project_ID],0))</f>
        <v>077616-65 UPSKILLING TRAINING AND DEVELO (01-748)</v>
      </c>
      <c r="F374" s="14">
        <v>44510</v>
      </c>
      <c r="G374" s="15">
        <v>3.75</v>
      </c>
      <c r="H374" s="10" t="str">
        <f t="shared" si="13"/>
        <v>Normal Time</v>
      </c>
      <c r="I374" s="29" t="s">
        <v>390</v>
      </c>
    </row>
    <row r="375" spans="1:9" x14ac:dyDescent="0.25">
      <c r="A375" s="11">
        <v>44510.525347222225</v>
      </c>
      <c r="B375" s="12" t="s">
        <v>223</v>
      </c>
      <c r="C375" s="13" t="s">
        <v>126</v>
      </c>
      <c r="D375" s="13">
        <v>44514</v>
      </c>
      <c r="E375" s="13" t="str">
        <f>INDEX(projects[Charge_Code],MATCH(TimeEntry2[[#This Row],[Project_ID]],projects[Project_ID],0))</f>
        <v>284197-00 IRSDC MODULAR STATIONS (55-120)</v>
      </c>
      <c r="F375" s="14">
        <v>44510</v>
      </c>
      <c r="G375" s="15">
        <v>1.75</v>
      </c>
      <c r="H375" s="10" t="str">
        <f t="shared" si="13"/>
        <v>Normal Time</v>
      </c>
      <c r="I375" s="29" t="s">
        <v>391</v>
      </c>
    </row>
    <row r="376" spans="1:9" x14ac:dyDescent="0.25">
      <c r="A376" s="11">
        <v>44509.667025462964</v>
      </c>
      <c r="B376" s="12" t="s">
        <v>228</v>
      </c>
      <c r="C376" s="13" t="s">
        <v>154</v>
      </c>
      <c r="D376" s="13">
        <v>44514</v>
      </c>
      <c r="E376" s="13" t="str">
        <f>INDEX(projects[Charge_Code],MATCH(TimeEntry2[[#This Row],[Project_ID]],projects[Project_ID],0))</f>
        <v>282803-00 SKYTRAN (5019-124)</v>
      </c>
      <c r="F376" s="14">
        <v>44509</v>
      </c>
      <c r="G376" s="15">
        <v>2</v>
      </c>
      <c r="H376" s="10" t="str">
        <f t="shared" si="13"/>
        <v>Normal Time</v>
      </c>
      <c r="I376" s="29" t="s">
        <v>392</v>
      </c>
    </row>
    <row r="377" spans="1:9" x14ac:dyDescent="0.25">
      <c r="A377" s="11">
        <v>44509.50540509259</v>
      </c>
      <c r="B377" s="12" t="s">
        <v>228</v>
      </c>
      <c r="C377" s="13" t="s">
        <v>126</v>
      </c>
      <c r="D377" s="13">
        <v>44514</v>
      </c>
      <c r="E377" s="13" t="str">
        <f>INDEX(projects[Charge_Code],MATCH(TimeEntry2[[#This Row],[Project_ID]],projects[Project_ID],0))</f>
        <v>284197-00 IRSDC MODULAR STATIONS (55-120)</v>
      </c>
      <c r="F377" s="14">
        <v>44509</v>
      </c>
      <c r="G377" s="15">
        <v>2</v>
      </c>
      <c r="H377" s="10" t="str">
        <f t="shared" si="13"/>
        <v>Normal Time</v>
      </c>
      <c r="I377" s="29" t="s">
        <v>393</v>
      </c>
    </row>
    <row r="378" spans="1:9" x14ac:dyDescent="0.25">
      <c r="A378" s="11">
        <v>44509.50540509259</v>
      </c>
      <c r="B378" s="12" t="s">
        <v>228</v>
      </c>
      <c r="C378" s="13" t="s">
        <v>126</v>
      </c>
      <c r="D378" s="13">
        <v>44514</v>
      </c>
      <c r="E378" s="13" t="str">
        <f>INDEX(projects[Charge_Code],MATCH(TimeEntry2[[#This Row],[Project_ID]],projects[Project_ID],0))</f>
        <v>284197-00 IRSDC MODULAR STATIONS (55-120)</v>
      </c>
      <c r="F378" s="14">
        <v>44509</v>
      </c>
      <c r="G378" s="15">
        <v>3.5</v>
      </c>
      <c r="H378" s="10" t="str">
        <f t="shared" si="13"/>
        <v>Normal Time</v>
      </c>
      <c r="I378" s="29" t="s">
        <v>394</v>
      </c>
    </row>
    <row r="379" spans="1:9" x14ac:dyDescent="0.25">
      <c r="A379" s="11">
        <v>44508.583807870367</v>
      </c>
      <c r="B379" s="12" t="s">
        <v>224</v>
      </c>
      <c r="C379" s="13" t="s">
        <v>126</v>
      </c>
      <c r="D379" s="13">
        <v>44514</v>
      </c>
      <c r="E379" s="13" t="str">
        <f>INDEX(projects[Charge_Code],MATCH(TimeEntry2[[#This Row],[Project_ID]],projects[Project_ID],0))</f>
        <v>284197-00 IRSDC MODULAR STATIONS (55-120)</v>
      </c>
      <c r="F379" s="14">
        <v>44508</v>
      </c>
      <c r="G379" s="15">
        <v>1</v>
      </c>
      <c r="H379" s="10" t="str">
        <f t="shared" si="13"/>
        <v>Normal Time</v>
      </c>
      <c r="I379" s="29" t="s">
        <v>395</v>
      </c>
    </row>
    <row r="380" spans="1:9" x14ac:dyDescent="0.25">
      <c r="A380" s="11">
        <v>44508.583807870367</v>
      </c>
      <c r="B380" s="12" t="s">
        <v>224</v>
      </c>
      <c r="C380" s="13" t="s">
        <v>126</v>
      </c>
      <c r="D380" s="13">
        <v>44514</v>
      </c>
      <c r="E380" s="13" t="str">
        <f>INDEX(projects[Charge_Code],MATCH(TimeEntry2[[#This Row],[Project_ID]],projects[Project_ID],0))</f>
        <v>284197-00 IRSDC MODULAR STATIONS (55-120)</v>
      </c>
      <c r="F380" s="14">
        <v>44508</v>
      </c>
      <c r="G380" s="15">
        <v>2</v>
      </c>
      <c r="H380" s="10" t="str">
        <f t="shared" si="13"/>
        <v>Normal Time</v>
      </c>
      <c r="I380" s="29" t="s">
        <v>396</v>
      </c>
    </row>
    <row r="381" spans="1:9" x14ac:dyDescent="0.25">
      <c r="A381" s="11">
        <v>44508.515289351853</v>
      </c>
      <c r="B381" s="12" t="s">
        <v>224</v>
      </c>
      <c r="C381" s="13" t="s">
        <v>126</v>
      </c>
      <c r="D381" s="13">
        <v>44514</v>
      </c>
      <c r="E381" s="13" t="str">
        <f>INDEX(projects[Charge_Code],MATCH(TimeEntry2[[#This Row],[Project_ID]],projects[Project_ID],0))</f>
        <v>284197-00 IRSDC MODULAR STATIONS (55-120)</v>
      </c>
      <c r="F381" s="14">
        <v>44508</v>
      </c>
      <c r="G381" s="15">
        <v>1.5</v>
      </c>
      <c r="H381" s="10" t="str">
        <f t="shared" si="13"/>
        <v>Normal Time</v>
      </c>
      <c r="I381" s="29" t="s">
        <v>397</v>
      </c>
    </row>
    <row r="382" spans="1:9" x14ac:dyDescent="0.25">
      <c r="A382" s="11">
        <v>44508.433229166665</v>
      </c>
      <c r="B382" s="12" t="s">
        <v>224</v>
      </c>
      <c r="C382" s="13" t="s">
        <v>154</v>
      </c>
      <c r="D382" s="13">
        <v>44514</v>
      </c>
      <c r="E382" s="13" t="str">
        <f>INDEX(projects[Charge_Code],MATCH(TimeEntry2[[#This Row],[Project_ID]],projects[Project_ID],0))</f>
        <v>282803-00 SKYTRAN (5019-124)</v>
      </c>
      <c r="F382" s="14">
        <v>44508</v>
      </c>
      <c r="G382" s="15">
        <v>1</v>
      </c>
      <c r="H382" s="10" t="str">
        <f t="shared" si="13"/>
        <v>Normal Time</v>
      </c>
      <c r="I382" s="29" t="s">
        <v>398</v>
      </c>
    </row>
    <row r="383" spans="1:9" x14ac:dyDescent="0.25">
      <c r="A383" s="11">
        <v>44508.433229166665</v>
      </c>
      <c r="B383" s="12" t="s">
        <v>224</v>
      </c>
      <c r="C383" s="13" t="s">
        <v>126</v>
      </c>
      <c r="D383" s="13">
        <v>44514</v>
      </c>
      <c r="E383" s="13" t="str">
        <f>INDEX(projects[Charge_Code],MATCH(TimeEntry2[[#This Row],[Project_ID]],projects[Project_ID],0))</f>
        <v>284197-00 IRSDC MODULAR STATIONS (55-120)</v>
      </c>
      <c r="F383" s="14">
        <v>44508</v>
      </c>
      <c r="G383" s="15">
        <v>2</v>
      </c>
      <c r="H383" s="10" t="str">
        <f t="shared" si="13"/>
        <v>Normal Time</v>
      </c>
      <c r="I383" s="29" t="s">
        <v>399</v>
      </c>
    </row>
    <row r="384" spans="1:9" x14ac:dyDescent="0.25">
      <c r="A384" s="11">
        <v>44505.500601851854</v>
      </c>
      <c r="B384" s="12" t="s">
        <v>222</v>
      </c>
      <c r="C384" s="13" t="s">
        <v>126</v>
      </c>
      <c r="D384" s="13">
        <v>44507</v>
      </c>
      <c r="E384" s="13" t="str">
        <f>INDEX(projects[Charge_Code],MATCH(TimeEntry2[[#This Row],[Project_ID]],projects[Project_ID],0))</f>
        <v>284197-00 IRSDC MODULAR STATIONS (55-120)</v>
      </c>
      <c r="F384" s="14">
        <v>44505</v>
      </c>
      <c r="G384" s="15">
        <v>7.5</v>
      </c>
      <c r="H384" s="10" t="str">
        <f t="shared" si="13"/>
        <v>Normal Time</v>
      </c>
      <c r="I384" s="29" t="s">
        <v>400</v>
      </c>
    </row>
    <row r="385" spans="1:9" x14ac:dyDescent="0.25">
      <c r="A385" s="11">
        <v>44504.750416666669</v>
      </c>
      <c r="B385" s="12" t="s">
        <v>221</v>
      </c>
      <c r="C385" s="13" t="s">
        <v>154</v>
      </c>
      <c r="D385" s="13">
        <v>44507</v>
      </c>
      <c r="E385" s="13" t="str">
        <f>INDEX(projects[Charge_Code],MATCH(TimeEntry2[[#This Row],[Project_ID]],projects[Project_ID],0))</f>
        <v>282803-00 SKYTRAN (5019-124)</v>
      </c>
      <c r="F385" s="14">
        <v>44504</v>
      </c>
      <c r="G385" s="15">
        <v>2</v>
      </c>
      <c r="H385" s="10" t="str">
        <f t="shared" si="13"/>
        <v>Normal Time</v>
      </c>
      <c r="I385" s="29" t="s">
        <v>401</v>
      </c>
    </row>
    <row r="386" spans="1:9" x14ac:dyDescent="0.25">
      <c r="A386" s="11">
        <v>44504.416979166665</v>
      </c>
      <c r="B386" s="12" t="s">
        <v>221</v>
      </c>
      <c r="C386" s="13" t="s">
        <v>126</v>
      </c>
      <c r="D386" s="13">
        <v>44507</v>
      </c>
      <c r="E386" s="13" t="str">
        <f>INDEX(projects[Charge_Code],MATCH(TimeEntry2[[#This Row],[Project_ID]],projects[Project_ID],0))</f>
        <v>284197-00 IRSDC MODULAR STATIONS (55-120)</v>
      </c>
      <c r="F386" s="14">
        <v>44504</v>
      </c>
      <c r="G386" s="15">
        <v>5.5</v>
      </c>
      <c r="H386" s="10" t="str">
        <f t="shared" si="13"/>
        <v>Normal Time</v>
      </c>
      <c r="I386" s="29" t="s">
        <v>402</v>
      </c>
    </row>
    <row r="387" spans="1:9" x14ac:dyDescent="0.25">
      <c r="A387" s="11">
        <v>44503.429467592592</v>
      </c>
      <c r="B387" s="12" t="s">
        <v>223</v>
      </c>
      <c r="C387" s="13" t="s">
        <v>117</v>
      </c>
      <c r="D387" s="13">
        <v>44507</v>
      </c>
      <c r="E387" s="13" t="str">
        <f>INDEX(projects[Charge_Code],MATCH(TimeEntry2[[#This Row],[Project_ID]],projects[Project_ID],0))</f>
        <v>077616-65 UPSKILLING TRAINING AND DEVELO (01-748)</v>
      </c>
      <c r="F387" s="14">
        <v>44503</v>
      </c>
      <c r="G387" s="15">
        <v>3.75</v>
      </c>
      <c r="H387" s="10" t="str">
        <f t="shared" si="13"/>
        <v>Normal Time</v>
      </c>
      <c r="I387" s="29" t="s">
        <v>403</v>
      </c>
    </row>
    <row r="388" spans="1:9" x14ac:dyDescent="0.25">
      <c r="A388" s="11">
        <v>44503.417256944442</v>
      </c>
      <c r="B388" s="12" t="s">
        <v>223</v>
      </c>
      <c r="C388" s="13" t="s">
        <v>126</v>
      </c>
      <c r="D388" s="13">
        <v>44507</v>
      </c>
      <c r="E388" s="13" t="str">
        <f>INDEX(projects[Charge_Code],MATCH(TimeEntry2[[#This Row],[Project_ID]],projects[Project_ID],0))</f>
        <v>284197-00 IRSDC MODULAR STATIONS (55-120)</v>
      </c>
      <c r="F388" s="14">
        <v>44503</v>
      </c>
      <c r="G388" s="15">
        <v>3.75</v>
      </c>
      <c r="H388" s="10" t="str">
        <f t="shared" si="13"/>
        <v>Normal Time</v>
      </c>
      <c r="I388" s="29" t="s">
        <v>404</v>
      </c>
    </row>
    <row r="389" spans="1:9" x14ac:dyDescent="0.25">
      <c r="A389" s="11">
        <v>44502.667187500003</v>
      </c>
      <c r="B389" s="12" t="s">
        <v>228</v>
      </c>
      <c r="C389" s="13" t="s">
        <v>126</v>
      </c>
      <c r="D389" s="13">
        <v>44507</v>
      </c>
      <c r="E389" s="13" t="str">
        <f>INDEX(projects[Charge_Code],MATCH(TimeEntry2[[#This Row],[Project_ID]],projects[Project_ID],0))</f>
        <v>284197-00 IRSDC MODULAR STATIONS (55-120)</v>
      </c>
      <c r="F389" s="14">
        <v>44502</v>
      </c>
      <c r="G389" s="15">
        <v>2.5</v>
      </c>
      <c r="H389" s="10" t="str">
        <f t="shared" si="13"/>
        <v>Normal Time</v>
      </c>
      <c r="I389" s="29" t="s">
        <v>361</v>
      </c>
    </row>
    <row r="390" spans="1:9" x14ac:dyDescent="0.25">
      <c r="A390" s="11">
        <v>44502.584189814814</v>
      </c>
      <c r="B390" s="12" t="s">
        <v>228</v>
      </c>
      <c r="C390" s="13" t="s">
        <v>126</v>
      </c>
      <c r="D390" s="13">
        <v>44507</v>
      </c>
      <c r="E390" s="13" t="str">
        <f>INDEX(projects[Charge_Code],MATCH(TimeEntry2[[#This Row],[Project_ID]],projects[Project_ID],0))</f>
        <v>284197-00 IRSDC MODULAR STATIONS (55-120)</v>
      </c>
      <c r="F390" s="14">
        <v>44502</v>
      </c>
      <c r="G390" s="15">
        <v>1.5</v>
      </c>
      <c r="H390" s="10" t="str">
        <f t="shared" si="13"/>
        <v>Normal Time</v>
      </c>
      <c r="I390" s="29" t="s">
        <v>405</v>
      </c>
    </row>
    <row r="391" spans="1:9" x14ac:dyDescent="0.25">
      <c r="A391" s="11">
        <v>44502.584189814814</v>
      </c>
      <c r="B391" s="12" t="s">
        <v>228</v>
      </c>
      <c r="C391" s="13" t="s">
        <v>126</v>
      </c>
      <c r="D391" s="13">
        <v>44507</v>
      </c>
      <c r="E391" s="13" t="str">
        <f>INDEX(projects[Charge_Code],MATCH(TimeEntry2[[#This Row],[Project_ID]],projects[Project_ID],0))</f>
        <v>284197-00 IRSDC MODULAR STATIONS (55-120)</v>
      </c>
      <c r="F391" s="14">
        <v>44502</v>
      </c>
      <c r="G391" s="15">
        <v>2</v>
      </c>
      <c r="H391" s="10" t="str">
        <f t="shared" si="13"/>
        <v>Normal Time</v>
      </c>
      <c r="I391" s="29" t="s">
        <v>406</v>
      </c>
    </row>
    <row r="392" spans="1:9" x14ac:dyDescent="0.25">
      <c r="A392" s="11">
        <v>44502.501377314817</v>
      </c>
      <c r="B392" s="12" t="s">
        <v>228</v>
      </c>
      <c r="C392" s="13" t="s">
        <v>126</v>
      </c>
      <c r="D392" s="13">
        <v>44507</v>
      </c>
      <c r="E392" s="13" t="str">
        <f>INDEX(projects[Charge_Code],MATCH(TimeEntry2[[#This Row],[Project_ID]],projects[Project_ID],0))</f>
        <v>284197-00 IRSDC MODULAR STATIONS (55-120)</v>
      </c>
      <c r="F392" s="14">
        <v>44502</v>
      </c>
      <c r="G392" s="15">
        <v>1.5</v>
      </c>
      <c r="H392" s="10" t="str">
        <f t="shared" si="13"/>
        <v>Normal Time</v>
      </c>
      <c r="I392" s="29" t="s">
        <v>407</v>
      </c>
    </row>
    <row r="393" spans="1:9" x14ac:dyDescent="0.25">
      <c r="A393" s="11">
        <v>44501.641493055555</v>
      </c>
      <c r="B393" s="12" t="s">
        <v>224</v>
      </c>
      <c r="C393" s="13" t="s">
        <v>126</v>
      </c>
      <c r="D393" s="13">
        <v>44507</v>
      </c>
      <c r="E393" s="13" t="str">
        <f>INDEX(projects[Charge_Code],MATCH(TimeEntry2[[#This Row],[Project_ID]],projects[Project_ID],0))</f>
        <v>284197-00 IRSDC MODULAR STATIONS (55-120)</v>
      </c>
      <c r="F393" s="14">
        <v>44501</v>
      </c>
      <c r="G393" s="15">
        <v>2</v>
      </c>
      <c r="H393" s="10" t="str">
        <f t="shared" si="13"/>
        <v>Normal Time</v>
      </c>
      <c r="I393" s="29" t="s">
        <v>408</v>
      </c>
    </row>
    <row r="394" spans="1:9" x14ac:dyDescent="0.25">
      <c r="A394" s="11">
        <v>44501.641493055555</v>
      </c>
      <c r="B394" s="12" t="s">
        <v>224</v>
      </c>
      <c r="C394" s="13" t="s">
        <v>126</v>
      </c>
      <c r="D394" s="13">
        <v>44507</v>
      </c>
      <c r="E394" s="13" t="str">
        <f>INDEX(projects[Charge_Code],MATCH(TimeEntry2[[#This Row],[Project_ID]],projects[Project_ID],0))</f>
        <v>284197-00 IRSDC MODULAR STATIONS (55-120)</v>
      </c>
      <c r="F394" s="14">
        <v>44501</v>
      </c>
      <c r="G394" s="15">
        <v>2</v>
      </c>
      <c r="H394" s="10" t="str">
        <f t="shared" ref="H394:H398" si="14">"Normal Time"</f>
        <v>Normal Time</v>
      </c>
      <c r="I394" s="29" t="s">
        <v>409</v>
      </c>
    </row>
    <row r="395" spans="1:9" x14ac:dyDescent="0.25">
      <c r="A395" s="11">
        <v>44501.641493055555</v>
      </c>
      <c r="B395" s="12" t="s">
        <v>224</v>
      </c>
      <c r="C395" s="13" t="s">
        <v>126</v>
      </c>
      <c r="D395" s="13">
        <v>44507</v>
      </c>
      <c r="E395" s="13" t="str">
        <f>INDEX(projects[Charge_Code],MATCH(TimeEntry2[[#This Row],[Project_ID]],projects[Project_ID],0))</f>
        <v>284197-00 IRSDC MODULAR STATIONS (55-120)</v>
      </c>
      <c r="F395" s="14">
        <v>44501</v>
      </c>
      <c r="G395" s="15">
        <v>1.5</v>
      </c>
      <c r="H395" s="10" t="str">
        <f t="shared" si="14"/>
        <v>Normal Time</v>
      </c>
      <c r="I395" s="29" t="s">
        <v>410</v>
      </c>
    </row>
    <row r="396" spans="1:9" x14ac:dyDescent="0.25">
      <c r="A396" s="11">
        <v>44501.458738425928</v>
      </c>
      <c r="B396" s="12" t="s">
        <v>224</v>
      </c>
      <c r="C396" s="13" t="s">
        <v>129</v>
      </c>
      <c r="D396" s="13">
        <v>44507</v>
      </c>
      <c r="E396" s="13" t="str">
        <f>INDEX(projects[Charge_Code],MATCH(TimeEntry2[[#This Row],[Project_ID]],projects[Project_ID],0))</f>
        <v>284197-02 BRIDGES AND CIVIL STRUCTURES (55-120)</v>
      </c>
      <c r="F396" s="14">
        <v>44501</v>
      </c>
      <c r="G396" s="15">
        <v>2</v>
      </c>
      <c r="H396" s="10" t="str">
        <f t="shared" si="14"/>
        <v>Normal Time</v>
      </c>
      <c r="I396" s="29" t="s">
        <v>411</v>
      </c>
    </row>
    <row r="397" spans="1:9" x14ac:dyDescent="0.25">
      <c r="A397" s="11">
        <v>44498.500474537039</v>
      </c>
      <c r="B397" s="12" t="s">
        <v>222</v>
      </c>
      <c r="C397" s="13" t="s">
        <v>126</v>
      </c>
      <c r="D397" s="13">
        <v>44500</v>
      </c>
      <c r="E397" s="13" t="str">
        <f>INDEX(projects[Charge_Code],MATCH(TimeEntry2[[#This Row],[Project_ID]],projects[Project_ID],0))</f>
        <v>284197-00 IRSDC MODULAR STATIONS (55-120)</v>
      </c>
      <c r="F397" s="14">
        <v>44498</v>
      </c>
      <c r="G397" s="15">
        <v>1.75</v>
      </c>
      <c r="H397" s="10" t="str">
        <f t="shared" si="14"/>
        <v>Normal Time</v>
      </c>
      <c r="I397" s="29" t="s">
        <v>412</v>
      </c>
    </row>
    <row r="398" spans="1:9" x14ac:dyDescent="0.25">
      <c r="A398" s="11">
        <v>44498.500474537039</v>
      </c>
      <c r="B398" s="12">
        <f>WEEKDAY(TimeEntry2[[#This Row],[Date]])</f>
        <v>6</v>
      </c>
      <c r="C398" s="13" t="s">
        <v>44</v>
      </c>
      <c r="D398" s="13">
        <v>44500</v>
      </c>
      <c r="E398" s="13" t="str">
        <f>INDEX(projects[Charge_Code],MATCH(TimeEntry2[[#This Row],[Project_ID]],projects[Project_ID],0))</f>
        <v>281868-12 STRUCTURES (01-189)</v>
      </c>
      <c r="F398" s="14">
        <f>ROUNDDOWN(TimeEntry2[[#This Row],[Timestamp]],0)</f>
        <v>44498</v>
      </c>
      <c r="G398" s="15">
        <v>2</v>
      </c>
      <c r="H398" s="10" t="str">
        <f t="shared" si="14"/>
        <v>Normal Time</v>
      </c>
      <c r="I398" s="29" t="s">
        <v>413</v>
      </c>
    </row>
    <row r="399" spans="1:9" x14ac:dyDescent="0.25">
      <c r="A399" s="11">
        <v>44498.500474537039</v>
      </c>
      <c r="B399" s="12" t="s">
        <v>222</v>
      </c>
      <c r="C399" s="13" t="s">
        <v>129</v>
      </c>
      <c r="D399" s="13">
        <v>44500</v>
      </c>
      <c r="E399" s="13" t="str">
        <f>INDEX(projects[Charge_Code],MATCH(TimeEntry2[[#This Row],[Project_ID]],projects[Project_ID],0))</f>
        <v>284197-02 BRIDGES AND CIVIL STRUCTURES (55-120)</v>
      </c>
      <c r="F399" s="14">
        <v>44498</v>
      </c>
      <c r="G399" s="15">
        <v>1.75</v>
      </c>
      <c r="H399" s="10" t="str">
        <f>"Normal Time"</f>
        <v>Normal Time</v>
      </c>
      <c r="I399" s="29" t="s">
        <v>414</v>
      </c>
    </row>
    <row r="400" spans="1:9" x14ac:dyDescent="0.25">
      <c r="A400" s="11">
        <v>44498.434560185182</v>
      </c>
      <c r="B400" s="12" t="s">
        <v>222</v>
      </c>
      <c r="C400" s="13" t="s">
        <v>129</v>
      </c>
      <c r="D400" s="13">
        <v>44500</v>
      </c>
      <c r="E400" s="13" t="str">
        <f>INDEX(projects[Charge_Code],MATCH(TimeEntry2[[#This Row],[Project_ID]],projects[Project_ID],0))</f>
        <v>284197-02 BRIDGES AND CIVIL STRUCTURES (55-120)</v>
      </c>
      <c r="F400" s="14">
        <v>44498</v>
      </c>
      <c r="G400" s="15">
        <v>2</v>
      </c>
      <c r="H400" s="10" t="str">
        <f>"Normal Time"</f>
        <v>Normal Time</v>
      </c>
      <c r="I400" s="29" t="s">
        <v>415</v>
      </c>
    </row>
    <row r="401" spans="1:9" x14ac:dyDescent="0.25">
      <c r="A401" s="11">
        <v>44497.583738425928</v>
      </c>
      <c r="B401" s="12" t="s">
        <v>221</v>
      </c>
      <c r="C401" s="13" t="s">
        <v>126</v>
      </c>
      <c r="D401" s="13">
        <v>44500</v>
      </c>
      <c r="E401" s="13" t="str">
        <f>INDEX(projects[Charge_Code],MATCH(TimeEntry2[[#This Row],[Project_ID]],projects[Project_ID],0))</f>
        <v>284197-00 IRSDC MODULAR STATIONS (55-120)</v>
      </c>
      <c r="F401" s="14">
        <v>44497</v>
      </c>
      <c r="G401" s="15">
        <v>3.5</v>
      </c>
      <c r="H401" s="10" t="str">
        <f t="shared" ref="H401:H407" si="15">"Normal Time"</f>
        <v>Normal Time</v>
      </c>
      <c r="I401" s="29" t="s">
        <v>416</v>
      </c>
    </row>
    <row r="402" spans="1:9" x14ac:dyDescent="0.25">
      <c r="A402" s="11">
        <v>44497.500543981485</v>
      </c>
      <c r="B402" s="12" t="s">
        <v>221</v>
      </c>
      <c r="C402" s="13" t="s">
        <v>126</v>
      </c>
      <c r="D402" s="13">
        <v>44500</v>
      </c>
      <c r="E402" s="13" t="str">
        <f>INDEX(projects[Charge_Code],MATCH(TimeEntry2[[#This Row],[Project_ID]],projects[Project_ID],0))</f>
        <v>284197-00 IRSDC MODULAR STATIONS (55-120)</v>
      </c>
      <c r="F402" s="14">
        <v>44497</v>
      </c>
      <c r="G402" s="15">
        <v>2</v>
      </c>
      <c r="H402" s="10" t="str">
        <f t="shared" si="15"/>
        <v>Normal Time</v>
      </c>
      <c r="I402" s="29" t="s">
        <v>417</v>
      </c>
    </row>
    <row r="403" spans="1:9" x14ac:dyDescent="0.25">
      <c r="A403" s="11">
        <v>44497.419131944444</v>
      </c>
      <c r="B403" s="12" t="s">
        <v>221</v>
      </c>
      <c r="C403" s="13" t="s">
        <v>126</v>
      </c>
      <c r="D403" s="13">
        <v>44500</v>
      </c>
      <c r="E403" s="13" t="str">
        <f>INDEX(projects[Charge_Code],MATCH(TimeEntry2[[#This Row],[Project_ID]],projects[Project_ID],0))</f>
        <v>284197-00 IRSDC MODULAR STATIONS (55-120)</v>
      </c>
      <c r="F403" s="14">
        <v>44497</v>
      </c>
      <c r="G403" s="15">
        <v>2</v>
      </c>
      <c r="H403" s="10" t="str">
        <f t="shared" si="15"/>
        <v>Normal Time</v>
      </c>
      <c r="I403" s="29" t="s">
        <v>418</v>
      </c>
    </row>
    <row r="404" spans="1:9" x14ac:dyDescent="0.25">
      <c r="A404" s="11">
        <v>44496.557395833333</v>
      </c>
      <c r="B404" s="12" t="s">
        <v>223</v>
      </c>
      <c r="C404" s="13" t="s">
        <v>129</v>
      </c>
      <c r="D404" s="13">
        <v>44500</v>
      </c>
      <c r="E404" s="13" t="str">
        <f>INDEX(projects[Charge_Code],MATCH(TimeEntry2[[#This Row],[Project_ID]],projects[Project_ID],0))</f>
        <v>284197-02 BRIDGES AND CIVIL STRUCTURES (55-120)</v>
      </c>
      <c r="F404" s="14">
        <v>44496</v>
      </c>
      <c r="G404" s="15">
        <v>2</v>
      </c>
      <c r="H404" s="10" t="str">
        <f t="shared" si="15"/>
        <v>Normal Time</v>
      </c>
      <c r="I404" s="29" t="s">
        <v>419</v>
      </c>
    </row>
    <row r="405" spans="1:9" x14ac:dyDescent="0.25">
      <c r="A405" s="11">
        <v>44496.557395833333</v>
      </c>
      <c r="B405" s="12">
        <f>WEEKDAY(TimeEntry2[[#This Row],[Date]])</f>
        <v>4</v>
      </c>
      <c r="C405" s="13" t="s">
        <v>154</v>
      </c>
      <c r="D405" s="13">
        <v>44500</v>
      </c>
      <c r="E405" s="13" t="str">
        <f>INDEX(projects[Charge_Code],MATCH(TimeEntry2[[#This Row],[Project_ID]],projects[Project_ID],0))</f>
        <v>282803-00 SKYTRAN (5019-124)</v>
      </c>
      <c r="F405" s="14">
        <f>ROUNDDOWN(TimeEntry2[[#This Row],[Timestamp]],0)</f>
        <v>44496</v>
      </c>
      <c r="G405" s="7">
        <v>2</v>
      </c>
      <c r="H405" s="10" t="str">
        <f t="shared" si="15"/>
        <v>Normal Time</v>
      </c>
      <c r="I405" s="6" t="s">
        <v>420</v>
      </c>
    </row>
    <row r="406" spans="1:9" x14ac:dyDescent="0.25">
      <c r="A406" s="11">
        <v>44496.41741898148</v>
      </c>
      <c r="B406" s="12" t="s">
        <v>223</v>
      </c>
      <c r="C406" s="13" t="s">
        <v>126</v>
      </c>
      <c r="D406" s="13">
        <v>44500</v>
      </c>
      <c r="E406" s="13" t="str">
        <f>INDEX(projects[Charge_Code],MATCH(TimeEntry2[[#This Row],[Project_ID]],projects[Project_ID],0))</f>
        <v>284197-00 IRSDC MODULAR STATIONS (55-120)</v>
      </c>
      <c r="F406" s="14">
        <v>44496</v>
      </c>
      <c r="G406" s="15">
        <v>1.75</v>
      </c>
      <c r="H406" s="10" t="str">
        <f t="shared" si="15"/>
        <v>Normal Time</v>
      </c>
      <c r="I406" s="29" t="s">
        <v>421</v>
      </c>
    </row>
    <row r="407" spans="1:9" x14ac:dyDescent="0.25">
      <c r="A407" s="11">
        <v>44496.41741898148</v>
      </c>
      <c r="B407" s="12" t="s">
        <v>223</v>
      </c>
      <c r="C407" s="13" t="s">
        <v>117</v>
      </c>
      <c r="D407" s="13">
        <v>44500</v>
      </c>
      <c r="E407" s="13" t="str">
        <f>INDEX(projects[Charge_Code],MATCH(TimeEntry2[[#This Row],[Project_ID]],projects[Project_ID],0))</f>
        <v>077616-65 UPSKILLING TRAINING AND DEVELO (01-748)</v>
      </c>
      <c r="F407" s="14">
        <v>44496</v>
      </c>
      <c r="G407" s="15">
        <v>3.75</v>
      </c>
      <c r="H407" s="10" t="str">
        <f t="shared" si="15"/>
        <v>Normal Time</v>
      </c>
      <c r="I407" s="29" t="s">
        <v>422</v>
      </c>
    </row>
    <row r="408" spans="1:9" x14ac:dyDescent="0.25">
      <c r="A408" s="11">
        <v>44495.584224537037</v>
      </c>
      <c r="B408" s="12" t="s">
        <v>228</v>
      </c>
      <c r="C408" s="13" t="s">
        <v>129</v>
      </c>
      <c r="D408" s="13">
        <v>44500</v>
      </c>
      <c r="E408" s="13" t="str">
        <f>INDEX(projects[Charge_Code],MATCH(TimeEntry2[[#This Row],[Project_ID]],projects[Project_ID],0))</f>
        <v>284197-02 BRIDGES AND CIVIL STRUCTURES (55-120)</v>
      </c>
      <c r="F408" s="14">
        <v>44495</v>
      </c>
      <c r="G408" s="15">
        <v>1.5</v>
      </c>
      <c r="H408" s="10" t="str">
        <f t="shared" si="10"/>
        <v>Normal Time</v>
      </c>
      <c r="I408" s="29" t="s">
        <v>423</v>
      </c>
    </row>
    <row r="409" spans="1:9" x14ac:dyDescent="0.25">
      <c r="A409" s="11">
        <v>44495.500636574077</v>
      </c>
      <c r="B409" s="12" t="s">
        <v>228</v>
      </c>
      <c r="C409" s="13" t="s">
        <v>126</v>
      </c>
      <c r="D409" s="13">
        <v>44500</v>
      </c>
      <c r="E409" s="13" t="str">
        <f>INDEX(projects[Charge_Code],MATCH(TimeEntry2[[#This Row],[Project_ID]],projects[Project_ID],0))</f>
        <v>284197-00 IRSDC MODULAR STATIONS (55-120)</v>
      </c>
      <c r="F409" s="14">
        <v>44495</v>
      </c>
      <c r="G409" s="15">
        <v>3.5</v>
      </c>
      <c r="H409" s="10" t="str">
        <f t="shared" si="10"/>
        <v>Normal Time</v>
      </c>
      <c r="I409" s="29" t="s">
        <v>421</v>
      </c>
    </row>
    <row r="410" spans="1:9" x14ac:dyDescent="0.25">
      <c r="A410" s="11">
        <v>44495.41710648148</v>
      </c>
      <c r="B410" s="12" t="s">
        <v>228</v>
      </c>
      <c r="C410" s="13" t="s">
        <v>126</v>
      </c>
      <c r="D410" s="13">
        <v>44500</v>
      </c>
      <c r="E410" s="13" t="str">
        <f>INDEX(projects[Charge_Code],MATCH(TimeEntry2[[#This Row],[Project_ID]],projects[Project_ID],0))</f>
        <v>284197-00 IRSDC MODULAR STATIONS (55-120)</v>
      </c>
      <c r="F410" s="14">
        <v>44495</v>
      </c>
      <c r="G410" s="15">
        <v>2.5</v>
      </c>
      <c r="H410" s="10" t="str">
        <f t="shared" si="10"/>
        <v>Normal Time</v>
      </c>
      <c r="I410" s="29" t="s">
        <v>424</v>
      </c>
    </row>
    <row r="411" spans="1:9" x14ac:dyDescent="0.25">
      <c r="A411" s="11">
        <v>44494.696597222224</v>
      </c>
      <c r="B411" s="12" t="s">
        <v>224</v>
      </c>
      <c r="C411" s="13" t="s">
        <v>129</v>
      </c>
      <c r="D411" s="13">
        <v>44500</v>
      </c>
      <c r="E411" s="13" t="str">
        <f>INDEX(projects[Charge_Code],MATCH(TimeEntry2[[#This Row],[Project_ID]],projects[Project_ID],0))</f>
        <v>284197-02 BRIDGES AND CIVIL STRUCTURES (55-120)</v>
      </c>
      <c r="F411" s="14">
        <v>44494</v>
      </c>
      <c r="G411" s="15">
        <v>3.75</v>
      </c>
      <c r="H411" s="10" t="str">
        <f t="shared" si="10"/>
        <v>Normal Time</v>
      </c>
      <c r="I411" s="29" t="s">
        <v>425</v>
      </c>
    </row>
    <row r="412" spans="1:9" x14ac:dyDescent="0.25">
      <c r="A412" s="11">
        <v>44494.696597222224</v>
      </c>
      <c r="B412" s="12" t="s">
        <v>224</v>
      </c>
      <c r="C412" s="13" t="s">
        <v>129</v>
      </c>
      <c r="D412" s="13">
        <v>44500</v>
      </c>
      <c r="E412" s="13" t="str">
        <f>INDEX(projects[Charge_Code],MATCH(TimeEntry2[[#This Row],[Project_ID]],projects[Project_ID],0))</f>
        <v>284197-02 BRIDGES AND CIVIL STRUCTURES (55-120)</v>
      </c>
      <c r="F412" s="14">
        <v>44494</v>
      </c>
      <c r="G412" s="15">
        <v>3.75</v>
      </c>
      <c r="H412" s="10" t="str">
        <f t="shared" si="10"/>
        <v>Normal Time</v>
      </c>
      <c r="I412" s="29" t="s">
        <v>426</v>
      </c>
    </row>
    <row r="413" spans="1:9" x14ac:dyDescent="0.25">
      <c r="A413" s="11">
        <v>44491</v>
      </c>
      <c r="B413" s="12">
        <f>WEEKDAY(TimeEntry2[[#This Row],[Date]])</f>
        <v>6</v>
      </c>
      <c r="C413" s="13" t="s">
        <v>129</v>
      </c>
      <c r="D413" s="13">
        <v>44493</v>
      </c>
      <c r="E413" s="13" t="str">
        <f>INDEX(projects[Charge_Code],MATCH(TimeEntry2[[#This Row],[Project_ID]],projects[Project_ID],0))</f>
        <v>284197-02 BRIDGES AND CIVIL STRUCTURES (55-120)</v>
      </c>
      <c r="F413" s="14">
        <f>ROUNDDOWN(TimeEntry2[[#This Row],[Timestamp]],0)</f>
        <v>44491</v>
      </c>
      <c r="G413" s="15">
        <v>5</v>
      </c>
      <c r="H413" s="10" t="str">
        <f t="shared" ref="H413:H420" si="16">"Normal Time"</f>
        <v>Normal Time</v>
      </c>
      <c r="I413" s="29" t="s">
        <v>400</v>
      </c>
    </row>
    <row r="414" spans="1:9" x14ac:dyDescent="0.25">
      <c r="A414" s="11">
        <v>44491</v>
      </c>
      <c r="B414" s="12">
        <f>WEEKDAY(TimeEntry2[[#This Row],[Date]])</f>
        <v>6</v>
      </c>
      <c r="C414" s="13" t="s">
        <v>44</v>
      </c>
      <c r="D414" s="13">
        <v>44493</v>
      </c>
      <c r="E414" s="13" t="str">
        <f>INDEX(projects[Charge_Code],MATCH(TimeEntry2[[#This Row],[Project_ID]],projects[Project_ID],0))</f>
        <v>281868-12 STRUCTURES (01-189)</v>
      </c>
      <c r="F414" s="14">
        <f>ROUNDDOWN(TimeEntry2[[#This Row],[Timestamp]],0)</f>
        <v>44491</v>
      </c>
      <c r="G414" s="15">
        <v>2.5</v>
      </c>
      <c r="H414" s="10" t="str">
        <f t="shared" si="16"/>
        <v>Normal Time</v>
      </c>
      <c r="I414" s="29" t="s">
        <v>413</v>
      </c>
    </row>
    <row r="415" spans="1:9" x14ac:dyDescent="0.25">
      <c r="A415" s="11">
        <v>44490</v>
      </c>
      <c r="B415" s="12">
        <f>WEEKDAY(TimeEntry2[[#This Row],[Date]])</f>
        <v>5</v>
      </c>
      <c r="C415" s="13" t="s">
        <v>129</v>
      </c>
      <c r="D415" s="13">
        <v>44493</v>
      </c>
      <c r="E415" s="13" t="str">
        <f>INDEX(projects[Charge_Code],MATCH(TimeEntry2[[#This Row],[Project_ID]],projects[Project_ID],0))</f>
        <v>284197-02 BRIDGES AND CIVIL STRUCTURES (55-120)</v>
      </c>
      <c r="F415" s="14">
        <f>ROUNDDOWN(TimeEntry2[[#This Row],[Timestamp]],0)</f>
        <v>44490</v>
      </c>
      <c r="G415" s="7">
        <v>2</v>
      </c>
      <c r="H415" s="10" t="str">
        <f t="shared" si="16"/>
        <v>Normal Time</v>
      </c>
      <c r="I415" s="6" t="s">
        <v>427</v>
      </c>
    </row>
    <row r="416" spans="1:9" x14ac:dyDescent="0.25">
      <c r="A416" s="11">
        <v>44490</v>
      </c>
      <c r="B416" s="12">
        <f>WEEKDAY(TimeEntry2[[#This Row],[Date]])</f>
        <v>5</v>
      </c>
      <c r="C416" s="13" t="s">
        <v>129</v>
      </c>
      <c r="D416" s="13">
        <v>44493</v>
      </c>
      <c r="E416" s="13" t="str">
        <f>INDEX(projects[Charge_Code],MATCH(TimeEntry2[[#This Row],[Project_ID]],projects[Project_ID],0))</f>
        <v>284197-02 BRIDGES AND CIVIL STRUCTURES (55-120)</v>
      </c>
      <c r="F416" s="14">
        <f>ROUNDDOWN(TimeEntry2[[#This Row],[Timestamp]],0)</f>
        <v>44490</v>
      </c>
      <c r="G416" s="7">
        <v>3.5</v>
      </c>
      <c r="H416" s="10" t="str">
        <f t="shared" si="16"/>
        <v>Normal Time</v>
      </c>
      <c r="I416" s="6" t="s">
        <v>428</v>
      </c>
    </row>
    <row r="417" spans="1:9" x14ac:dyDescent="0.25">
      <c r="A417" s="11">
        <v>44490</v>
      </c>
      <c r="B417" s="12">
        <f>WEEKDAY(TimeEntry2[[#This Row],[Date]])</f>
        <v>5</v>
      </c>
      <c r="C417" s="13" t="s">
        <v>154</v>
      </c>
      <c r="D417" s="13">
        <v>44493</v>
      </c>
      <c r="E417" s="13" t="str">
        <f>INDEX(projects[Charge_Code],MATCH(TimeEntry2[[#This Row],[Project_ID]],projects[Project_ID],0))</f>
        <v>282803-00 SKYTRAN (5019-124)</v>
      </c>
      <c r="F417" s="14">
        <f>ROUNDDOWN(TimeEntry2[[#This Row],[Timestamp]],0)</f>
        <v>44490</v>
      </c>
      <c r="G417" s="7">
        <v>2</v>
      </c>
      <c r="H417" s="10" t="str">
        <f t="shared" si="16"/>
        <v>Normal Time</v>
      </c>
      <c r="I417" s="6" t="s">
        <v>420</v>
      </c>
    </row>
    <row r="418" spans="1:9" x14ac:dyDescent="0.25">
      <c r="A418" s="11">
        <v>44489</v>
      </c>
      <c r="B418" s="12">
        <f>WEEKDAY(TimeEntry2[[#This Row],[Date]])</f>
        <v>4</v>
      </c>
      <c r="C418" s="13" t="s">
        <v>129</v>
      </c>
      <c r="D418" s="13">
        <v>44493</v>
      </c>
      <c r="E418" s="13" t="str">
        <f>INDEX(projects[Charge_Code],MATCH(TimeEntry2[[#This Row],[Project_ID]],projects[Project_ID],0))</f>
        <v>284197-02 BRIDGES AND CIVIL STRUCTURES (55-120)</v>
      </c>
      <c r="F418" s="14">
        <f>ROUNDDOWN(TimeEntry2[[#This Row],[Timestamp]],0)</f>
        <v>44489</v>
      </c>
      <c r="G418" s="7">
        <v>1.75</v>
      </c>
      <c r="H418" s="10" t="str">
        <f t="shared" si="16"/>
        <v>Normal Time</v>
      </c>
      <c r="I418" s="6" t="s">
        <v>429</v>
      </c>
    </row>
    <row r="419" spans="1:9" x14ac:dyDescent="0.25">
      <c r="A419" s="11">
        <v>44489</v>
      </c>
      <c r="B419" s="12">
        <f>WEEKDAY(TimeEntry2[[#This Row],[Date]])</f>
        <v>4</v>
      </c>
      <c r="C419" s="13" t="s">
        <v>129</v>
      </c>
      <c r="D419" s="13">
        <v>44493</v>
      </c>
      <c r="E419" s="13" t="str">
        <f>INDEX(projects[Charge_Code],MATCH(TimeEntry2[[#This Row],[Project_ID]],projects[Project_ID],0))</f>
        <v>284197-02 BRIDGES AND CIVIL STRUCTURES (55-120)</v>
      </c>
      <c r="F419" s="14">
        <f>ROUNDDOWN(TimeEntry2[[#This Row],[Timestamp]],0)</f>
        <v>44489</v>
      </c>
      <c r="G419" s="7">
        <v>2</v>
      </c>
      <c r="H419" s="10" t="str">
        <f t="shared" si="16"/>
        <v>Normal Time</v>
      </c>
      <c r="I419" s="6" t="s">
        <v>427</v>
      </c>
    </row>
    <row r="420" spans="1:9" x14ac:dyDescent="0.25">
      <c r="A420" s="11">
        <v>44489</v>
      </c>
      <c r="B420" s="12">
        <f>WEEKDAY(TimeEntry2[[#This Row],[Date]])</f>
        <v>4</v>
      </c>
      <c r="C420" s="13" t="s">
        <v>117</v>
      </c>
      <c r="D420" s="13">
        <v>44493</v>
      </c>
      <c r="E420" s="13" t="str">
        <f>INDEX(projects[Charge_Code],MATCH(TimeEntry2[[#This Row],[Project_ID]],projects[Project_ID],0))</f>
        <v>077616-65 UPSKILLING TRAINING AND DEVELO (01-748)</v>
      </c>
      <c r="F420" s="14">
        <f>ROUNDDOWN(TimeEntry2[[#This Row],[Timestamp]],0)</f>
        <v>44489</v>
      </c>
      <c r="G420" s="7">
        <v>3.75</v>
      </c>
      <c r="H420" s="10" t="str">
        <f t="shared" si="16"/>
        <v>Normal Time</v>
      </c>
      <c r="I420" s="6" t="s">
        <v>430</v>
      </c>
    </row>
    <row r="421" spans="1:9" x14ac:dyDescent="0.25">
      <c r="A421" s="11">
        <v>44488.436215277776</v>
      </c>
      <c r="B421" s="12">
        <f>WEEKDAY(TimeEntry2[[#This Row],[Date]])</f>
        <v>3</v>
      </c>
      <c r="C421" s="13" t="s">
        <v>117</v>
      </c>
      <c r="D421" s="13">
        <v>44493</v>
      </c>
      <c r="E421" s="13" t="str">
        <f>INDEX(projects[Charge_Code],MATCH(TimeEntry2[[#This Row],[Project_ID]],projects[Project_ID],0))</f>
        <v>077616-65 UPSKILLING TRAINING AND DEVELO (01-748)</v>
      </c>
      <c r="F421" s="14">
        <f>ROUNDDOWN(TimeEntry2[[#This Row],[Timestamp]],0)</f>
        <v>44488</v>
      </c>
      <c r="G421" s="15">
        <v>3.75</v>
      </c>
      <c r="H421" s="10" t="str">
        <f>"Normal Time"</f>
        <v>Normal Time</v>
      </c>
      <c r="I421" s="29" t="s">
        <v>431</v>
      </c>
    </row>
    <row r="422" spans="1:9" x14ac:dyDescent="0.25">
      <c r="A422" s="11">
        <v>44488.436215277776</v>
      </c>
      <c r="B422" s="12">
        <f>WEEKDAY(TimeEntry2[[#This Row],[Date]])</f>
        <v>3</v>
      </c>
      <c r="C422" s="13" t="s">
        <v>129</v>
      </c>
      <c r="D422" s="13">
        <v>44493</v>
      </c>
      <c r="E422" s="13" t="str">
        <f>INDEX(projects[Charge_Code],MATCH(TimeEntry2[[#This Row],[Project_ID]],projects[Project_ID],0))</f>
        <v>284197-02 BRIDGES AND CIVIL STRUCTURES (55-120)</v>
      </c>
      <c r="F422" s="14">
        <f>ROUNDDOWN(TimeEntry2[[#This Row],[Timestamp]],0)</f>
        <v>44488</v>
      </c>
      <c r="G422" s="15">
        <v>3.75</v>
      </c>
      <c r="H422" s="10" t="str">
        <f>"Normal Time"</f>
        <v>Normal Time</v>
      </c>
      <c r="I422" s="29" t="s">
        <v>432</v>
      </c>
    </row>
    <row r="423" spans="1:9" x14ac:dyDescent="0.25">
      <c r="A423" s="11">
        <v>44487.667986111112</v>
      </c>
      <c r="B423" s="12">
        <f>WEEKDAY(TimeEntry2[[#This Row],[Date]])</f>
        <v>2</v>
      </c>
      <c r="C423" s="13" t="s">
        <v>129</v>
      </c>
      <c r="D423" s="13">
        <v>44493</v>
      </c>
      <c r="E423" s="13" t="str">
        <f>INDEX(projects[Charge_Code],MATCH(TimeEntry2[[#This Row],[Project_ID]],projects[Project_ID],0))</f>
        <v>284197-02 BRIDGES AND CIVIL STRUCTURES (55-120)</v>
      </c>
      <c r="F423" s="14">
        <f>ROUNDDOWN(TimeEntry2[[#This Row],[Timestamp]],0)</f>
        <v>44487</v>
      </c>
      <c r="G423" s="15">
        <v>1.5</v>
      </c>
      <c r="H423" s="10" t="str">
        <f>"Normal Time"</f>
        <v>Normal Time</v>
      </c>
      <c r="I423" s="29" t="s">
        <v>433</v>
      </c>
    </row>
    <row r="424" spans="1:9" x14ac:dyDescent="0.25">
      <c r="A424" s="11">
        <v>44487.667986111112</v>
      </c>
      <c r="B424" s="12">
        <f>WEEKDAY(TimeEntry2[[#This Row],[Date]])</f>
        <v>2</v>
      </c>
      <c r="C424" s="13" t="s">
        <v>129</v>
      </c>
      <c r="D424" s="13">
        <v>44493</v>
      </c>
      <c r="E424" s="13" t="str">
        <f>INDEX(projects[Charge_Code],MATCH(TimeEntry2[[#This Row],[Project_ID]],projects[Project_ID],0))</f>
        <v>284197-02 BRIDGES AND CIVIL STRUCTURES (55-120)</v>
      </c>
      <c r="F424" s="14">
        <f>ROUNDDOWN(TimeEntry2[[#This Row],[Timestamp]],0)</f>
        <v>44487</v>
      </c>
      <c r="G424" s="15">
        <v>2.5</v>
      </c>
      <c r="H424" s="10" t="str">
        <f>"Normal Time"</f>
        <v>Normal Time</v>
      </c>
      <c r="I424" s="29" t="s">
        <v>434</v>
      </c>
    </row>
    <row r="425" spans="1:9" x14ac:dyDescent="0.25">
      <c r="A425" s="11">
        <v>44487.501342592594</v>
      </c>
      <c r="B425" s="12">
        <f>WEEKDAY(TimeEntry2[[#This Row],[Date]])</f>
        <v>2</v>
      </c>
      <c r="C425" s="13" t="s">
        <v>129</v>
      </c>
      <c r="D425" s="13">
        <v>44493</v>
      </c>
      <c r="E425" s="13" t="str">
        <f>INDEX(projects[Charge_Code],MATCH(TimeEntry2[[#This Row],[Project_ID]],projects[Project_ID],0))</f>
        <v>284197-02 BRIDGES AND CIVIL STRUCTURES (55-120)</v>
      </c>
      <c r="F425" s="14">
        <f>ROUNDDOWN(TimeEntry2[[#This Row],[Timestamp]],0)</f>
        <v>44487</v>
      </c>
      <c r="G425" s="15">
        <v>3.75</v>
      </c>
      <c r="H425" s="10" t="str">
        <f>"Normal Time"</f>
        <v>Normal Time</v>
      </c>
      <c r="I425" s="29" t="s">
        <v>427</v>
      </c>
    </row>
    <row r="426" spans="1:9" x14ac:dyDescent="0.25">
      <c r="A426" s="11">
        <v>44484.66746527778</v>
      </c>
      <c r="B426" s="12">
        <f>WEEKDAY(TimeEntry2[[#This Row],[Date]])</f>
        <v>6</v>
      </c>
      <c r="C426" s="13" t="s">
        <v>126</v>
      </c>
      <c r="D426" s="13">
        <v>44486</v>
      </c>
      <c r="E426" s="13" t="str">
        <f>INDEX(projects[Charge_Code],MATCH(TimeEntry2[[#This Row],[Project_ID]],projects[Project_ID],0))</f>
        <v>284197-00 IRSDC MODULAR STATIONS (55-120)</v>
      </c>
      <c r="F426" s="14">
        <f>ROUNDDOWN(TimeEntry2[[#This Row],[Timestamp]],0)</f>
        <v>44484</v>
      </c>
      <c r="G426" s="15">
        <v>3.75</v>
      </c>
      <c r="H426" s="10" t="str">
        <f t="shared" ref="H426:H468" si="17">"Normal Time"</f>
        <v>Normal Time</v>
      </c>
      <c r="I426" s="29" t="s">
        <v>435</v>
      </c>
    </row>
    <row r="427" spans="1:9" x14ac:dyDescent="0.25">
      <c r="A427" s="11">
        <v>44484.66746527778</v>
      </c>
      <c r="B427" s="12">
        <f>WEEKDAY(TimeEntry2[[#This Row],[Date]])</f>
        <v>6</v>
      </c>
      <c r="C427" s="13" t="s">
        <v>129</v>
      </c>
      <c r="D427" s="13">
        <v>44486</v>
      </c>
      <c r="E427" s="13" t="str">
        <f>INDEX(projects[Charge_Code],MATCH(TimeEntry2[[#This Row],[Project_ID]],projects[Project_ID],0))</f>
        <v>284197-02 BRIDGES AND CIVIL STRUCTURES (55-120)</v>
      </c>
      <c r="F427" s="14">
        <f>ROUNDDOWN(TimeEntry2[[#This Row],[Timestamp]],0)</f>
        <v>44484</v>
      </c>
      <c r="G427" s="15">
        <v>3.75</v>
      </c>
      <c r="H427" s="10" t="str">
        <f t="shared" si="17"/>
        <v>Normal Time</v>
      </c>
      <c r="I427" s="29" t="s">
        <v>400</v>
      </c>
    </row>
    <row r="428" spans="1:9" x14ac:dyDescent="0.25">
      <c r="A428" s="11">
        <v>44483.667453703703</v>
      </c>
      <c r="B428" s="12">
        <f>WEEKDAY(TimeEntry2[[#This Row],[Date]])</f>
        <v>5</v>
      </c>
      <c r="C428" s="13" t="s">
        <v>126</v>
      </c>
      <c r="D428" s="13">
        <v>44486</v>
      </c>
      <c r="E428" s="13" t="str">
        <f>INDEX(projects[Charge_Code],MATCH(TimeEntry2[[#This Row],[Project_ID]],projects[Project_ID],0))</f>
        <v>284197-00 IRSDC MODULAR STATIONS (55-120)</v>
      </c>
      <c r="F428" s="14">
        <f>ROUNDDOWN(TimeEntry2[[#This Row],[Timestamp]],0)</f>
        <v>44483</v>
      </c>
      <c r="G428" s="15">
        <v>7.5</v>
      </c>
      <c r="H428" s="10" t="str">
        <f t="shared" si="17"/>
        <v>Normal Time</v>
      </c>
      <c r="I428" s="29" t="s">
        <v>436</v>
      </c>
    </row>
    <row r="429" spans="1:9" x14ac:dyDescent="0.25">
      <c r="A429" s="11">
        <v>44482.512569444443</v>
      </c>
      <c r="B429" s="12">
        <f>WEEKDAY(TimeEntry2[[#This Row],[Date]])</f>
        <v>4</v>
      </c>
      <c r="C429" s="13" t="s">
        <v>117</v>
      </c>
      <c r="D429" s="13">
        <v>44486</v>
      </c>
      <c r="E429" s="13" t="str">
        <f>INDEX(projects[Charge_Code],MATCH(TimeEntry2[[#This Row],[Project_ID]],projects[Project_ID],0))</f>
        <v>077616-65 UPSKILLING TRAINING AND DEVELO (01-748)</v>
      </c>
      <c r="F429" s="14">
        <f>ROUNDDOWN(TimeEntry2[[#This Row],[Timestamp]],0)</f>
        <v>44482</v>
      </c>
      <c r="G429" s="15">
        <v>3.75</v>
      </c>
      <c r="H429" s="10" t="str">
        <f t="shared" si="17"/>
        <v>Normal Time</v>
      </c>
      <c r="I429" s="29" t="s">
        <v>437</v>
      </c>
    </row>
    <row r="430" spans="1:9" x14ac:dyDescent="0.25">
      <c r="A430" s="11">
        <v>44482.512569444443</v>
      </c>
      <c r="B430" s="12">
        <f>WEEKDAY(TimeEntry2[[#This Row],[Date]])</f>
        <v>4</v>
      </c>
      <c r="C430" s="13" t="s">
        <v>129</v>
      </c>
      <c r="D430" s="13">
        <v>44486</v>
      </c>
      <c r="E430" s="13" t="str">
        <f>INDEX(projects[Charge_Code],MATCH(TimeEntry2[[#This Row],[Project_ID]],projects[Project_ID],0))</f>
        <v>284197-02 BRIDGES AND CIVIL STRUCTURES (55-120)</v>
      </c>
      <c r="F430" s="14">
        <f>ROUNDDOWN(TimeEntry2[[#This Row],[Timestamp]],0)</f>
        <v>44482</v>
      </c>
      <c r="G430" s="15">
        <v>3.75</v>
      </c>
      <c r="H430" s="10" t="str">
        <f t="shared" si="17"/>
        <v>Normal Time</v>
      </c>
      <c r="I430" s="29" t="s">
        <v>438</v>
      </c>
    </row>
    <row r="431" spans="1:9" x14ac:dyDescent="0.25">
      <c r="A431" s="11">
        <v>44481</v>
      </c>
      <c r="B431" s="12">
        <f>WEEKDAY(TimeEntry2[[#This Row],[Date]])</f>
        <v>3</v>
      </c>
      <c r="C431" s="13" t="s">
        <v>154</v>
      </c>
      <c r="D431" s="13">
        <v>44486</v>
      </c>
      <c r="E431" s="13" t="str">
        <f>INDEX(projects[Charge_Code],MATCH(TimeEntry2[[#This Row],[Project_ID]],projects[Project_ID],0))</f>
        <v>282803-00 SKYTRAN (5019-124)</v>
      </c>
      <c r="F431" s="14">
        <f>ROUNDDOWN(TimeEntry2[[#This Row],[Timestamp]],0)</f>
        <v>44481</v>
      </c>
      <c r="G431" s="7">
        <v>3.75</v>
      </c>
      <c r="H431" s="10" t="str">
        <f t="shared" si="17"/>
        <v>Normal Time</v>
      </c>
      <c r="I431" s="6" t="s">
        <v>439</v>
      </c>
    </row>
    <row r="432" spans="1:9" x14ac:dyDescent="0.25">
      <c r="A432" s="11">
        <v>44481.500578703701</v>
      </c>
      <c r="B432" s="12">
        <f>WEEKDAY(TimeEntry2[[#This Row],[Date]])</f>
        <v>3</v>
      </c>
      <c r="C432" s="13" t="s">
        <v>117</v>
      </c>
      <c r="D432" s="13">
        <v>44486</v>
      </c>
      <c r="E432" s="13" t="str">
        <f>INDEX(projects[Charge_Code],MATCH(TimeEntry2[[#This Row],[Project_ID]],projects[Project_ID],0))</f>
        <v>077616-65 UPSKILLING TRAINING AND DEVELO (01-748)</v>
      </c>
      <c r="F432" s="14">
        <f>ROUNDDOWN(TimeEntry2[[#This Row],[Timestamp]],0)</f>
        <v>44481</v>
      </c>
      <c r="G432" s="15">
        <v>3.75</v>
      </c>
      <c r="H432" s="10" t="str">
        <f t="shared" si="17"/>
        <v>Normal Time</v>
      </c>
      <c r="I432" s="29" t="s">
        <v>440</v>
      </c>
    </row>
    <row r="433" spans="1:9" x14ac:dyDescent="0.25">
      <c r="A433" s="11">
        <v>44480.848969907405</v>
      </c>
      <c r="B433" s="12">
        <f>WEEKDAY(TimeEntry2[[#This Row],[Date]])</f>
        <v>2</v>
      </c>
      <c r="C433" s="13" t="s">
        <v>154</v>
      </c>
      <c r="D433" s="13">
        <v>44486</v>
      </c>
      <c r="E433" s="13" t="str">
        <f>INDEX(projects[Charge_Code],MATCH(TimeEntry2[[#This Row],[Project_ID]],projects[Project_ID],0))</f>
        <v>282803-00 SKYTRAN (5019-124)</v>
      </c>
      <c r="F433" s="14">
        <f>ROUNDDOWN(TimeEntry2[[#This Row],[Timestamp]],0)</f>
        <v>44480</v>
      </c>
      <c r="G433" s="15">
        <v>1</v>
      </c>
      <c r="H433" s="10" t="str">
        <f t="shared" si="17"/>
        <v>Normal Time</v>
      </c>
      <c r="I433" s="29" t="s">
        <v>441</v>
      </c>
    </row>
    <row r="434" spans="1:9" x14ac:dyDescent="0.25">
      <c r="A434" s="11">
        <v>44480.848969907405</v>
      </c>
      <c r="B434" s="12">
        <f>WEEKDAY(TimeEntry2[[#This Row],[Date]])</f>
        <v>2</v>
      </c>
      <c r="C434" s="13" t="s">
        <v>129</v>
      </c>
      <c r="D434" s="13">
        <v>44486</v>
      </c>
      <c r="E434" s="13" t="str">
        <f>INDEX(projects[Charge_Code],MATCH(TimeEntry2[[#This Row],[Project_ID]],projects[Project_ID],0))</f>
        <v>284197-02 BRIDGES AND CIVIL STRUCTURES (55-120)</v>
      </c>
      <c r="F434" s="14">
        <f>ROUNDDOWN(TimeEntry2[[#This Row],[Timestamp]],0)</f>
        <v>44480</v>
      </c>
      <c r="G434" s="15">
        <v>3</v>
      </c>
      <c r="H434" s="10" t="str">
        <f t="shared" si="17"/>
        <v>Normal Time</v>
      </c>
      <c r="I434" s="29" t="s">
        <v>442</v>
      </c>
    </row>
    <row r="435" spans="1:9" x14ac:dyDescent="0.25">
      <c r="A435" s="11">
        <v>44480.50072916667</v>
      </c>
      <c r="B435" s="12">
        <f>WEEKDAY(TimeEntry2[[#This Row],[Date]])</f>
        <v>2</v>
      </c>
      <c r="C435" s="13" t="s">
        <v>129</v>
      </c>
      <c r="D435" s="13">
        <v>44486</v>
      </c>
      <c r="E435" s="13" t="str">
        <f>INDEX(projects[Charge_Code],MATCH(TimeEntry2[[#This Row],[Project_ID]],projects[Project_ID],0))</f>
        <v>284197-02 BRIDGES AND CIVIL STRUCTURES (55-120)</v>
      </c>
      <c r="F435" s="14">
        <f>ROUNDDOWN(TimeEntry2[[#This Row],[Timestamp]],0)</f>
        <v>44480</v>
      </c>
      <c r="G435" s="15">
        <v>3.5</v>
      </c>
      <c r="H435" s="10" t="str">
        <f t="shared" si="17"/>
        <v>Normal Time</v>
      </c>
      <c r="I435" s="29" t="s">
        <v>443</v>
      </c>
    </row>
    <row r="436" spans="1:9" x14ac:dyDescent="0.25">
      <c r="A436" s="11">
        <v>44477.667604166665</v>
      </c>
      <c r="B436" s="12">
        <f>WEEKDAY(TimeEntry2[[#This Row],[Date]])</f>
        <v>6</v>
      </c>
      <c r="C436" s="13" t="s">
        <v>44</v>
      </c>
      <c r="D436" s="13">
        <v>44479</v>
      </c>
      <c r="E436" s="13" t="str">
        <f>INDEX(projects[Charge_Code],MATCH(TimeEntry2[[#This Row],[Project_ID]],projects[Project_ID],0))</f>
        <v>281868-12 STRUCTURES (01-189)</v>
      </c>
      <c r="F436" s="14">
        <f>ROUNDDOWN(TimeEntry2[[#This Row],[Timestamp]],0)</f>
        <v>44477</v>
      </c>
      <c r="G436" s="15">
        <v>2</v>
      </c>
      <c r="H436" s="10" t="str">
        <f t="shared" si="17"/>
        <v>Normal Time</v>
      </c>
      <c r="I436" s="29" t="s">
        <v>413</v>
      </c>
    </row>
    <row r="437" spans="1:9" x14ac:dyDescent="0.25">
      <c r="A437" s="11">
        <v>44477.667604166665</v>
      </c>
      <c r="B437" s="12">
        <f>WEEKDAY(TimeEntry2[[#This Row],[Date]])</f>
        <v>6</v>
      </c>
      <c r="C437" s="13" t="s">
        <v>126</v>
      </c>
      <c r="D437" s="13">
        <v>44479</v>
      </c>
      <c r="E437" s="13" t="str">
        <f>INDEX(projects[Charge_Code],MATCH(TimeEntry2[[#This Row],[Project_ID]],projects[Project_ID],0))</f>
        <v>284197-00 IRSDC MODULAR STATIONS (55-120)</v>
      </c>
      <c r="F437" s="14">
        <f>ROUNDDOWN(TimeEntry2[[#This Row],[Timestamp]],0)</f>
        <v>44477</v>
      </c>
      <c r="G437" s="10">
        <v>3</v>
      </c>
      <c r="H437" s="10" t="str">
        <f t="shared" si="17"/>
        <v>Normal Time</v>
      </c>
      <c r="I437" s="13" t="s">
        <v>444</v>
      </c>
    </row>
    <row r="438" spans="1:9" x14ac:dyDescent="0.25">
      <c r="A438" s="11">
        <v>44477.501805555556</v>
      </c>
      <c r="B438" s="12">
        <f>WEEKDAY(TimeEntry2[[#This Row],[Date]])</f>
        <v>6</v>
      </c>
      <c r="C438" s="13" t="s">
        <v>126</v>
      </c>
      <c r="D438" s="13">
        <v>44479</v>
      </c>
      <c r="E438" s="13" t="str">
        <f>INDEX(projects[Charge_Code],MATCH(TimeEntry2[[#This Row],[Project_ID]],projects[Project_ID],0))</f>
        <v>284197-00 IRSDC MODULAR STATIONS (55-120)</v>
      </c>
      <c r="F438" s="14">
        <f>ROUNDDOWN(TimeEntry2[[#This Row],[Timestamp]],0)</f>
        <v>44477</v>
      </c>
      <c r="G438" s="10">
        <v>2.5</v>
      </c>
      <c r="H438" s="10" t="str">
        <f t="shared" si="17"/>
        <v>Normal Time</v>
      </c>
      <c r="I438" s="13" t="s">
        <v>445</v>
      </c>
    </row>
    <row r="439" spans="1:9" x14ac:dyDescent="0.25">
      <c r="A439" s="11">
        <v>44476.667314814818</v>
      </c>
      <c r="B439" s="12">
        <f>WEEKDAY(TimeEntry2[[#This Row],[Date]])</f>
        <v>5</v>
      </c>
      <c r="C439" s="13" t="s">
        <v>126</v>
      </c>
      <c r="D439" s="13">
        <v>44479</v>
      </c>
      <c r="E439" s="13" t="str">
        <f>INDEX(projects[Charge_Code],MATCH(TimeEntry2[[#This Row],[Project_ID]],projects[Project_ID],0))</f>
        <v>284197-00 IRSDC MODULAR STATIONS (55-120)</v>
      </c>
      <c r="F439" s="14">
        <f>ROUNDDOWN(TimeEntry2[[#This Row],[Timestamp]],0)</f>
        <v>44476</v>
      </c>
      <c r="G439" s="10">
        <v>3</v>
      </c>
      <c r="H439" s="10" t="str">
        <f t="shared" si="17"/>
        <v>Normal Time</v>
      </c>
      <c r="I439" s="13" t="s">
        <v>446</v>
      </c>
    </row>
    <row r="440" spans="1:9" x14ac:dyDescent="0.25">
      <c r="A440" s="11">
        <v>44476.500393518516</v>
      </c>
      <c r="B440" s="12">
        <f>WEEKDAY(TimeEntry2[[#This Row],[Date]])</f>
        <v>5</v>
      </c>
      <c r="C440" s="13" t="s">
        <v>126</v>
      </c>
      <c r="D440" s="13">
        <v>44479</v>
      </c>
      <c r="E440" s="13" t="str">
        <f>INDEX(projects[Charge_Code],MATCH(TimeEntry2[[#This Row],[Project_ID]],projects[Project_ID],0))</f>
        <v>284197-00 IRSDC MODULAR STATIONS (55-120)</v>
      </c>
      <c r="F440" s="14">
        <f>ROUNDDOWN(TimeEntry2[[#This Row],[Timestamp]],0)</f>
        <v>44476</v>
      </c>
      <c r="G440" s="10">
        <v>4.5</v>
      </c>
      <c r="H440" s="10" t="str">
        <f t="shared" si="17"/>
        <v>Normal Time</v>
      </c>
      <c r="I440" s="13" t="s">
        <v>447</v>
      </c>
    </row>
    <row r="441" spans="1:9" x14ac:dyDescent="0.25">
      <c r="A441" s="11">
        <v>44475.667974537035</v>
      </c>
      <c r="B441" s="12">
        <f>WEEKDAY(TimeEntry2[[#This Row],[Date]])</f>
        <v>4</v>
      </c>
      <c r="C441" s="13" t="s">
        <v>126</v>
      </c>
      <c r="D441" s="13">
        <v>44479</v>
      </c>
      <c r="E441" s="13" t="str">
        <f>INDEX(projects[Charge_Code],MATCH(TimeEntry2[[#This Row],[Project_ID]],projects[Project_ID],0))</f>
        <v>284197-00 IRSDC MODULAR STATIONS (55-120)</v>
      </c>
      <c r="F441" s="14">
        <f>ROUNDDOWN(TimeEntry2[[#This Row],[Timestamp]],0)</f>
        <v>44475</v>
      </c>
      <c r="G441" s="10">
        <v>3.75</v>
      </c>
      <c r="H441" s="10" t="str">
        <f t="shared" si="17"/>
        <v>Normal Time</v>
      </c>
      <c r="I441" s="13" t="s">
        <v>448</v>
      </c>
    </row>
    <row r="442" spans="1:9" x14ac:dyDescent="0.25">
      <c r="A442" s="11">
        <v>44475.667974537035</v>
      </c>
      <c r="B442" s="12">
        <f>WEEKDAY(TimeEntry2[[#This Row],[Date]])</f>
        <v>4</v>
      </c>
      <c r="C442" s="13" t="s">
        <v>14</v>
      </c>
      <c r="D442" s="13">
        <v>44479</v>
      </c>
      <c r="E442" s="13" t="str">
        <f>INDEX(projects[Charge_Code],MATCH(TimeEntry2[[#This Row],[Project_ID]],projects[Project_ID],0))</f>
        <v>079082-60</v>
      </c>
      <c r="F442" s="14">
        <f>ROUNDDOWN(TimeEntry2[[#This Row],[Timestamp]],0)</f>
        <v>44475</v>
      </c>
      <c r="G442" s="10">
        <v>1</v>
      </c>
      <c r="H442" s="10" t="str">
        <f t="shared" si="17"/>
        <v>Normal Time</v>
      </c>
      <c r="I442" s="13" t="s">
        <v>449</v>
      </c>
    </row>
    <row r="443" spans="1:9" x14ac:dyDescent="0.25">
      <c r="A443" s="11">
        <v>44475.500428240739</v>
      </c>
      <c r="B443" s="12">
        <f>WEEKDAY(TimeEntry2[[#This Row],[Date]])</f>
        <v>4</v>
      </c>
      <c r="C443" s="13" t="s">
        <v>126</v>
      </c>
      <c r="D443" s="13">
        <v>44479</v>
      </c>
      <c r="E443" s="13" t="str">
        <f>INDEX(projects[Charge_Code],MATCH(TimeEntry2[[#This Row],[Project_ID]],projects[Project_ID],0))</f>
        <v>284197-00 IRSDC MODULAR STATIONS (55-120)</v>
      </c>
      <c r="F443" s="14">
        <f>ROUNDDOWN(TimeEntry2[[#This Row],[Timestamp]],0)</f>
        <v>44475</v>
      </c>
      <c r="G443" s="10">
        <v>2.5</v>
      </c>
      <c r="H443" s="10" t="str">
        <f t="shared" si="17"/>
        <v>Normal Time</v>
      </c>
      <c r="I443" s="13" t="s">
        <v>450</v>
      </c>
    </row>
    <row r="444" spans="1:9" x14ac:dyDescent="0.25">
      <c r="A444" s="11">
        <v>44474.500983796293</v>
      </c>
      <c r="B444" s="12">
        <f>WEEKDAY(TimeEntry2[[#This Row],[Date]])</f>
        <v>3</v>
      </c>
      <c r="C444" s="6" t="s">
        <v>180</v>
      </c>
      <c r="D444" s="13">
        <v>44479</v>
      </c>
      <c r="E444" s="13" t="str">
        <f>INDEX(projects[Charge_Code],MATCH(TimeEntry2[[#This Row],[Project_ID]],projects[Project_ID],0))</f>
        <v>277658-36 W3-GRIP4-3036-CIV (01-432)</v>
      </c>
      <c r="F444" s="14">
        <f>ROUNDDOWN(TimeEntry2[[#This Row],[Timestamp]],0)</f>
        <v>44474</v>
      </c>
      <c r="G444" s="10">
        <v>3</v>
      </c>
      <c r="H444" s="10" t="str">
        <f t="shared" si="17"/>
        <v>Normal Time</v>
      </c>
      <c r="I444" s="13" t="s">
        <v>451</v>
      </c>
    </row>
    <row r="445" spans="1:9" x14ac:dyDescent="0.25">
      <c r="A445" s="11">
        <v>44474.500983796293</v>
      </c>
      <c r="B445" s="12">
        <f>WEEKDAY(TimeEntry2[[#This Row],[Date]])</f>
        <v>3</v>
      </c>
      <c r="C445" s="13" t="s">
        <v>126</v>
      </c>
      <c r="D445" s="13">
        <v>44479</v>
      </c>
      <c r="E445" s="13" t="str">
        <f>INDEX(projects[Charge_Code],MATCH(TimeEntry2[[#This Row],[Project_ID]],projects[Project_ID],0))</f>
        <v>284197-00 IRSDC MODULAR STATIONS (55-120)</v>
      </c>
      <c r="F445" s="14">
        <f>ROUNDDOWN(TimeEntry2[[#This Row],[Timestamp]],0)</f>
        <v>44474</v>
      </c>
      <c r="G445" s="10">
        <v>4.5</v>
      </c>
      <c r="H445" s="10" t="str">
        <f t="shared" si="17"/>
        <v>Normal Time</v>
      </c>
      <c r="I445" s="13" t="s">
        <v>450</v>
      </c>
    </row>
    <row r="446" spans="1:9" x14ac:dyDescent="0.25">
      <c r="A446" s="11">
        <v>44473.500983796293</v>
      </c>
      <c r="B446" s="12">
        <f>WEEKDAY(TimeEntry2[[#This Row],[Date]])</f>
        <v>2</v>
      </c>
      <c r="C446" s="13" t="s">
        <v>126</v>
      </c>
      <c r="D446" s="13">
        <v>44479</v>
      </c>
      <c r="E446" s="13" t="str">
        <f>INDEX(projects[Charge_Code],MATCH(TimeEntry2[[#This Row],[Project_ID]],projects[Project_ID],0))</f>
        <v>284197-00 IRSDC MODULAR STATIONS (55-120)</v>
      </c>
      <c r="F446" s="14">
        <f>ROUNDDOWN(TimeEntry2[[#This Row],[Timestamp]],0)</f>
        <v>44473</v>
      </c>
      <c r="G446" s="10">
        <v>3.75</v>
      </c>
      <c r="H446" s="10" t="str">
        <f t="shared" si="17"/>
        <v>Normal Time</v>
      </c>
      <c r="I446" s="13" t="s">
        <v>452</v>
      </c>
    </row>
    <row r="447" spans="1:9" x14ac:dyDescent="0.25">
      <c r="A447" s="11">
        <v>44473.500983796293</v>
      </c>
      <c r="B447" s="12">
        <f>WEEKDAY(TimeEntry2[[#This Row],[Date]])</f>
        <v>2</v>
      </c>
      <c r="C447" s="13" t="s">
        <v>126</v>
      </c>
      <c r="D447" s="13">
        <v>44479</v>
      </c>
      <c r="E447" s="13" t="str">
        <f>INDEX(projects[Charge_Code],MATCH(TimeEntry2[[#This Row],[Project_ID]],projects[Project_ID],0))</f>
        <v>284197-00 IRSDC MODULAR STATIONS (55-120)</v>
      </c>
      <c r="F447" s="14">
        <f>ROUNDDOWN(TimeEntry2[[#This Row],[Timestamp]],0)</f>
        <v>44473</v>
      </c>
      <c r="G447" s="10">
        <v>4</v>
      </c>
      <c r="H447" s="10" t="str">
        <f t="shared" si="17"/>
        <v>Normal Time</v>
      </c>
      <c r="I447" s="13" t="s">
        <v>453</v>
      </c>
    </row>
    <row r="448" spans="1:9" x14ac:dyDescent="0.25">
      <c r="A448" s="11">
        <v>44470.680092592593</v>
      </c>
      <c r="B448" s="12">
        <f>WEEKDAY(TimeEntry2[[#This Row],[Date]])</f>
        <v>6</v>
      </c>
      <c r="C448" s="13" t="s">
        <v>126</v>
      </c>
      <c r="D448" s="13">
        <v>44472</v>
      </c>
      <c r="E448" s="13" t="str">
        <f>INDEX(projects[Charge_Code],MATCH(TimeEntry2[[#This Row],[Project_ID]],projects[Project_ID],0))</f>
        <v>284197-00 IRSDC MODULAR STATIONS (55-120)</v>
      </c>
      <c r="F448" s="14">
        <f>ROUNDDOWN(TimeEntry2[[#This Row],[Timestamp]],0)</f>
        <v>44470</v>
      </c>
      <c r="G448" s="10">
        <v>4</v>
      </c>
      <c r="H448" s="10" t="str">
        <f t="shared" si="17"/>
        <v>Normal Time</v>
      </c>
      <c r="I448" s="13" t="s">
        <v>400</v>
      </c>
    </row>
    <row r="449" spans="1:9" x14ac:dyDescent="0.25">
      <c r="A449" s="11">
        <v>44470.50068287037</v>
      </c>
      <c r="B449" s="12">
        <f>WEEKDAY(TimeEntry2[[#This Row],[Date]])</f>
        <v>6</v>
      </c>
      <c r="C449" s="13" t="s">
        <v>126</v>
      </c>
      <c r="D449" s="13">
        <v>44472</v>
      </c>
      <c r="E449" s="13" t="str">
        <f>INDEX(projects[Charge_Code],MATCH(TimeEntry2[[#This Row],[Project_ID]],projects[Project_ID],0))</f>
        <v>284197-00 IRSDC MODULAR STATIONS (55-120)</v>
      </c>
      <c r="F449" s="14">
        <f>ROUNDDOWN(TimeEntry2[[#This Row],[Timestamp]],0)</f>
        <v>44470</v>
      </c>
      <c r="G449" s="10">
        <v>3.5</v>
      </c>
      <c r="H449" s="10" t="str">
        <f t="shared" si="17"/>
        <v>Normal Time</v>
      </c>
      <c r="I449" s="13" t="s">
        <v>454</v>
      </c>
    </row>
    <row r="450" spans="1:9" x14ac:dyDescent="0.25">
      <c r="A450" s="11">
        <v>44469.670983796299</v>
      </c>
      <c r="B450" s="12">
        <f>WEEKDAY(TimeEntry2[[#This Row],[Date]])</f>
        <v>5</v>
      </c>
      <c r="C450" s="13" t="s">
        <v>154</v>
      </c>
      <c r="D450" s="13">
        <v>44472</v>
      </c>
      <c r="E450" s="13" t="str">
        <f>INDEX(projects[Charge_Code],MATCH(TimeEntry2[[#This Row],[Project_ID]],projects[Project_ID],0))</f>
        <v>282803-00 SKYTRAN (5019-124)</v>
      </c>
      <c r="F450" s="14">
        <f>ROUNDDOWN(TimeEntry2[[#This Row],[Timestamp]],0)</f>
        <v>44469</v>
      </c>
      <c r="G450" s="10">
        <v>1.5</v>
      </c>
      <c r="H450" s="10" t="str">
        <f t="shared" si="17"/>
        <v>Normal Time</v>
      </c>
      <c r="I450" s="13" t="s">
        <v>455</v>
      </c>
    </row>
    <row r="451" spans="1:9" x14ac:dyDescent="0.25">
      <c r="A451" s="11">
        <v>44469.670983796299</v>
      </c>
      <c r="B451" s="12">
        <f>WEEKDAY(TimeEntry2[[#This Row],[Date]])</f>
        <v>5</v>
      </c>
      <c r="C451" s="13" t="s">
        <v>126</v>
      </c>
      <c r="D451" s="13">
        <v>44472</v>
      </c>
      <c r="E451" s="13" t="str">
        <f>INDEX(projects[Charge_Code],MATCH(TimeEntry2[[#This Row],[Project_ID]],projects[Project_ID],0))</f>
        <v>284197-00 IRSDC MODULAR STATIONS (55-120)</v>
      </c>
      <c r="F451" s="14">
        <f>ROUNDDOWN(TimeEntry2[[#This Row],[Timestamp]],0)</f>
        <v>44469</v>
      </c>
      <c r="G451" s="10">
        <v>6</v>
      </c>
      <c r="H451" s="10" t="str">
        <f t="shared" si="17"/>
        <v>Normal Time</v>
      </c>
      <c r="I451" s="13" t="s">
        <v>456</v>
      </c>
    </row>
    <row r="452" spans="1:9" x14ac:dyDescent="0.25">
      <c r="A452" s="11">
        <v>44468.670775462961</v>
      </c>
      <c r="B452" s="12">
        <f>WEEKDAY(TimeEntry2[[#This Row],[Date]])</f>
        <v>4</v>
      </c>
      <c r="C452" s="13" t="s">
        <v>126</v>
      </c>
      <c r="D452" s="13">
        <v>44472</v>
      </c>
      <c r="E452" s="13" t="str">
        <f>INDEX(projects[Charge_Code],MATCH(TimeEntry2[[#This Row],[Project_ID]],projects[Project_ID],0))</f>
        <v>284197-00 IRSDC MODULAR STATIONS (55-120)</v>
      </c>
      <c r="F452" s="14">
        <f>ROUNDDOWN(TimeEntry2[[#This Row],[Timestamp]],0)</f>
        <v>44468</v>
      </c>
      <c r="G452" s="10">
        <v>3.5</v>
      </c>
      <c r="H452" s="10" t="str">
        <f t="shared" si="17"/>
        <v>Normal Time</v>
      </c>
      <c r="I452" s="13" t="s">
        <v>457</v>
      </c>
    </row>
    <row r="453" spans="1:9" x14ac:dyDescent="0.25">
      <c r="A453" s="11">
        <v>44468.513993055552</v>
      </c>
      <c r="B453" s="12">
        <f>WEEKDAY(TimeEntry2[[#This Row],[Date]])</f>
        <v>4</v>
      </c>
      <c r="C453" s="13" t="s">
        <v>126</v>
      </c>
      <c r="D453" s="13">
        <v>44472</v>
      </c>
      <c r="E453" s="13" t="str">
        <f>INDEX(projects[Charge_Code],MATCH(TimeEntry2[[#This Row],[Project_ID]],projects[Project_ID],0))</f>
        <v>284197-00 IRSDC MODULAR STATIONS (55-120)</v>
      </c>
      <c r="F453" s="14">
        <f>ROUNDDOWN(TimeEntry2[[#This Row],[Timestamp]],0)</f>
        <v>44468</v>
      </c>
      <c r="G453" s="10">
        <v>4</v>
      </c>
      <c r="H453" s="10" t="str">
        <f t="shared" si="17"/>
        <v>Normal Time</v>
      </c>
      <c r="I453" s="13" t="s">
        <v>458</v>
      </c>
    </row>
    <row r="454" spans="1:9" x14ac:dyDescent="0.25">
      <c r="A454" s="11">
        <v>44467.500671296293</v>
      </c>
      <c r="B454" s="12">
        <f>WEEKDAY(TimeEntry2[[#This Row],[Date]])</f>
        <v>3</v>
      </c>
      <c r="C454" s="13" t="s">
        <v>172</v>
      </c>
      <c r="D454" s="13">
        <v>44472</v>
      </c>
      <c r="E454" s="13" t="str">
        <f>INDEX(projects[Charge_Code],MATCH(TimeEntry2[[#This Row],[Project_ID]],projects[Project_ID],0))</f>
        <v>TRAINING (In-house training)</v>
      </c>
      <c r="F454" s="14">
        <f>ROUNDDOWN(TimeEntry2[[#This Row],[Timestamp]],0)</f>
        <v>44467</v>
      </c>
      <c r="G454" s="10">
        <v>2</v>
      </c>
      <c r="H454" s="10" t="str">
        <f t="shared" si="17"/>
        <v>Normal Time</v>
      </c>
      <c r="I454" s="13" t="s">
        <v>459</v>
      </c>
    </row>
    <row r="455" spans="1:9" x14ac:dyDescent="0.25">
      <c r="A455" s="11">
        <v>44467.500671296293</v>
      </c>
      <c r="B455" s="12">
        <f>WEEKDAY(TimeEntry2[[#This Row],[Date]])</f>
        <v>3</v>
      </c>
      <c r="C455" s="13" t="s">
        <v>154</v>
      </c>
      <c r="D455" s="13">
        <v>44472</v>
      </c>
      <c r="E455" s="13" t="str">
        <f>INDEX(projects[Charge_Code],MATCH(TimeEntry2[[#This Row],[Project_ID]],projects[Project_ID],0))</f>
        <v>282803-00 SKYTRAN (5019-124)</v>
      </c>
      <c r="F455" s="14">
        <f>ROUNDDOWN(TimeEntry2[[#This Row],[Timestamp]],0)</f>
        <v>44467</v>
      </c>
      <c r="G455" s="10">
        <v>2</v>
      </c>
      <c r="H455" s="10" t="str">
        <f t="shared" si="17"/>
        <v>Normal Time</v>
      </c>
      <c r="I455" s="13" t="s">
        <v>460</v>
      </c>
    </row>
    <row r="456" spans="1:9" x14ac:dyDescent="0.25">
      <c r="A456" s="11">
        <v>44467.397824074076</v>
      </c>
      <c r="B456" s="12">
        <f>WEEKDAY(TimeEntry2[[#This Row],[Date]])</f>
        <v>3</v>
      </c>
      <c r="C456" s="13" t="s">
        <v>172</v>
      </c>
      <c r="D456" s="13">
        <v>44472</v>
      </c>
      <c r="E456" s="13" t="str">
        <f>INDEX(projects[Charge_Code],MATCH(TimeEntry2[[#This Row],[Project_ID]],projects[Project_ID],0))</f>
        <v>TRAINING (In-house training)</v>
      </c>
      <c r="F456" s="14">
        <f>ROUNDDOWN(TimeEntry2[[#This Row],[Timestamp]],0)</f>
        <v>44467</v>
      </c>
      <c r="G456" s="10">
        <v>11</v>
      </c>
      <c r="H456" s="10" t="str">
        <f t="shared" si="17"/>
        <v>Normal Time</v>
      </c>
      <c r="I456" s="13" t="s">
        <v>461</v>
      </c>
    </row>
    <row r="457" spans="1:9" x14ac:dyDescent="0.25">
      <c r="A457" s="11">
        <v>44463.666979166665</v>
      </c>
      <c r="B457" s="12">
        <f>TimeEntry2[[#This Row],[Timestamp]]</f>
        <v>44463.666979166665</v>
      </c>
      <c r="C457" s="13" t="s">
        <v>24</v>
      </c>
      <c r="D457" s="13">
        <v>44465</v>
      </c>
      <c r="E457" s="13" t="str">
        <f>INDEX(projects[Charge_Code],MATCH(TimeEntry2[[#This Row],[Project_ID]],projects[Project_ID],0))</f>
        <v>074097-30 LEADERSHIP &amp; MANAGEMENT CC124 (01-124)</v>
      </c>
      <c r="F457" s="14">
        <f>ROUNDDOWN(TimeEntry2[[#This Row],[Timestamp]],0)</f>
        <v>44463</v>
      </c>
      <c r="G457" s="10">
        <v>4.5</v>
      </c>
      <c r="H457" s="10" t="str">
        <f t="shared" si="17"/>
        <v>Normal Time</v>
      </c>
      <c r="I457" s="13" t="s">
        <v>462</v>
      </c>
    </row>
    <row r="458" spans="1:9" x14ac:dyDescent="0.25">
      <c r="A458" s="11">
        <v>44463.405104166668</v>
      </c>
      <c r="B458" s="12">
        <f>TimeEntry2[[#This Row],[Timestamp]]</f>
        <v>44463.405104166668</v>
      </c>
      <c r="C458" s="13" t="s">
        <v>44</v>
      </c>
      <c r="D458" s="13">
        <v>44465</v>
      </c>
      <c r="E458" s="13" t="str">
        <f>INDEX(projects[Charge_Code],MATCH(TimeEntry2[[#This Row],[Project_ID]],projects[Project_ID],0))</f>
        <v>281868-12 STRUCTURES (01-189)</v>
      </c>
      <c r="F458" s="14">
        <f>ROUNDDOWN(TimeEntry2[[#This Row],[Timestamp]],0)</f>
        <v>44463</v>
      </c>
      <c r="G458" s="10">
        <v>3</v>
      </c>
      <c r="H458" s="10" t="str">
        <f t="shared" si="17"/>
        <v>Normal Time</v>
      </c>
      <c r="I458" s="13" t="s">
        <v>463</v>
      </c>
    </row>
    <row r="459" spans="1:9" x14ac:dyDescent="0.25">
      <c r="A459" s="11">
        <v>44462</v>
      </c>
      <c r="B459" s="12">
        <f>TimeEntry2[[#This Row],[Timestamp]]</f>
        <v>44462</v>
      </c>
      <c r="C459" s="13" t="s">
        <v>154</v>
      </c>
      <c r="D459" s="13">
        <v>44465</v>
      </c>
      <c r="E459" s="13" t="str">
        <f>INDEX(projects[Charge_Code],MATCH(TimeEntry2[[#This Row],[Project_ID]],projects[Project_ID],0))</f>
        <v>282803-00 SKYTRAN (5019-124)</v>
      </c>
      <c r="F459" s="14">
        <f>ROUNDDOWN(TimeEntry2[[#This Row],[Timestamp]],0)</f>
        <v>44462</v>
      </c>
      <c r="G459" s="10">
        <v>2</v>
      </c>
      <c r="H459" s="10" t="str">
        <f t="shared" si="17"/>
        <v>Normal Time</v>
      </c>
      <c r="I459" s="13" t="s">
        <v>464</v>
      </c>
    </row>
    <row r="460" spans="1:9" x14ac:dyDescent="0.25">
      <c r="A460" s="11">
        <v>44462</v>
      </c>
      <c r="B460" s="12">
        <f>TimeEntry2[[#This Row],[Timestamp]]</f>
        <v>44462</v>
      </c>
      <c r="C460" s="13" t="s">
        <v>172</v>
      </c>
      <c r="D460" s="13">
        <v>44465</v>
      </c>
      <c r="E460" s="13" t="str">
        <f>INDEX(projects[Charge_Code],MATCH(TimeEntry2[[#This Row],[Project_ID]],projects[Project_ID],0))</f>
        <v>TRAINING (In-house training)</v>
      </c>
      <c r="F460" s="14">
        <f>ROUNDDOWN(TimeEntry2[[#This Row],[Timestamp]],0)</f>
        <v>44462</v>
      </c>
      <c r="G460" s="10">
        <v>5.5</v>
      </c>
      <c r="H460" s="10" t="str">
        <f t="shared" si="17"/>
        <v>Normal Time</v>
      </c>
      <c r="I460" s="13" t="s">
        <v>465</v>
      </c>
    </row>
    <row r="461" spans="1:9" x14ac:dyDescent="0.25">
      <c r="A461" s="11">
        <v>44461</v>
      </c>
      <c r="B461" s="12">
        <f>TimeEntry2[[#This Row],[Timestamp]]</f>
        <v>44461</v>
      </c>
      <c r="C461" s="13" t="s">
        <v>154</v>
      </c>
      <c r="D461" s="13">
        <v>44465</v>
      </c>
      <c r="E461" s="13" t="str">
        <f>INDEX(projects[Charge_Code],MATCH(TimeEntry2[[#This Row],[Project_ID]],projects[Project_ID],0))</f>
        <v>282803-00 SKYTRAN (5019-124)</v>
      </c>
      <c r="F461" s="14">
        <f>ROUNDDOWN(TimeEntry2[[#This Row],[Timestamp]],0)</f>
        <v>44461</v>
      </c>
      <c r="G461" s="10">
        <v>2</v>
      </c>
      <c r="H461" s="10" t="str">
        <f t="shared" si="17"/>
        <v>Normal Time</v>
      </c>
      <c r="I461" s="13" t="s">
        <v>466</v>
      </c>
    </row>
    <row r="462" spans="1:9" x14ac:dyDescent="0.25">
      <c r="A462" s="11">
        <v>44461</v>
      </c>
      <c r="B462" s="12">
        <f>TimeEntry2[[#This Row],[Timestamp]]</f>
        <v>44461</v>
      </c>
      <c r="C462" s="13" t="s">
        <v>172</v>
      </c>
      <c r="D462" s="13">
        <v>44465</v>
      </c>
      <c r="E462" s="13" t="str">
        <f>INDEX(projects[Charge_Code],MATCH(TimeEntry2[[#This Row],[Project_ID]],projects[Project_ID],0))</f>
        <v>TRAINING (In-house training)</v>
      </c>
      <c r="F462" s="14">
        <f>ROUNDDOWN(TimeEntry2[[#This Row],[Timestamp]],0)</f>
        <v>44461</v>
      </c>
      <c r="G462" s="10">
        <v>5.5</v>
      </c>
      <c r="H462" s="10" t="str">
        <f t="shared" si="17"/>
        <v>Normal Time</v>
      </c>
      <c r="I462" s="13" t="s">
        <v>465</v>
      </c>
    </row>
    <row r="463" spans="1:9" x14ac:dyDescent="0.25">
      <c r="A463" s="11">
        <v>44460</v>
      </c>
      <c r="B463" s="12">
        <f>TimeEntry2[[#This Row],[Timestamp]]</f>
        <v>44460</v>
      </c>
      <c r="C463" s="6" t="s">
        <v>180</v>
      </c>
      <c r="D463" s="13">
        <v>44465</v>
      </c>
      <c r="E463" s="13" t="str">
        <f>INDEX(projects[Charge_Code],MATCH(TimeEntry2[[#This Row],[Project_ID]],projects[Project_ID],0))</f>
        <v>277658-36 W3-GRIP4-3036-CIV (01-432)</v>
      </c>
      <c r="F463" s="14">
        <f>ROUNDDOWN(TimeEntry2[[#This Row],[Timestamp]],0)</f>
        <v>44460</v>
      </c>
      <c r="G463" s="10">
        <v>3</v>
      </c>
      <c r="H463" s="10" t="str">
        <f t="shared" si="17"/>
        <v>Normal Time</v>
      </c>
      <c r="I463" s="13" t="s">
        <v>465</v>
      </c>
    </row>
    <row r="464" spans="1:9" x14ac:dyDescent="0.25">
      <c r="A464" s="11">
        <v>44460</v>
      </c>
      <c r="B464" s="12">
        <f>TimeEntry2[[#This Row],[Timestamp]]</f>
        <v>44460</v>
      </c>
      <c r="C464" s="13" t="s">
        <v>154</v>
      </c>
      <c r="D464" s="13">
        <v>44465</v>
      </c>
      <c r="E464" s="13" t="str">
        <f>INDEX(projects[Charge_Code],MATCH(TimeEntry2[[#This Row],[Project_ID]],projects[Project_ID],0))</f>
        <v>282803-00 SKYTRAN (5019-124)</v>
      </c>
      <c r="F464" s="14">
        <f>ROUNDDOWN(TimeEntry2[[#This Row],[Timestamp]],0)</f>
        <v>44460</v>
      </c>
      <c r="G464" s="10">
        <v>4.5</v>
      </c>
      <c r="H464" s="10" t="str">
        <f t="shared" si="17"/>
        <v>Normal Time</v>
      </c>
      <c r="I464" s="13" t="s">
        <v>467</v>
      </c>
    </row>
    <row r="465" spans="1:9" x14ac:dyDescent="0.25">
      <c r="A465" s="11">
        <v>44459</v>
      </c>
      <c r="B465" s="12">
        <f>TimeEntry2[[#This Row],[Timestamp]]</f>
        <v>44459</v>
      </c>
      <c r="C465" s="6" t="s">
        <v>180</v>
      </c>
      <c r="D465" s="13">
        <v>44465</v>
      </c>
      <c r="E465" s="13" t="str">
        <f>INDEX(projects[Charge_Code],MATCH(TimeEntry2[[#This Row],[Project_ID]],projects[Project_ID],0))</f>
        <v>277658-36 W3-GRIP4-3036-CIV (01-432)</v>
      </c>
      <c r="F465" s="14">
        <f>ROUNDDOWN(TimeEntry2[[#This Row],[Timestamp]],0)</f>
        <v>44459</v>
      </c>
      <c r="G465" s="10">
        <v>2</v>
      </c>
      <c r="H465" s="10" t="str">
        <f t="shared" si="17"/>
        <v>Normal Time</v>
      </c>
      <c r="I465" s="13" t="s">
        <v>468</v>
      </c>
    </row>
    <row r="466" spans="1:9" x14ac:dyDescent="0.25">
      <c r="A466" s="11">
        <v>44459</v>
      </c>
      <c r="B466" s="12">
        <f>TimeEntry2[[#This Row],[Timestamp]]</f>
        <v>44459</v>
      </c>
      <c r="C466" s="13" t="s">
        <v>172</v>
      </c>
      <c r="D466" s="13">
        <v>44465</v>
      </c>
      <c r="E466" s="13" t="str">
        <f>INDEX(projects[Charge_Code],MATCH(TimeEntry2[[#This Row],[Project_ID]],projects[Project_ID],0))</f>
        <v>TRAINING (In-house training)</v>
      </c>
      <c r="F466" s="14">
        <f>ROUNDDOWN(TimeEntry2[[#This Row],[Timestamp]],0)</f>
        <v>44459</v>
      </c>
      <c r="G466" s="10">
        <v>5.5</v>
      </c>
      <c r="H466" s="10" t="str">
        <f t="shared" si="17"/>
        <v>Normal Time</v>
      </c>
      <c r="I466" s="13" t="s">
        <v>465</v>
      </c>
    </row>
    <row r="467" spans="1:9" x14ac:dyDescent="0.25">
      <c r="A467" s="5">
        <v>44456.49902771991</v>
      </c>
      <c r="B467" s="12">
        <f>TimeEntry2[[#This Row],[Timestamp]]</f>
        <v>44456.49902771991</v>
      </c>
      <c r="C467" s="6" t="s">
        <v>180</v>
      </c>
      <c r="D467" s="6">
        <v>44458</v>
      </c>
      <c r="E467" s="13" t="str">
        <f>INDEX(projects[Charge_Code],MATCH(TimeEntry2[[#This Row],[Project_ID]],projects[Project_ID],0))</f>
        <v>277658-36 W3-GRIP4-3036-CIV (01-432)</v>
      </c>
      <c r="F467" s="16">
        <f>ROUNDDOWN(TimeEntry2[[#This Row],[Timestamp]],0)</f>
        <v>44456</v>
      </c>
      <c r="G467" s="7">
        <v>3.75</v>
      </c>
      <c r="H467" s="10" t="str">
        <f t="shared" si="17"/>
        <v>Normal Time</v>
      </c>
      <c r="I467" s="6" t="s">
        <v>469</v>
      </c>
    </row>
    <row r="468" spans="1:9" x14ac:dyDescent="0.25">
      <c r="A468" s="5">
        <v>44456.49902771991</v>
      </c>
      <c r="B468" s="12">
        <f>TimeEntry2[[#This Row],[Timestamp]]</f>
        <v>44456.49902771991</v>
      </c>
      <c r="C468" s="6" t="s">
        <v>24</v>
      </c>
      <c r="D468" s="6">
        <v>44458</v>
      </c>
      <c r="E468" s="13" t="str">
        <f>INDEX(projects[Charge_Code],MATCH(TimeEntry2[[#This Row],[Project_ID]],projects[Project_ID],0))</f>
        <v>074097-30 LEADERSHIP &amp; MANAGEMENT CC124 (01-124)</v>
      </c>
      <c r="F468" s="16">
        <f>ROUNDDOWN(TimeEntry2[[#This Row],[Timestamp]],0)</f>
        <v>44456</v>
      </c>
      <c r="G468" s="7">
        <v>3.75</v>
      </c>
      <c r="H468" s="10" t="str">
        <f t="shared" si="17"/>
        <v>Normal Time</v>
      </c>
      <c r="I468" s="6" t="s">
        <v>470</v>
      </c>
    </row>
    <row r="469" spans="1:9" x14ac:dyDescent="0.25">
      <c r="A469" s="5">
        <v>44455.49902771991</v>
      </c>
      <c r="B469" s="12">
        <f>TimeEntry2[[#This Row],[Timestamp]]</f>
        <v>44455.49902771991</v>
      </c>
      <c r="C469" s="6" t="s">
        <v>154</v>
      </c>
      <c r="D469" s="6">
        <v>44458</v>
      </c>
      <c r="E469" s="13" t="str">
        <f>INDEX(projects[Charge_Code],MATCH(TimeEntry2[[#This Row],[Project_ID]],projects[Project_ID],0))</f>
        <v>282803-00 SKYTRAN (5019-124)</v>
      </c>
      <c r="F469" s="16">
        <f>ROUNDDOWN(TimeEntry2[[#This Row],[Timestamp]],0)</f>
        <v>44455</v>
      </c>
      <c r="G469" s="7">
        <v>7.5</v>
      </c>
      <c r="H469" s="10" t="str">
        <f>"Normal Time"</f>
        <v>Normal Time</v>
      </c>
      <c r="I469" s="6" t="s">
        <v>471</v>
      </c>
    </row>
    <row r="470" spans="1:9" x14ac:dyDescent="0.25">
      <c r="A470" s="5">
        <v>44454.49902771991</v>
      </c>
      <c r="B470" s="12">
        <f>TimeEntry2[[#This Row],[Timestamp]]</f>
        <v>44454.49902771991</v>
      </c>
      <c r="C470" s="7" t="s">
        <v>44</v>
      </c>
      <c r="D470" s="6">
        <v>44458</v>
      </c>
      <c r="E470" s="13" t="str">
        <f>INDEX(projects[Charge_Code],MATCH(TimeEntry2[[#This Row],[Project_ID]],projects[Project_ID],0))</f>
        <v>281868-12 STRUCTURES (01-189)</v>
      </c>
      <c r="F470" s="16">
        <f>ROUNDDOWN(TimeEntry2[[#This Row],[Timestamp]],0)</f>
        <v>44454</v>
      </c>
      <c r="G470" s="15">
        <v>2</v>
      </c>
      <c r="H470" s="7" t="str">
        <f t="shared" ref="H470:H491" si="18">"Normal Time"</f>
        <v>Normal Time</v>
      </c>
      <c r="I470" s="29" t="s">
        <v>413</v>
      </c>
    </row>
    <row r="471" spans="1:9" x14ac:dyDescent="0.25">
      <c r="A471" s="5">
        <v>44454.49902771991</v>
      </c>
      <c r="B471" s="12">
        <f>TimeEntry2[[#This Row],[Timestamp]]</f>
        <v>44454.49902771991</v>
      </c>
      <c r="C471" s="7" t="s">
        <v>172</v>
      </c>
      <c r="D471" s="6">
        <v>44458</v>
      </c>
      <c r="E471" s="13" t="str">
        <f>INDEX(projects[Charge_Code],MATCH(TimeEntry2[[#This Row],[Project_ID]],projects[Project_ID],0))</f>
        <v>TRAINING (In-house training)</v>
      </c>
      <c r="F471" s="16">
        <f>ROUNDDOWN(TimeEntry2[[#This Row],[Timestamp]],0)</f>
        <v>44454</v>
      </c>
      <c r="G471" s="7">
        <v>5.5</v>
      </c>
      <c r="H471" s="7" t="str">
        <f t="shared" si="18"/>
        <v>Normal Time</v>
      </c>
      <c r="I471" s="7" t="s">
        <v>472</v>
      </c>
    </row>
    <row r="472" spans="1:9" x14ac:dyDescent="0.25">
      <c r="A472" s="5">
        <v>44453.499027777776</v>
      </c>
      <c r="B472" s="12">
        <f>TimeEntry2[[#This Row],[Timestamp]]</f>
        <v>44453.499027777776</v>
      </c>
      <c r="C472" s="6" t="s">
        <v>44</v>
      </c>
      <c r="D472" s="6">
        <v>44458</v>
      </c>
      <c r="E472" s="13" t="str">
        <f>INDEX(projects[Charge_Code],MATCH(TimeEntry2[[#This Row],[Project_ID]],projects[Project_ID],0))</f>
        <v>281868-12 STRUCTURES (01-189)</v>
      </c>
      <c r="F472" s="16">
        <f>ROUNDDOWN(TimeEntry2[[#This Row],[Timestamp]],0)</f>
        <v>44453</v>
      </c>
      <c r="G472" s="15">
        <v>2</v>
      </c>
      <c r="H472" s="10" t="str">
        <f t="shared" si="18"/>
        <v>Normal Time</v>
      </c>
      <c r="I472" s="29" t="s">
        <v>413</v>
      </c>
    </row>
    <row r="473" spans="1:9" x14ac:dyDescent="0.25">
      <c r="A473" s="5">
        <v>44453.499027777776</v>
      </c>
      <c r="B473" s="12">
        <f>TimeEntry2[[#This Row],[Timestamp]]</f>
        <v>44453.499027777776</v>
      </c>
      <c r="C473" s="7" t="s">
        <v>172</v>
      </c>
      <c r="D473" s="6">
        <v>44458</v>
      </c>
      <c r="E473" s="13" t="str">
        <f>INDEX(projects[Charge_Code],MATCH(TimeEntry2[[#This Row],[Project_ID]],projects[Project_ID],0))</f>
        <v>TRAINING (In-house training)</v>
      </c>
      <c r="F473" s="16">
        <f>ROUNDDOWN(TimeEntry2[[#This Row],[Timestamp]],0)</f>
        <v>44453</v>
      </c>
      <c r="G473" s="7">
        <v>5.5</v>
      </c>
      <c r="H473" s="7" t="str">
        <f t="shared" si="18"/>
        <v>Normal Time</v>
      </c>
      <c r="I473" s="7" t="s">
        <v>472</v>
      </c>
    </row>
    <row r="474" spans="1:9" x14ac:dyDescent="0.25">
      <c r="A474" s="5">
        <v>44452.49902771991</v>
      </c>
      <c r="B474" s="12">
        <f>TimeEntry2[[#This Row],[Timestamp]]</f>
        <v>44452.49902771991</v>
      </c>
      <c r="C474" s="6" t="s">
        <v>180</v>
      </c>
      <c r="D474" s="6">
        <v>44458</v>
      </c>
      <c r="E474" s="13" t="str">
        <f>INDEX(projects[Charge_Code],MATCH(TimeEntry2[[#This Row],[Project_ID]],projects[Project_ID],0))</f>
        <v>277658-36 W3-GRIP4-3036-CIV (01-432)</v>
      </c>
      <c r="F474" s="16">
        <f>ROUNDDOWN(TimeEntry2[[#This Row],[Timestamp]],0)</f>
        <v>44452</v>
      </c>
      <c r="G474" s="7">
        <v>2</v>
      </c>
      <c r="H474" s="10" t="str">
        <f t="shared" si="18"/>
        <v>Normal Time</v>
      </c>
      <c r="I474" s="6" t="s">
        <v>473</v>
      </c>
    </row>
    <row r="475" spans="1:9" x14ac:dyDescent="0.25">
      <c r="A475" s="5">
        <v>44452.49902771991</v>
      </c>
      <c r="B475" s="12">
        <f>TimeEntry2[[#This Row],[Timestamp]]</f>
        <v>44452.49902771991</v>
      </c>
      <c r="C475" s="7" t="s">
        <v>172</v>
      </c>
      <c r="D475" s="6">
        <v>44458</v>
      </c>
      <c r="E475" s="13" t="str">
        <f>INDEX(projects[Charge_Code],MATCH(TimeEntry2[[#This Row],[Project_ID]],projects[Project_ID],0))</f>
        <v>TRAINING (In-house training)</v>
      </c>
      <c r="F475" s="16">
        <f>ROUNDDOWN(TimeEntry2[[#This Row],[Timestamp]],0)</f>
        <v>44452</v>
      </c>
      <c r="G475" s="7">
        <v>5.5</v>
      </c>
      <c r="H475" s="7" t="str">
        <f t="shared" si="18"/>
        <v>Normal Time</v>
      </c>
      <c r="I475" s="7" t="s">
        <v>472</v>
      </c>
    </row>
    <row r="476" spans="1:9" x14ac:dyDescent="0.25">
      <c r="A476" s="5">
        <v>44449.49902771991</v>
      </c>
      <c r="B476" s="12">
        <f>TimeEntry2[[#This Row],[Timestamp]]</f>
        <v>44449.49902771991</v>
      </c>
      <c r="C476" s="7" t="s">
        <v>160</v>
      </c>
      <c r="D476" s="6">
        <v>44451</v>
      </c>
      <c r="E476" s="13" t="str">
        <f>INDEX(projects[Charge_Code],MATCH(TimeEntry2[[#This Row],[Project_ID]],projects[Project_ID],0))</f>
        <v>601694-26 T0168 STRUCTURES MCHW UPDATE (01-151)</v>
      </c>
      <c r="F476" s="16">
        <f>ROUNDDOWN(TimeEntry2[[#This Row],[Timestamp]],0)</f>
        <v>44449</v>
      </c>
      <c r="G476" s="7">
        <v>5.5</v>
      </c>
      <c r="H476" s="7" t="str">
        <f t="shared" si="18"/>
        <v>Normal Time</v>
      </c>
      <c r="I476" s="7" t="s">
        <v>474</v>
      </c>
    </row>
    <row r="477" spans="1:9" x14ac:dyDescent="0.25">
      <c r="A477" s="5">
        <v>44449.49902771991</v>
      </c>
      <c r="B477" s="12">
        <f>TimeEntry2[[#This Row],[Timestamp]]</f>
        <v>44449.49902771991</v>
      </c>
      <c r="C477" s="7" t="s">
        <v>44</v>
      </c>
      <c r="D477" s="6">
        <v>44451</v>
      </c>
      <c r="E477" s="13" t="str">
        <f>INDEX(projects[Charge_Code],MATCH(TimeEntry2[[#This Row],[Project_ID]],projects[Project_ID],0))</f>
        <v>281868-12 STRUCTURES (01-189)</v>
      </c>
      <c r="F477" s="16">
        <f>ROUNDDOWN(TimeEntry2[[#This Row],[Timestamp]],0)</f>
        <v>44449</v>
      </c>
      <c r="G477" s="15">
        <v>2</v>
      </c>
      <c r="H477" s="7" t="str">
        <f t="shared" si="18"/>
        <v>Normal Time</v>
      </c>
      <c r="I477" s="29" t="s">
        <v>413</v>
      </c>
    </row>
    <row r="478" spans="1:9" x14ac:dyDescent="0.25">
      <c r="A478" s="5">
        <v>44448.499027777776</v>
      </c>
      <c r="B478" s="12">
        <f>TimeEntry2[[#This Row],[Timestamp]]</f>
        <v>44448.499027777776</v>
      </c>
      <c r="C478" s="7" t="s">
        <v>160</v>
      </c>
      <c r="D478" s="6">
        <v>44451</v>
      </c>
      <c r="E478" s="13" t="str">
        <f>INDEX(projects[Charge_Code],MATCH(TimeEntry2[[#This Row],[Project_ID]],projects[Project_ID],0))</f>
        <v>601694-26 T0168 STRUCTURES MCHW UPDATE (01-151)</v>
      </c>
      <c r="F478" s="16">
        <f>ROUNDDOWN(TimeEntry2[[#This Row],[Timestamp]],0)</f>
        <v>44448</v>
      </c>
      <c r="G478" s="15">
        <v>5.5</v>
      </c>
      <c r="H478" s="7" t="str">
        <f t="shared" si="18"/>
        <v>Normal Time</v>
      </c>
      <c r="I478" s="29" t="s">
        <v>475</v>
      </c>
    </row>
    <row r="479" spans="1:9" x14ac:dyDescent="0.25">
      <c r="A479" s="5">
        <v>44448.499027777776</v>
      </c>
      <c r="B479" s="12">
        <f>TimeEntry2[[#This Row],[Timestamp]]</f>
        <v>44448.499027777776</v>
      </c>
      <c r="C479" s="7" t="s">
        <v>44</v>
      </c>
      <c r="D479" s="6">
        <v>44451</v>
      </c>
      <c r="E479" s="13" t="str">
        <f>INDEX(projects[Charge_Code],MATCH(TimeEntry2[[#This Row],[Project_ID]],projects[Project_ID],0))</f>
        <v>281868-12 STRUCTURES (01-189)</v>
      </c>
      <c r="F479" s="16">
        <f>ROUNDDOWN(TimeEntry2[[#This Row],[Timestamp]],0)</f>
        <v>44448</v>
      </c>
      <c r="G479" s="15">
        <v>2</v>
      </c>
      <c r="H479" s="7" t="str">
        <f t="shared" si="18"/>
        <v>Normal Time</v>
      </c>
      <c r="I479" s="29" t="s">
        <v>413</v>
      </c>
    </row>
    <row r="480" spans="1:9" x14ac:dyDescent="0.25">
      <c r="A480" s="5">
        <v>44447.49902771991</v>
      </c>
      <c r="B480" s="12">
        <f>TimeEntry2[[#This Row],[Timestamp]]</f>
        <v>44447.49902771991</v>
      </c>
      <c r="C480" s="7" t="s">
        <v>160</v>
      </c>
      <c r="D480" s="6">
        <v>44451</v>
      </c>
      <c r="E480" s="13" t="str">
        <f>INDEX(projects[Charge_Code],MATCH(TimeEntry2[[#This Row],[Project_ID]],projects[Project_ID],0))</f>
        <v>601694-26 T0168 STRUCTURES MCHW UPDATE (01-151)</v>
      </c>
      <c r="F480" s="16">
        <f>ROUNDDOWN(TimeEntry2[[#This Row],[Timestamp]],0)</f>
        <v>44447</v>
      </c>
      <c r="G480" s="7">
        <v>4.5</v>
      </c>
      <c r="H480" s="7" t="str">
        <f t="shared" si="18"/>
        <v>Normal Time</v>
      </c>
      <c r="I480" s="7" t="s">
        <v>476</v>
      </c>
    </row>
    <row r="481" spans="1:9" x14ac:dyDescent="0.25">
      <c r="A481" s="5">
        <v>44447.49902771991</v>
      </c>
      <c r="B481" s="12">
        <f>TimeEntry2[[#This Row],[Timestamp]]</f>
        <v>44447.49902771991</v>
      </c>
      <c r="C481" s="7" t="s">
        <v>160</v>
      </c>
      <c r="D481" s="6">
        <v>44451</v>
      </c>
      <c r="E481" s="13" t="str">
        <f>INDEX(projects[Charge_Code],MATCH(TimeEntry2[[#This Row],[Project_ID]],projects[Project_ID],0))</f>
        <v>601694-26 T0168 STRUCTURES MCHW UPDATE (01-151)</v>
      </c>
      <c r="F481" s="16">
        <f>ROUNDDOWN(TimeEntry2[[#This Row],[Timestamp]],0)</f>
        <v>44447</v>
      </c>
      <c r="G481" s="7">
        <v>1</v>
      </c>
      <c r="H481" s="7" t="str">
        <f t="shared" si="18"/>
        <v>Normal Time</v>
      </c>
      <c r="I481" s="7" t="s">
        <v>477</v>
      </c>
    </row>
    <row r="482" spans="1:9" x14ac:dyDescent="0.25">
      <c r="A482" s="5">
        <v>44447.49902771991</v>
      </c>
      <c r="B482" s="12">
        <f>TimeEntry2[[#This Row],[Timestamp]]</f>
        <v>44447.49902771991</v>
      </c>
      <c r="C482" s="7" t="s">
        <v>154</v>
      </c>
      <c r="D482" s="6">
        <v>44451</v>
      </c>
      <c r="E482" s="13" t="str">
        <f>INDEX(projects[Charge_Code],MATCH(TimeEntry2[[#This Row],[Project_ID]],projects[Project_ID],0))</f>
        <v>282803-00 SKYTRAN (5019-124)</v>
      </c>
      <c r="F482" s="16">
        <f>ROUNDDOWN(TimeEntry2[[#This Row],[Timestamp]],0)</f>
        <v>44447</v>
      </c>
      <c r="G482" s="7">
        <v>2</v>
      </c>
      <c r="H482" s="7" t="str">
        <f t="shared" si="18"/>
        <v>Normal Time</v>
      </c>
      <c r="I482" s="7" t="s">
        <v>478</v>
      </c>
    </row>
    <row r="483" spans="1:9" x14ac:dyDescent="0.25">
      <c r="A483" s="5">
        <v>44446.49902771991</v>
      </c>
      <c r="B483" s="12">
        <f>TimeEntry2[[#This Row],[Timestamp]]</f>
        <v>44446.49902771991</v>
      </c>
      <c r="C483" s="7" t="s">
        <v>160</v>
      </c>
      <c r="D483" s="6">
        <v>44451</v>
      </c>
      <c r="E483" s="13" t="str">
        <f>INDEX(projects[Charge_Code],MATCH(TimeEntry2[[#This Row],[Project_ID]],projects[Project_ID],0))</f>
        <v>601694-26 T0168 STRUCTURES MCHW UPDATE (01-151)</v>
      </c>
      <c r="F483" s="16">
        <f>ROUNDDOWN(TimeEntry2[[#This Row],[Timestamp]],0)</f>
        <v>44446</v>
      </c>
      <c r="G483" s="7">
        <v>2</v>
      </c>
      <c r="H483" s="7" t="str">
        <f t="shared" si="18"/>
        <v>Normal Time</v>
      </c>
      <c r="I483" s="7" t="s">
        <v>476</v>
      </c>
    </row>
    <row r="484" spans="1:9" x14ac:dyDescent="0.25">
      <c r="A484" s="5">
        <v>44446.49902771991</v>
      </c>
      <c r="B484" s="12">
        <f>TimeEntry2[[#This Row],[Timestamp]]</f>
        <v>44446.49902771991</v>
      </c>
      <c r="C484" s="7" t="s">
        <v>154</v>
      </c>
      <c r="D484" s="6">
        <v>44451</v>
      </c>
      <c r="E484" s="13" t="str">
        <f>INDEX(projects[Charge_Code],MATCH(TimeEntry2[[#This Row],[Project_ID]],projects[Project_ID],0))</f>
        <v>282803-00 SKYTRAN (5019-124)</v>
      </c>
      <c r="F484" s="16">
        <f>ROUNDDOWN(TimeEntry2[[#This Row],[Timestamp]],0)</f>
        <v>44446</v>
      </c>
      <c r="G484" s="7">
        <v>3.5</v>
      </c>
      <c r="H484" s="7" t="str">
        <f t="shared" si="18"/>
        <v>Normal Time</v>
      </c>
      <c r="I484" s="7" t="s">
        <v>479</v>
      </c>
    </row>
    <row r="485" spans="1:9" x14ac:dyDescent="0.25">
      <c r="A485" s="5">
        <v>44446.49902771991</v>
      </c>
      <c r="B485" s="12">
        <f>TimeEntry2[[#This Row],[Timestamp]]</f>
        <v>44446.49902771991</v>
      </c>
      <c r="C485" s="6" t="s">
        <v>180</v>
      </c>
      <c r="D485" s="6">
        <v>44451</v>
      </c>
      <c r="E485" s="13" t="str">
        <f>INDEX(projects[Charge_Code],MATCH(TimeEntry2[[#This Row],[Project_ID]],projects[Project_ID],0))</f>
        <v>277658-36 W3-GRIP4-3036-CIV (01-432)</v>
      </c>
      <c r="F485" s="16">
        <f>ROUNDDOWN(TimeEntry2[[#This Row],[Timestamp]],0)</f>
        <v>44446</v>
      </c>
      <c r="G485" s="7">
        <v>2</v>
      </c>
      <c r="H485" s="10" t="str">
        <f t="shared" si="18"/>
        <v>Normal Time</v>
      </c>
      <c r="I485" s="6" t="s">
        <v>480</v>
      </c>
    </row>
    <row r="486" spans="1:9" x14ac:dyDescent="0.25">
      <c r="A486" s="5">
        <v>44445.49902771991</v>
      </c>
      <c r="B486" s="12">
        <f>TimeEntry2[[#This Row],[Timestamp]]</f>
        <v>44445.49902771991</v>
      </c>
      <c r="C486" s="6" t="s">
        <v>180</v>
      </c>
      <c r="D486" s="6">
        <v>44451</v>
      </c>
      <c r="E486" s="13" t="str">
        <f>INDEX(projects[Charge_Code],MATCH(TimeEntry2[[#This Row],[Project_ID]],projects[Project_ID],0))</f>
        <v>277658-36 W3-GRIP4-3036-CIV (01-432)</v>
      </c>
      <c r="F486" s="16">
        <f>ROUNDDOWN(TimeEntry2[[#This Row],[Timestamp]],0)</f>
        <v>44445</v>
      </c>
      <c r="G486" s="7">
        <v>5</v>
      </c>
      <c r="H486" s="10" t="str">
        <f t="shared" si="18"/>
        <v>Normal Time</v>
      </c>
      <c r="I486" s="6" t="s">
        <v>481</v>
      </c>
    </row>
    <row r="487" spans="1:9" x14ac:dyDescent="0.25">
      <c r="A487" s="5">
        <v>44445.49902771991</v>
      </c>
      <c r="B487" s="12">
        <f>TimeEntry2[[#This Row],[Timestamp]]</f>
        <v>44445.49902771991</v>
      </c>
      <c r="C487" s="7" t="s">
        <v>172</v>
      </c>
      <c r="D487" s="6">
        <v>44451</v>
      </c>
      <c r="E487" s="13" t="str">
        <f>INDEX(projects[Charge_Code],MATCH(TimeEntry2[[#This Row],[Project_ID]],projects[Project_ID],0))</f>
        <v>TRAINING (In-house training)</v>
      </c>
      <c r="F487" s="16">
        <f>ROUNDDOWN(TimeEntry2[[#This Row],[Timestamp]],0)</f>
        <v>44445</v>
      </c>
      <c r="G487" s="7">
        <v>1.5</v>
      </c>
      <c r="H487" s="7" t="str">
        <f t="shared" si="18"/>
        <v>Normal Time</v>
      </c>
      <c r="I487" s="7" t="s">
        <v>472</v>
      </c>
    </row>
    <row r="488" spans="1:9" x14ac:dyDescent="0.25">
      <c r="A488" s="5">
        <v>44445.49902771991</v>
      </c>
      <c r="B488" s="12">
        <f>TimeEntry2[[#This Row],[Timestamp]]</f>
        <v>44445.49902771991</v>
      </c>
      <c r="C488" s="7" t="s">
        <v>160</v>
      </c>
      <c r="D488" s="6">
        <v>44451</v>
      </c>
      <c r="E488" s="13" t="str">
        <f>INDEX(projects[Charge_Code],MATCH(TimeEntry2[[#This Row],[Project_ID]],projects[Project_ID],0))</f>
        <v>601694-26 T0168 STRUCTURES MCHW UPDATE (01-151)</v>
      </c>
      <c r="F488" s="16">
        <f>ROUNDDOWN(TimeEntry2[[#This Row],[Timestamp]],0)</f>
        <v>44445</v>
      </c>
      <c r="G488" s="7">
        <v>1</v>
      </c>
      <c r="H488" s="7" t="str">
        <f t="shared" si="18"/>
        <v>Normal Time</v>
      </c>
      <c r="I488" s="7" t="s">
        <v>477</v>
      </c>
    </row>
    <row r="489" spans="1:9" x14ac:dyDescent="0.25">
      <c r="A489" s="5">
        <v>44442</v>
      </c>
      <c r="B489" s="12">
        <f>TimeEntry2[[#This Row],[Timestamp]]</f>
        <v>44442</v>
      </c>
      <c r="C489" s="6" t="s">
        <v>180</v>
      </c>
      <c r="D489" s="6">
        <v>44444</v>
      </c>
      <c r="E489" s="13" t="str">
        <f>INDEX(projects[Charge_Code],MATCH(TimeEntry2[[#This Row],[Project_ID]],projects[Project_ID],0))</f>
        <v>277658-36 W3-GRIP4-3036-CIV (01-432)</v>
      </c>
      <c r="F489" s="16">
        <f>ROUNDDOWN(TimeEntry2[[#This Row],[Timestamp]],0)</f>
        <v>44442</v>
      </c>
      <c r="G489" s="7">
        <v>5.5</v>
      </c>
      <c r="H489" s="10" t="str">
        <f t="shared" si="18"/>
        <v>Normal Time</v>
      </c>
      <c r="I489" s="6" t="s">
        <v>482</v>
      </c>
    </row>
    <row r="490" spans="1:9" x14ac:dyDescent="0.25">
      <c r="A490" s="5">
        <v>44442</v>
      </c>
      <c r="B490" s="12">
        <f>TimeEntry2[[#This Row],[Timestamp]]</f>
        <v>44442</v>
      </c>
      <c r="C490" s="7" t="s">
        <v>53</v>
      </c>
      <c r="D490" s="6">
        <v>44444</v>
      </c>
      <c r="E490" s="13" t="str">
        <f>INDEX(projects[Charge_Code],MATCH(TimeEntry2[[#This Row],[Project_ID]],projects[Project_ID],0))</f>
        <v>074103-75 MIDLANDS DIGITAL INIATIVE (01-758)</v>
      </c>
      <c r="F490" s="16">
        <f>ROUNDDOWN(TimeEntry2[[#This Row],[Timestamp]],0)</f>
        <v>44442</v>
      </c>
      <c r="G490" s="7">
        <v>2</v>
      </c>
      <c r="H490" s="7" t="str">
        <f t="shared" si="18"/>
        <v>Normal Time</v>
      </c>
      <c r="I490" s="7" t="s">
        <v>483</v>
      </c>
    </row>
    <row r="491" spans="1:9" x14ac:dyDescent="0.25">
      <c r="A491" s="5">
        <v>44442</v>
      </c>
      <c r="B491" s="12">
        <f>TimeEntry2[[#This Row],[Timestamp]]</f>
        <v>44442</v>
      </c>
      <c r="C491" s="6" t="s">
        <v>180</v>
      </c>
      <c r="D491" s="6">
        <v>44444</v>
      </c>
      <c r="E491" s="13" t="str">
        <f>INDEX(projects[Charge_Code],MATCH(TimeEntry2[[#This Row],[Project_ID]],projects[Project_ID],0))</f>
        <v>277658-36 W3-GRIP4-3036-CIV (01-432)</v>
      </c>
      <c r="F491" s="16">
        <f>ROUNDDOWN(TimeEntry2[[#This Row],[Timestamp]],0)</f>
        <v>44442</v>
      </c>
      <c r="G491" s="7">
        <v>3.5</v>
      </c>
      <c r="H491" s="10" t="str">
        <f t="shared" si="18"/>
        <v>Normal Time</v>
      </c>
      <c r="I491" s="6" t="s">
        <v>484</v>
      </c>
    </row>
    <row r="492" spans="1:9" x14ac:dyDescent="0.25">
      <c r="A492" s="5">
        <v>44441</v>
      </c>
      <c r="B492" s="12">
        <f>TimeEntry2[[#This Row],[Timestamp]]</f>
        <v>44441</v>
      </c>
      <c r="C492" s="7" t="s">
        <v>154</v>
      </c>
      <c r="D492" s="6">
        <v>44444</v>
      </c>
      <c r="E492" s="13" t="str">
        <f>INDEX(projects[Charge_Code],MATCH(TimeEntry2[[#This Row],[Project_ID]],projects[Project_ID],0))</f>
        <v>282803-00 SKYTRAN (5019-124)</v>
      </c>
      <c r="F492" s="16">
        <f>ROUNDDOWN(TimeEntry2[[#This Row],[Timestamp]],0)</f>
        <v>44441</v>
      </c>
      <c r="G492" s="7">
        <v>4</v>
      </c>
      <c r="H492" s="7" t="str">
        <f>"Normal Time"</f>
        <v>Normal Time</v>
      </c>
      <c r="I492" s="7" t="s">
        <v>485</v>
      </c>
    </row>
    <row r="493" spans="1:9" x14ac:dyDescent="0.25">
      <c r="A493" s="5">
        <v>44440</v>
      </c>
      <c r="B493" s="12">
        <f>TimeEntry2[[#This Row],[Timestamp]]</f>
        <v>44440</v>
      </c>
      <c r="C493" s="6" t="s">
        <v>174</v>
      </c>
      <c r="D493" s="6">
        <v>44444</v>
      </c>
      <c r="E493" s="13" t="str">
        <f>INDEX(projects[Charge_Code],MATCH(TimeEntry2[[#This Row],[Project_ID]],projects[Project_ID],0))</f>
        <v>277658-36 W3-GRIP4-3036-CIV (01-432)</v>
      </c>
      <c r="F493" s="16">
        <f>ROUNDDOWN(TimeEntry2[[#This Row],[Timestamp]],0)</f>
        <v>44440</v>
      </c>
      <c r="G493" s="7">
        <v>3.5</v>
      </c>
      <c r="H493" s="10" t="str">
        <f t="shared" ref="H493:H556" si="19">"Normal Time"</f>
        <v>Normal Time</v>
      </c>
      <c r="I493" s="6" t="s">
        <v>486</v>
      </c>
    </row>
    <row r="494" spans="1:9" x14ac:dyDescent="0.25">
      <c r="A494" s="5">
        <v>44440</v>
      </c>
      <c r="B494" s="12">
        <f>TimeEntry2[[#This Row],[Timestamp]]</f>
        <v>44440</v>
      </c>
      <c r="C494" s="7" t="s">
        <v>172</v>
      </c>
      <c r="D494" s="6">
        <v>44444</v>
      </c>
      <c r="E494" s="13" t="str">
        <f>INDEX(projects[Charge_Code],MATCH(TimeEntry2[[#This Row],[Project_ID]],projects[Project_ID],0))</f>
        <v>TRAINING (In-house training)</v>
      </c>
      <c r="F494" s="16">
        <f>ROUNDDOWN(TimeEntry2[[#This Row],[Timestamp]],0)</f>
        <v>44440</v>
      </c>
      <c r="G494" s="7">
        <v>1</v>
      </c>
      <c r="H494" s="7" t="str">
        <f>"Normal Time"</f>
        <v>Normal Time</v>
      </c>
      <c r="I494" s="7" t="s">
        <v>487</v>
      </c>
    </row>
    <row r="495" spans="1:9" x14ac:dyDescent="0.25">
      <c r="A495" s="5">
        <v>44440</v>
      </c>
      <c r="B495" s="12">
        <f>TimeEntry2[[#This Row],[Timestamp]]</f>
        <v>44440</v>
      </c>
      <c r="C495" s="7" t="s">
        <v>154</v>
      </c>
      <c r="D495" s="6">
        <v>44444</v>
      </c>
      <c r="E495" s="13" t="str">
        <f>INDEX(projects[Charge_Code],MATCH(TimeEntry2[[#This Row],[Project_ID]],projects[Project_ID],0))</f>
        <v>282803-00 SKYTRAN (5019-124)</v>
      </c>
      <c r="F495" s="16">
        <f>ROUNDDOWN(TimeEntry2[[#This Row],[Timestamp]],0)</f>
        <v>44440</v>
      </c>
      <c r="G495" s="7">
        <v>2</v>
      </c>
      <c r="H495" s="10" t="str">
        <f t="shared" si="19"/>
        <v>Normal Time</v>
      </c>
      <c r="I495" s="6" t="s">
        <v>488</v>
      </c>
    </row>
    <row r="496" spans="1:9" x14ac:dyDescent="0.25">
      <c r="A496" s="5">
        <v>44439.667118055557</v>
      </c>
      <c r="B496" s="12">
        <f>TimeEntry2[[#This Row],[Timestamp]]</f>
        <v>44439.667118055557</v>
      </c>
      <c r="C496" s="7" t="s">
        <v>160</v>
      </c>
      <c r="D496" s="6">
        <v>44444</v>
      </c>
      <c r="E496" s="13" t="str">
        <f>INDEX(projects[Charge_Code],MATCH(TimeEntry2[[#This Row],[Project_ID]],projects[Project_ID],0))</f>
        <v>601694-26 T0168 STRUCTURES MCHW UPDATE (01-151)</v>
      </c>
      <c r="F496" s="16">
        <f>ROUNDDOWN(TimeEntry2[[#This Row],[Timestamp]],0)</f>
        <v>44439</v>
      </c>
      <c r="G496" s="7">
        <v>2.5</v>
      </c>
      <c r="H496" s="7" t="str">
        <f t="shared" si="19"/>
        <v>Normal Time</v>
      </c>
      <c r="I496" s="7" t="s">
        <v>489</v>
      </c>
    </row>
    <row r="497" spans="1:9" x14ac:dyDescent="0.25">
      <c r="A497" s="5">
        <v>44439.667118055557</v>
      </c>
      <c r="B497" s="12">
        <f>TimeEntry2[[#This Row],[Timestamp]]</f>
        <v>44439.667118055557</v>
      </c>
      <c r="C497" s="7" t="s">
        <v>154</v>
      </c>
      <c r="D497" s="6">
        <v>44444</v>
      </c>
      <c r="E497" s="13" t="str">
        <f>INDEX(projects[Charge_Code],MATCH(TimeEntry2[[#This Row],[Project_ID]],projects[Project_ID],0))</f>
        <v>282803-00 SKYTRAN (5019-124)</v>
      </c>
      <c r="F497" s="16">
        <f>ROUNDDOWN(TimeEntry2[[#This Row],[Timestamp]],0)</f>
        <v>44439</v>
      </c>
      <c r="G497" s="7">
        <v>3.5</v>
      </c>
      <c r="H497" s="7" t="str">
        <f t="shared" si="19"/>
        <v>Normal Time</v>
      </c>
      <c r="I497" s="7" t="s">
        <v>490</v>
      </c>
    </row>
    <row r="498" spans="1:9" x14ac:dyDescent="0.25">
      <c r="A498" s="5">
        <v>44439.500497685185</v>
      </c>
      <c r="B498" s="12">
        <f>TimeEntry2[[#This Row],[Timestamp]]</f>
        <v>44439.500497685185</v>
      </c>
      <c r="C498" s="7" t="s">
        <v>44</v>
      </c>
      <c r="D498" s="6">
        <v>44444</v>
      </c>
      <c r="E498" s="13" t="str">
        <f>INDEX(projects[Charge_Code],MATCH(TimeEntry2[[#This Row],[Project_ID]],projects[Project_ID],0))</f>
        <v>281868-12 STRUCTURES (01-189)</v>
      </c>
      <c r="F498" s="16">
        <f>ROUNDDOWN(TimeEntry2[[#This Row],[Timestamp]],0)</f>
        <v>44439</v>
      </c>
      <c r="G498" s="7">
        <v>2.5</v>
      </c>
      <c r="H498" s="7" t="str">
        <f t="shared" si="19"/>
        <v>Normal Time</v>
      </c>
      <c r="I498" s="7" t="s">
        <v>491</v>
      </c>
    </row>
    <row r="499" spans="1:9" x14ac:dyDescent="0.25">
      <c r="A499" s="5">
        <v>44438</v>
      </c>
      <c r="B499" s="12">
        <f>TimeEntry2[[#This Row],[Timestamp]]</f>
        <v>44438</v>
      </c>
      <c r="C499" s="6" t="s">
        <v>11</v>
      </c>
      <c r="D499" s="6">
        <v>44444</v>
      </c>
      <c r="E499" s="13" t="str">
        <f>INDEX(projects[Charge_Code],MATCH(TimeEntry2[[#This Row],[Project_ID]],projects[Project_ID],0))</f>
        <v>BANK HOLIDAY</v>
      </c>
      <c r="F499" s="16">
        <f>ROUNDDOWN(TimeEntry2[[#This Row],[Timestamp]],0)</f>
        <v>44438</v>
      </c>
      <c r="G499" s="7">
        <v>7.5</v>
      </c>
      <c r="H499" s="10" t="str">
        <f t="shared" si="19"/>
        <v>Normal Time</v>
      </c>
      <c r="I499" s="6"/>
    </row>
    <row r="500" spans="1:9" x14ac:dyDescent="0.25">
      <c r="A500" s="5">
        <v>44435.500740740739</v>
      </c>
      <c r="B500" s="12">
        <f>TimeEntry2[[#This Row],[Timestamp]]</f>
        <v>44435.500740740739</v>
      </c>
      <c r="C500" s="7" t="s">
        <v>180</v>
      </c>
      <c r="D500" s="6">
        <v>44437</v>
      </c>
      <c r="E500" s="13" t="str">
        <f>INDEX(projects[Charge_Code],MATCH(TimeEntry2[[#This Row],[Project_ID]],projects[Project_ID],0))</f>
        <v>277658-36 W3-GRIP4-3036-CIV (01-432)</v>
      </c>
      <c r="F500" s="16">
        <f>ROUNDDOWN(TimeEntry2[[#This Row],[Timestamp]],0)</f>
        <v>44435</v>
      </c>
      <c r="G500" s="7">
        <v>5</v>
      </c>
      <c r="H500" s="7" t="str">
        <f t="shared" si="19"/>
        <v>Normal Time</v>
      </c>
      <c r="I500" s="7" t="s">
        <v>492</v>
      </c>
    </row>
    <row r="501" spans="1:9" x14ac:dyDescent="0.25">
      <c r="A501" s="5">
        <v>44435.406064814815</v>
      </c>
      <c r="B501" s="12">
        <f>TimeEntry2[[#This Row],[Timestamp]]</f>
        <v>44435.406064814815</v>
      </c>
      <c r="C501" s="7" t="s">
        <v>44</v>
      </c>
      <c r="D501" s="6">
        <v>44437</v>
      </c>
      <c r="E501" s="13" t="str">
        <f>INDEX(projects[Charge_Code],MATCH(TimeEntry2[[#This Row],[Project_ID]],projects[Project_ID],0))</f>
        <v>281868-12 STRUCTURES (01-189)</v>
      </c>
      <c r="F501" s="16">
        <f>ROUNDDOWN(TimeEntry2[[#This Row],[Timestamp]],0)</f>
        <v>44435</v>
      </c>
      <c r="G501" s="15">
        <v>2.5</v>
      </c>
      <c r="H501" s="7" t="str">
        <f t="shared" si="19"/>
        <v>Normal Time</v>
      </c>
      <c r="I501" s="29" t="s">
        <v>413</v>
      </c>
    </row>
    <row r="502" spans="1:9" x14ac:dyDescent="0.25">
      <c r="A502" s="5">
        <v>44434.500740740739</v>
      </c>
      <c r="B502" s="12">
        <f>TimeEntry2[[#This Row],[Timestamp]]</f>
        <v>44434.500740740739</v>
      </c>
      <c r="C502" s="7" t="s">
        <v>180</v>
      </c>
      <c r="D502" s="6">
        <v>44437</v>
      </c>
      <c r="E502" s="13" t="str">
        <f>INDEX(projects[Charge_Code],MATCH(TimeEntry2[[#This Row],[Project_ID]],projects[Project_ID],0))</f>
        <v>277658-36 W3-GRIP4-3036-CIV (01-432)</v>
      </c>
      <c r="F502" s="16">
        <f>ROUNDDOWN(TimeEntry2[[#This Row],[Timestamp]],0)</f>
        <v>44434</v>
      </c>
      <c r="G502" s="7">
        <v>2.5</v>
      </c>
      <c r="H502" s="7" t="str">
        <f t="shared" si="19"/>
        <v>Normal Time</v>
      </c>
      <c r="I502" s="7" t="s">
        <v>492</v>
      </c>
    </row>
    <row r="503" spans="1:9" x14ac:dyDescent="0.25">
      <c r="A503" s="5">
        <v>44434.500740740739</v>
      </c>
      <c r="B503" s="12">
        <f>TimeEntry2[[#This Row],[Timestamp]]</f>
        <v>44434.500740740739</v>
      </c>
      <c r="C503" s="7" t="s">
        <v>160</v>
      </c>
      <c r="D503" s="6">
        <v>44437</v>
      </c>
      <c r="E503" s="13" t="str">
        <f>INDEX(projects[Charge_Code],MATCH(TimeEntry2[[#This Row],[Project_ID]],projects[Project_ID],0))</f>
        <v>601694-26 T0168 STRUCTURES MCHW UPDATE (01-151)</v>
      </c>
      <c r="F503" s="16">
        <f>ROUNDDOWN(TimeEntry2[[#This Row],[Timestamp]],0)</f>
        <v>44434</v>
      </c>
      <c r="G503" s="7">
        <v>5</v>
      </c>
      <c r="H503" s="7" t="str">
        <f t="shared" si="19"/>
        <v>Normal Time</v>
      </c>
      <c r="I503" s="7" t="s">
        <v>475</v>
      </c>
    </row>
    <row r="504" spans="1:9" x14ac:dyDescent="0.25">
      <c r="A504" s="5">
        <v>44433.500740740739</v>
      </c>
      <c r="B504" s="12">
        <f>TimeEntry2[[#This Row],[Timestamp]]</f>
        <v>44433.500740740739</v>
      </c>
      <c r="C504" s="7" t="s">
        <v>160</v>
      </c>
      <c r="D504" s="6">
        <v>44437</v>
      </c>
      <c r="E504" s="13" t="str">
        <f>INDEX(projects[Charge_Code],MATCH(TimeEntry2[[#This Row],[Project_ID]],projects[Project_ID],0))</f>
        <v>601694-26 T0168 STRUCTURES MCHW UPDATE (01-151)</v>
      </c>
      <c r="F504" s="16">
        <f>ROUNDDOWN(TimeEntry2[[#This Row],[Timestamp]],0)</f>
        <v>44433</v>
      </c>
      <c r="G504" s="7">
        <v>3.75</v>
      </c>
      <c r="H504" s="7" t="str">
        <f t="shared" si="19"/>
        <v>Normal Time</v>
      </c>
      <c r="I504" s="6" t="s">
        <v>493</v>
      </c>
    </row>
    <row r="505" spans="1:9" x14ac:dyDescent="0.25">
      <c r="A505" s="5">
        <v>44433.500740740739</v>
      </c>
      <c r="B505" s="12">
        <f>TimeEntry2[[#This Row],[Timestamp]]</f>
        <v>44433.500740740739</v>
      </c>
      <c r="C505" s="7" t="s">
        <v>154</v>
      </c>
      <c r="D505" s="6">
        <v>44437</v>
      </c>
      <c r="E505" s="13" t="str">
        <f>INDEX(projects[Charge_Code],MATCH(TimeEntry2[[#This Row],[Project_ID]],projects[Project_ID],0))</f>
        <v>282803-00 SKYTRAN (5019-124)</v>
      </c>
      <c r="F505" s="16">
        <f>ROUNDDOWN(TimeEntry2[[#This Row],[Timestamp]],0)</f>
        <v>44433</v>
      </c>
      <c r="G505" s="7">
        <v>3.75</v>
      </c>
      <c r="H505" s="10" t="str">
        <f t="shared" si="19"/>
        <v>Normal Time</v>
      </c>
      <c r="I505" s="7" t="s">
        <v>494</v>
      </c>
    </row>
    <row r="506" spans="1:9" x14ac:dyDescent="0.25">
      <c r="A506" s="5">
        <v>44432.500740740739</v>
      </c>
      <c r="B506" s="12">
        <f>TimeEntry2[[#This Row],[Timestamp]]</f>
        <v>44432.500740740739</v>
      </c>
      <c r="C506" s="7" t="s">
        <v>174</v>
      </c>
      <c r="D506" s="6">
        <v>44437</v>
      </c>
      <c r="E506" s="13" t="str">
        <f>INDEX(projects[Charge_Code],MATCH(TimeEntry2[[#This Row],[Project_ID]],projects[Project_ID],0))</f>
        <v>277658-36 W3-GRIP4-3036-CIV (01-432)</v>
      </c>
      <c r="F506" s="16">
        <f>ROUNDDOWN(TimeEntry2[[#This Row],[Timestamp]],0)</f>
        <v>44432</v>
      </c>
      <c r="G506" s="7">
        <v>2.5</v>
      </c>
      <c r="H506" s="10" t="str">
        <f t="shared" si="19"/>
        <v>Normal Time</v>
      </c>
      <c r="I506" s="7" t="s">
        <v>495</v>
      </c>
    </row>
    <row r="507" spans="1:9" x14ac:dyDescent="0.25">
      <c r="A507" s="5">
        <v>44432.500740740739</v>
      </c>
      <c r="B507" s="12">
        <f>TimeEntry2[[#This Row],[Timestamp]]</f>
        <v>44432.500740740739</v>
      </c>
      <c r="C507" s="7" t="s">
        <v>154</v>
      </c>
      <c r="D507" s="6">
        <v>44437</v>
      </c>
      <c r="E507" s="13" t="str">
        <f>INDEX(projects[Charge_Code],MATCH(TimeEntry2[[#This Row],[Project_ID]],projects[Project_ID],0))</f>
        <v>282803-00 SKYTRAN (5019-124)</v>
      </c>
      <c r="F507" s="16">
        <f>ROUNDDOWN(TimeEntry2[[#This Row],[Timestamp]],0)</f>
        <v>44432</v>
      </c>
      <c r="G507" s="7">
        <v>2.5</v>
      </c>
      <c r="H507" s="10" t="str">
        <f t="shared" si="19"/>
        <v>Normal Time</v>
      </c>
      <c r="I507" s="7" t="s">
        <v>496</v>
      </c>
    </row>
    <row r="508" spans="1:9" x14ac:dyDescent="0.25">
      <c r="A508" s="5">
        <v>44432.500740740739</v>
      </c>
      <c r="B508" s="12">
        <f>TimeEntry2[[#This Row],[Timestamp]]</f>
        <v>44432.500740740739</v>
      </c>
      <c r="C508" s="7" t="s">
        <v>97</v>
      </c>
      <c r="D508" s="6">
        <v>44437</v>
      </c>
      <c r="E508" s="13" t="str">
        <f>INDEX(projects[Charge_Code],MATCH(TimeEntry2[[#This Row],[Project_ID]],projects[Project_ID],0))</f>
        <v>066403-82 HCC FRAMEWORK SUPPORT SPENCER (01-124)</v>
      </c>
      <c r="F508" s="16">
        <f>ROUNDDOWN(TimeEntry2[[#This Row],[Timestamp]],0)</f>
        <v>44432</v>
      </c>
      <c r="G508" s="7">
        <v>2.5</v>
      </c>
      <c r="H508" s="10" t="str">
        <f t="shared" si="19"/>
        <v>Normal Time</v>
      </c>
      <c r="I508" s="6" t="s">
        <v>497</v>
      </c>
    </row>
    <row r="509" spans="1:9" x14ac:dyDescent="0.25">
      <c r="A509" s="5">
        <v>44431.500740740739</v>
      </c>
      <c r="B509" s="12">
        <f>TimeEntry2[[#This Row],[Timestamp]]</f>
        <v>44431.500740740739</v>
      </c>
      <c r="C509" s="7" t="s">
        <v>97</v>
      </c>
      <c r="D509" s="6">
        <v>44437</v>
      </c>
      <c r="E509" s="13" t="str">
        <f>INDEX(projects[Charge_Code],MATCH(TimeEntry2[[#This Row],[Project_ID]],projects[Project_ID],0))</f>
        <v>066403-82 HCC FRAMEWORK SUPPORT SPENCER (01-124)</v>
      </c>
      <c r="F509" s="16">
        <f>ROUNDDOWN(TimeEntry2[[#This Row],[Timestamp]],0)</f>
        <v>44431</v>
      </c>
      <c r="G509" s="7">
        <v>2.5</v>
      </c>
      <c r="H509" s="10" t="str">
        <f t="shared" si="19"/>
        <v>Normal Time</v>
      </c>
      <c r="I509" s="6" t="s">
        <v>497</v>
      </c>
    </row>
    <row r="510" spans="1:9" x14ac:dyDescent="0.25">
      <c r="A510" s="5">
        <v>44431.500740740739</v>
      </c>
      <c r="B510" s="12">
        <f>TimeEntry2[[#This Row],[Timestamp]]</f>
        <v>44431.500740740739</v>
      </c>
      <c r="C510" s="7" t="s">
        <v>154</v>
      </c>
      <c r="D510" s="6">
        <v>44437</v>
      </c>
      <c r="E510" s="13" t="str">
        <f>INDEX(projects[Charge_Code],MATCH(TimeEntry2[[#This Row],[Project_ID]],projects[Project_ID],0))</f>
        <v>282803-00 SKYTRAN (5019-124)</v>
      </c>
      <c r="F510" s="16">
        <f>ROUNDDOWN(TimeEntry2[[#This Row],[Timestamp]],0)</f>
        <v>44431</v>
      </c>
      <c r="G510" s="7">
        <v>2.5</v>
      </c>
      <c r="H510" s="7" t="str">
        <f t="shared" si="19"/>
        <v>Normal Time</v>
      </c>
      <c r="I510" s="7" t="s">
        <v>498</v>
      </c>
    </row>
    <row r="511" spans="1:9" x14ac:dyDescent="0.25">
      <c r="A511" s="5">
        <v>44431.500740740739</v>
      </c>
      <c r="B511" s="12">
        <f>TimeEntry2[[#This Row],[Timestamp]]</f>
        <v>44431.500740740739</v>
      </c>
      <c r="C511" s="7" t="s">
        <v>44</v>
      </c>
      <c r="D511" s="6">
        <v>44437</v>
      </c>
      <c r="E511" s="13" t="str">
        <f>INDEX(projects[Charge_Code],MATCH(TimeEntry2[[#This Row],[Project_ID]],projects[Project_ID],0))</f>
        <v>281868-12 STRUCTURES (01-189)</v>
      </c>
      <c r="F511" s="16">
        <f>ROUNDDOWN(TimeEntry2[[#This Row],[Timestamp]],0)</f>
        <v>44431</v>
      </c>
      <c r="G511" s="15">
        <v>2.5</v>
      </c>
      <c r="H511" s="7" t="str">
        <f t="shared" si="19"/>
        <v>Normal Time</v>
      </c>
      <c r="I511" s="29" t="s">
        <v>499</v>
      </c>
    </row>
    <row r="512" spans="1:9" x14ac:dyDescent="0.25">
      <c r="A512" s="5">
        <v>44428.500740740739</v>
      </c>
      <c r="B512" s="12">
        <f>TimeEntry2[[#This Row],[Timestamp]]</f>
        <v>44428.500740740739</v>
      </c>
      <c r="C512" s="7" t="s">
        <v>174</v>
      </c>
      <c r="D512" s="6">
        <v>44430</v>
      </c>
      <c r="E512" s="13" t="str">
        <f>INDEX(projects[Charge_Code],MATCH(TimeEntry2[[#This Row],[Project_ID]],projects[Project_ID],0))</f>
        <v>277658-36 W3-GRIP4-3036-CIV (01-432)</v>
      </c>
      <c r="F512" s="16">
        <f>ROUNDDOWN(TimeEntry2[[#This Row],[Timestamp]],0)</f>
        <v>44428</v>
      </c>
      <c r="G512" s="7">
        <v>5</v>
      </c>
      <c r="H512" s="7" t="str">
        <f t="shared" si="19"/>
        <v>Normal Time</v>
      </c>
      <c r="I512" s="7" t="s">
        <v>500</v>
      </c>
    </row>
    <row r="513" spans="1:9" x14ac:dyDescent="0.25">
      <c r="A513" s="5">
        <v>44428.500740740739</v>
      </c>
      <c r="B513" s="12">
        <f>TimeEntry2[[#This Row],[Timestamp]]</f>
        <v>44428.500740740739</v>
      </c>
      <c r="C513" s="7" t="s">
        <v>44</v>
      </c>
      <c r="D513" s="6">
        <v>44430</v>
      </c>
      <c r="E513" s="13" t="str">
        <f>INDEX(projects[Charge_Code],MATCH(TimeEntry2[[#This Row],[Project_ID]],projects[Project_ID],0))</f>
        <v>281868-12 STRUCTURES (01-189)</v>
      </c>
      <c r="F513" s="16">
        <f>ROUNDDOWN(TimeEntry2[[#This Row],[Timestamp]],0)</f>
        <v>44428</v>
      </c>
      <c r="G513" s="15">
        <v>2.5</v>
      </c>
      <c r="H513" s="7" t="str">
        <f t="shared" si="19"/>
        <v>Normal Time</v>
      </c>
      <c r="I513" s="29" t="s">
        <v>413</v>
      </c>
    </row>
    <row r="514" spans="1:9" x14ac:dyDescent="0.25">
      <c r="A514" s="5">
        <v>44427.500740740739</v>
      </c>
      <c r="B514" s="12">
        <f>TimeEntry2[[#This Row],[Timestamp]]</f>
        <v>44427.500740740739</v>
      </c>
      <c r="C514" s="7" t="s">
        <v>97</v>
      </c>
      <c r="D514" s="6">
        <v>44430</v>
      </c>
      <c r="E514" s="13" t="str">
        <f>INDEX(projects[Charge_Code],MATCH(TimeEntry2[[#This Row],[Project_ID]],projects[Project_ID],0))</f>
        <v>066403-82 HCC FRAMEWORK SUPPORT SPENCER (01-124)</v>
      </c>
      <c r="F514" s="16">
        <f>ROUNDDOWN(TimeEntry2[[#This Row],[Timestamp]],0)</f>
        <v>44427</v>
      </c>
      <c r="G514" s="7">
        <v>7.5</v>
      </c>
      <c r="H514" s="7" t="str">
        <f t="shared" si="19"/>
        <v>Normal Time</v>
      </c>
      <c r="I514" s="7" t="s">
        <v>475</v>
      </c>
    </row>
    <row r="515" spans="1:9" x14ac:dyDescent="0.25">
      <c r="A515" s="5">
        <v>44426.500740740739</v>
      </c>
      <c r="B515" s="12">
        <f>TimeEntry2[[#This Row],[Timestamp]]</f>
        <v>44426.500740740739</v>
      </c>
      <c r="C515" s="7" t="s">
        <v>97</v>
      </c>
      <c r="D515" s="6">
        <v>44430</v>
      </c>
      <c r="E515" s="13" t="str">
        <f>INDEX(projects[Charge_Code],MATCH(TimeEntry2[[#This Row],[Project_ID]],projects[Project_ID],0))</f>
        <v>066403-82 HCC FRAMEWORK SUPPORT SPENCER (01-124)</v>
      </c>
      <c r="F515" s="16">
        <f>ROUNDDOWN(TimeEntry2[[#This Row],[Timestamp]],0)</f>
        <v>44426</v>
      </c>
      <c r="G515" s="7">
        <v>3.75</v>
      </c>
      <c r="H515" s="7" t="str">
        <f t="shared" si="19"/>
        <v>Normal Time</v>
      </c>
      <c r="I515" s="6" t="s">
        <v>475</v>
      </c>
    </row>
    <row r="516" spans="1:9" x14ac:dyDescent="0.25">
      <c r="A516" s="5">
        <v>44426.500740740739</v>
      </c>
      <c r="B516" s="12">
        <f>TimeEntry2[[#This Row],[Timestamp]]</f>
        <v>44426.500740740739</v>
      </c>
      <c r="C516" s="7" t="s">
        <v>154</v>
      </c>
      <c r="D516" s="6">
        <v>44430</v>
      </c>
      <c r="E516" s="13" t="str">
        <f>INDEX(projects[Charge_Code],MATCH(TimeEntry2[[#This Row],[Project_ID]],projects[Project_ID],0))</f>
        <v>282803-00 SKYTRAN (5019-124)</v>
      </c>
      <c r="F516" s="16">
        <f>ROUNDDOWN(TimeEntry2[[#This Row],[Timestamp]],0)</f>
        <v>44426</v>
      </c>
      <c r="G516" s="15">
        <v>3.75</v>
      </c>
      <c r="H516" s="10" t="str">
        <f t="shared" si="19"/>
        <v>Normal Time</v>
      </c>
      <c r="I516" s="29" t="s">
        <v>501</v>
      </c>
    </row>
    <row r="517" spans="1:9" x14ac:dyDescent="0.25">
      <c r="A517" s="5">
        <v>44425.500740740739</v>
      </c>
      <c r="B517" s="12">
        <f>TimeEntry2[[#This Row],[Timestamp]]</f>
        <v>44425.500740740739</v>
      </c>
      <c r="C517" s="7" t="s">
        <v>100</v>
      </c>
      <c r="D517" s="6">
        <v>44430</v>
      </c>
      <c r="E517" s="13" t="str">
        <f>INDEX(projects[Charge_Code],MATCH(TimeEntry2[[#This Row],[Project_ID]],projects[Project_ID],0))</f>
        <v>HOLIDAY</v>
      </c>
      <c r="F517" s="16">
        <f>ROUNDDOWN(TimeEntry2[[#This Row],[Timestamp]],0)</f>
        <v>44425</v>
      </c>
      <c r="G517" s="7">
        <v>7.5</v>
      </c>
      <c r="H517" s="7" t="str">
        <f t="shared" si="19"/>
        <v>Normal Time</v>
      </c>
      <c r="I517" s="7"/>
    </row>
    <row r="518" spans="1:9" x14ac:dyDescent="0.25">
      <c r="A518" s="5">
        <v>44424.500740740739</v>
      </c>
      <c r="B518" s="12">
        <f>TimeEntry2[[#This Row],[Timestamp]]</f>
        <v>44424.500740740739</v>
      </c>
      <c r="C518" s="7" t="s">
        <v>97</v>
      </c>
      <c r="D518" s="6">
        <v>44430</v>
      </c>
      <c r="E518" s="13" t="str">
        <f>INDEX(projects[Charge_Code],MATCH(TimeEntry2[[#This Row],[Project_ID]],projects[Project_ID],0))</f>
        <v>066403-82 HCC FRAMEWORK SUPPORT SPENCER (01-124)</v>
      </c>
      <c r="F518" s="16">
        <f>ROUNDDOWN(TimeEntry2[[#This Row],[Timestamp]],0)</f>
        <v>44424</v>
      </c>
      <c r="G518" s="7">
        <v>2</v>
      </c>
      <c r="H518" s="10" t="str">
        <f t="shared" si="19"/>
        <v>Normal Time</v>
      </c>
      <c r="I518" s="6" t="s">
        <v>497</v>
      </c>
    </row>
    <row r="519" spans="1:9" x14ac:dyDescent="0.25">
      <c r="A519" s="5">
        <v>44424.500740740739</v>
      </c>
      <c r="B519" s="12">
        <f>TimeEntry2[[#This Row],[Timestamp]]</f>
        <v>44424.500740740739</v>
      </c>
      <c r="C519" s="7" t="s">
        <v>154</v>
      </c>
      <c r="D519" s="6">
        <v>44430</v>
      </c>
      <c r="E519" s="13" t="str">
        <f>INDEX(projects[Charge_Code],MATCH(TimeEntry2[[#This Row],[Project_ID]],projects[Project_ID],0))</f>
        <v>282803-00 SKYTRAN (5019-124)</v>
      </c>
      <c r="F519" s="16">
        <f>ROUNDDOWN(TimeEntry2[[#This Row],[Timestamp]],0)</f>
        <v>44424</v>
      </c>
      <c r="G519" s="7">
        <v>3</v>
      </c>
      <c r="H519" s="7" t="str">
        <f t="shared" si="19"/>
        <v>Normal Time</v>
      </c>
      <c r="I519" s="7" t="s">
        <v>502</v>
      </c>
    </row>
    <row r="520" spans="1:9" x14ac:dyDescent="0.25">
      <c r="A520" s="5">
        <v>44424.500740740739</v>
      </c>
      <c r="B520" s="12">
        <f>TimeEntry2[[#This Row],[Timestamp]]</f>
        <v>44424.500740740739</v>
      </c>
      <c r="C520" s="7" t="s">
        <v>44</v>
      </c>
      <c r="D520" s="6">
        <v>44430</v>
      </c>
      <c r="E520" s="13" t="str">
        <f>INDEX(projects[Charge_Code],MATCH(TimeEntry2[[#This Row],[Project_ID]],projects[Project_ID],0))</f>
        <v>281868-12 STRUCTURES (01-189)</v>
      </c>
      <c r="F520" s="16">
        <f>ROUNDDOWN(TimeEntry2[[#This Row],[Timestamp]],0)</f>
        <v>44424</v>
      </c>
      <c r="G520" s="15">
        <v>2.5</v>
      </c>
      <c r="H520" s="7" t="str">
        <f t="shared" si="19"/>
        <v>Normal Time</v>
      </c>
      <c r="I520" s="29" t="s">
        <v>499</v>
      </c>
    </row>
    <row r="521" spans="1:9" x14ac:dyDescent="0.25">
      <c r="A521" s="5">
        <v>44421.500740740739</v>
      </c>
      <c r="B521" s="12">
        <f>TimeEntry2[[#This Row],[Timestamp]]</f>
        <v>44421.500740740739</v>
      </c>
      <c r="C521" s="7" t="s">
        <v>154</v>
      </c>
      <c r="D521" s="6">
        <v>44423</v>
      </c>
      <c r="E521" s="13" t="str">
        <f>INDEX(projects[Charge_Code],MATCH(TimeEntry2[[#This Row],[Project_ID]],projects[Project_ID],0))</f>
        <v>282803-00 SKYTRAN (5019-124)</v>
      </c>
      <c r="F521" s="16">
        <f>ROUNDDOWN(TimeEntry2[[#This Row],[Timestamp]],0)</f>
        <v>44421</v>
      </c>
      <c r="G521" s="7">
        <v>2.5</v>
      </c>
      <c r="H521" s="7" t="str">
        <f t="shared" si="19"/>
        <v>Normal Time</v>
      </c>
      <c r="I521" s="7" t="s">
        <v>503</v>
      </c>
    </row>
    <row r="522" spans="1:9" x14ac:dyDescent="0.25">
      <c r="A522" s="5">
        <v>44421.500740740739</v>
      </c>
      <c r="B522" s="12">
        <f>TimeEntry2[[#This Row],[Timestamp]]</f>
        <v>44421.500740740739</v>
      </c>
      <c r="C522" s="7" t="s">
        <v>44</v>
      </c>
      <c r="D522" s="6">
        <v>44423</v>
      </c>
      <c r="E522" s="13" t="str">
        <f>INDEX(projects[Charge_Code],MATCH(TimeEntry2[[#This Row],[Project_ID]],projects[Project_ID],0))</f>
        <v>281868-12 STRUCTURES (01-189)</v>
      </c>
      <c r="F522" s="16">
        <f>ROUNDDOWN(TimeEntry2[[#This Row],[Timestamp]],0)</f>
        <v>44421</v>
      </c>
      <c r="G522" s="7">
        <v>5</v>
      </c>
      <c r="H522" s="7" t="str">
        <f t="shared" si="19"/>
        <v>Normal Time</v>
      </c>
      <c r="I522" s="7" t="s">
        <v>504</v>
      </c>
    </row>
    <row r="523" spans="1:9" x14ac:dyDescent="0.25">
      <c r="A523" s="5">
        <v>44420.500740740739</v>
      </c>
      <c r="B523" s="12">
        <f>TimeEntry2[[#This Row],[Timestamp]]</f>
        <v>44420.500740740739</v>
      </c>
      <c r="C523" s="7" t="s">
        <v>160</v>
      </c>
      <c r="D523" s="6">
        <v>44423</v>
      </c>
      <c r="E523" s="13" t="str">
        <f>INDEX(projects[Charge_Code],MATCH(TimeEntry2[[#This Row],[Project_ID]],projects[Project_ID],0))</f>
        <v>601694-26 T0168 STRUCTURES MCHW UPDATE (01-151)</v>
      </c>
      <c r="F523" s="16">
        <f>ROUNDDOWN(TimeEntry2[[#This Row],[Timestamp]],0)</f>
        <v>44420</v>
      </c>
      <c r="G523" s="7">
        <v>5</v>
      </c>
      <c r="H523" s="7" t="str">
        <f t="shared" si="19"/>
        <v>Normal Time</v>
      </c>
      <c r="I523" s="7" t="s">
        <v>505</v>
      </c>
    </row>
    <row r="524" spans="1:9" x14ac:dyDescent="0.25">
      <c r="A524" s="5">
        <v>44420.500740740739</v>
      </c>
      <c r="B524" s="12">
        <f>TimeEntry2[[#This Row],[Timestamp]]</f>
        <v>44420.500740740739</v>
      </c>
      <c r="C524" s="7" t="s">
        <v>154</v>
      </c>
      <c r="D524" s="6">
        <v>44423</v>
      </c>
      <c r="E524" s="13" t="str">
        <f>INDEX(projects[Charge_Code],MATCH(TimeEntry2[[#This Row],[Project_ID]],projects[Project_ID],0))</f>
        <v>282803-00 SKYTRAN (5019-124)</v>
      </c>
      <c r="F524" s="16">
        <f>ROUNDDOWN(TimeEntry2[[#This Row],[Timestamp]],0)</f>
        <v>44420</v>
      </c>
      <c r="G524" s="7">
        <v>2.5</v>
      </c>
      <c r="H524" s="7" t="str">
        <f t="shared" si="19"/>
        <v>Normal Time</v>
      </c>
      <c r="I524" s="7" t="s">
        <v>506</v>
      </c>
    </row>
    <row r="525" spans="1:9" x14ac:dyDescent="0.25">
      <c r="A525" s="5">
        <v>44419.500740740739</v>
      </c>
      <c r="B525" s="12">
        <f>TimeEntry2[[#This Row],[Timestamp]]</f>
        <v>44419.500740740739</v>
      </c>
      <c r="C525" s="7" t="s">
        <v>174</v>
      </c>
      <c r="D525" s="6">
        <v>44423</v>
      </c>
      <c r="E525" s="13" t="str">
        <f>INDEX(projects[Charge_Code],MATCH(TimeEntry2[[#This Row],[Project_ID]],projects[Project_ID],0))</f>
        <v>277658-36 W3-GRIP4-3036-CIV (01-432)</v>
      </c>
      <c r="F525" s="16">
        <f>ROUNDDOWN(TimeEntry2[[#This Row],[Timestamp]],0)</f>
        <v>44419</v>
      </c>
      <c r="G525" s="7">
        <v>6.5</v>
      </c>
      <c r="H525" s="7" t="str">
        <f t="shared" si="19"/>
        <v>Normal Time</v>
      </c>
      <c r="I525" s="7" t="s">
        <v>507</v>
      </c>
    </row>
    <row r="526" spans="1:9" x14ac:dyDescent="0.25">
      <c r="A526" s="5">
        <v>44419.500740740739</v>
      </c>
      <c r="B526" s="12">
        <f>TimeEntry2[[#This Row],[Timestamp]]</f>
        <v>44419.500740740739</v>
      </c>
      <c r="C526" s="7" t="s">
        <v>154</v>
      </c>
      <c r="D526" s="6">
        <v>44423</v>
      </c>
      <c r="E526" s="13" t="str">
        <f>INDEX(projects[Charge_Code],MATCH(TimeEntry2[[#This Row],[Project_ID]],projects[Project_ID],0))</f>
        <v>282803-00 SKYTRAN (5019-124)</v>
      </c>
      <c r="F526" s="16">
        <f>ROUNDDOWN(TimeEntry2[[#This Row],[Timestamp]],0)</f>
        <v>44419</v>
      </c>
      <c r="G526" s="7">
        <v>1</v>
      </c>
      <c r="H526" s="7" t="str">
        <f t="shared" si="19"/>
        <v>Normal Time</v>
      </c>
      <c r="I526" s="6" t="s">
        <v>508</v>
      </c>
    </row>
    <row r="527" spans="1:9" x14ac:dyDescent="0.25">
      <c r="A527" s="5">
        <v>44418.500740740739</v>
      </c>
      <c r="B527" s="6"/>
      <c r="C527" s="7" t="s">
        <v>44</v>
      </c>
      <c r="D527" s="6">
        <v>44423</v>
      </c>
      <c r="E527" s="13" t="str">
        <f>INDEX(projects[Charge_Code],MATCH(TimeEntry2[[#This Row],[Project_ID]],projects[Project_ID],0))</f>
        <v>281868-12 STRUCTURES (01-189)</v>
      </c>
      <c r="F527" s="16">
        <f>ROUNDDOWN(TimeEntry2[[#This Row],[Timestamp]],0)</f>
        <v>44418</v>
      </c>
      <c r="G527" s="15">
        <v>2.5</v>
      </c>
      <c r="H527" s="10" t="str">
        <f t="shared" si="19"/>
        <v>Normal Time</v>
      </c>
      <c r="I527" s="29" t="s">
        <v>509</v>
      </c>
    </row>
    <row r="528" spans="1:9" x14ac:dyDescent="0.25">
      <c r="A528" s="5">
        <v>44418.500740740739</v>
      </c>
      <c r="B528" s="12">
        <f>TimeEntry2[[#This Row],[Timestamp]]</f>
        <v>44418.500740740739</v>
      </c>
      <c r="C528" s="7" t="s">
        <v>160</v>
      </c>
      <c r="D528" s="6">
        <v>44423</v>
      </c>
      <c r="E528" s="13" t="str">
        <f>INDEX(projects[Charge_Code],MATCH(TimeEntry2[[#This Row],[Project_ID]],projects[Project_ID],0))</f>
        <v>601694-26 T0168 STRUCTURES MCHW UPDATE (01-151)</v>
      </c>
      <c r="F528" s="16">
        <f>ROUNDDOWN(TimeEntry2[[#This Row],[Timestamp]],0)</f>
        <v>44418</v>
      </c>
      <c r="G528" s="7">
        <v>2.5</v>
      </c>
      <c r="H528" s="7" t="str">
        <f t="shared" si="19"/>
        <v>Normal Time</v>
      </c>
      <c r="I528" s="7" t="s">
        <v>510</v>
      </c>
    </row>
    <row r="529" spans="1:9" x14ac:dyDescent="0.25">
      <c r="A529" s="5">
        <v>44418.500740740739</v>
      </c>
      <c r="B529" s="12">
        <f>TimeEntry2[[#This Row],[Timestamp]]</f>
        <v>44418.500740740739</v>
      </c>
      <c r="C529" s="7" t="s">
        <v>154</v>
      </c>
      <c r="D529" s="6">
        <v>44423</v>
      </c>
      <c r="E529" s="13" t="str">
        <f>INDEX(projects[Charge_Code],MATCH(TimeEntry2[[#This Row],[Project_ID]],projects[Project_ID],0))</f>
        <v>282803-00 SKYTRAN (5019-124)</v>
      </c>
      <c r="F529" s="16">
        <f>ROUNDDOWN(TimeEntry2[[#This Row],[Timestamp]],0)</f>
        <v>44418</v>
      </c>
      <c r="G529" s="7">
        <v>2.5</v>
      </c>
      <c r="H529" s="7" t="str">
        <f t="shared" si="19"/>
        <v>Normal Time</v>
      </c>
      <c r="I529" s="6" t="s">
        <v>511</v>
      </c>
    </row>
    <row r="530" spans="1:9" x14ac:dyDescent="0.25">
      <c r="A530" s="5">
        <v>44417.500740740739</v>
      </c>
      <c r="B530" s="12">
        <f>TimeEntry2[[#This Row],[Timestamp]]</f>
        <v>44417.500740740739</v>
      </c>
      <c r="C530" s="7" t="s">
        <v>174</v>
      </c>
      <c r="D530" s="6">
        <v>44423</v>
      </c>
      <c r="E530" s="13" t="str">
        <f>INDEX(projects[Charge_Code],MATCH(TimeEntry2[[#This Row],[Project_ID]],projects[Project_ID],0))</f>
        <v>277658-36 W3-GRIP4-3036-CIV (01-432)</v>
      </c>
      <c r="F530" s="16">
        <f>ROUNDDOWN(TimeEntry2[[#This Row],[Timestamp]],0)</f>
        <v>44417</v>
      </c>
      <c r="G530" s="7">
        <v>5</v>
      </c>
      <c r="H530" s="7" t="str">
        <f t="shared" si="19"/>
        <v>Normal Time</v>
      </c>
      <c r="I530" s="7" t="s">
        <v>512</v>
      </c>
    </row>
    <row r="531" spans="1:9" x14ac:dyDescent="0.25">
      <c r="A531" s="5">
        <v>44417.500740740739</v>
      </c>
      <c r="B531" s="12">
        <f>TimeEntry2[[#This Row],[Timestamp]]</f>
        <v>44417.500740740739</v>
      </c>
      <c r="C531" s="7" t="s">
        <v>44</v>
      </c>
      <c r="D531" s="6">
        <v>44423</v>
      </c>
      <c r="E531" s="13" t="str">
        <f>INDEX(projects[Charge_Code],MATCH(TimeEntry2[[#This Row],[Project_ID]],projects[Project_ID],0))</f>
        <v>281868-12 STRUCTURES (01-189)</v>
      </c>
      <c r="F531" s="16">
        <f>ROUNDDOWN(TimeEntry2[[#This Row],[Timestamp]],0)</f>
        <v>44417</v>
      </c>
      <c r="G531" s="15">
        <v>2.5</v>
      </c>
      <c r="H531" s="7" t="str">
        <f t="shared" si="19"/>
        <v>Normal Time</v>
      </c>
      <c r="I531" s="29" t="s">
        <v>509</v>
      </c>
    </row>
    <row r="532" spans="1:9" x14ac:dyDescent="0.25">
      <c r="A532" s="5">
        <v>44406.669074074074</v>
      </c>
      <c r="B532" s="12">
        <f>TimeEntry2[[#This Row],[Timestamp]]</f>
        <v>44406.669074074074</v>
      </c>
      <c r="C532" s="7" t="s">
        <v>154</v>
      </c>
      <c r="D532" s="6">
        <v>44409</v>
      </c>
      <c r="E532" s="13" t="str">
        <f>INDEX(projects[Charge_Code],MATCH(TimeEntry2[[#This Row],[Project_ID]],projects[Project_ID],0))</f>
        <v>282803-00 SKYTRAN (5019-124)</v>
      </c>
      <c r="F532" s="16">
        <f>ROUNDDOWN(TimeEntry2[[#This Row],[Timestamp]],0)</f>
        <v>44406</v>
      </c>
      <c r="G532" s="7">
        <v>3</v>
      </c>
      <c r="H532" s="7" t="str">
        <f t="shared" si="19"/>
        <v>Normal Time</v>
      </c>
      <c r="I532" s="7" t="s">
        <v>513</v>
      </c>
    </row>
    <row r="533" spans="1:9" x14ac:dyDescent="0.25">
      <c r="A533" s="5">
        <v>44406.669074074074</v>
      </c>
      <c r="B533" s="12">
        <f>TimeEntry2[[#This Row],[Timestamp]]</f>
        <v>44406.669074074074</v>
      </c>
      <c r="C533" s="7" t="s">
        <v>174</v>
      </c>
      <c r="D533" s="6">
        <v>44409</v>
      </c>
      <c r="E533" s="13" t="str">
        <f>INDEX(projects[Charge_Code],MATCH(TimeEntry2[[#This Row],[Project_ID]],projects[Project_ID],0))</f>
        <v>277658-36 W3-GRIP4-3036-CIV (01-432)</v>
      </c>
      <c r="F533" s="16">
        <f>ROUNDDOWN(TimeEntry2[[#This Row],[Timestamp]],0)</f>
        <v>44406</v>
      </c>
      <c r="G533" s="7">
        <v>4.5</v>
      </c>
      <c r="H533" s="10" t="str">
        <f t="shared" si="19"/>
        <v>Normal Time</v>
      </c>
      <c r="I533" s="6" t="s">
        <v>514</v>
      </c>
    </row>
    <row r="534" spans="1:9" x14ac:dyDescent="0.25">
      <c r="A534" s="5">
        <v>44405.667164351849</v>
      </c>
      <c r="B534" s="12">
        <f>TimeEntry2[[#This Row],[Timestamp]]</f>
        <v>44405.667164351849</v>
      </c>
      <c r="C534" s="7" t="s">
        <v>174</v>
      </c>
      <c r="D534" s="6">
        <v>44409</v>
      </c>
      <c r="E534" s="13" t="str">
        <f>INDEX(projects[Charge_Code],MATCH(TimeEntry2[[#This Row],[Project_ID]],projects[Project_ID],0))</f>
        <v>277658-36 W3-GRIP4-3036-CIV (01-432)</v>
      </c>
      <c r="F534" s="16">
        <f>ROUNDDOWN(TimeEntry2[[#This Row],[Timestamp]],0)</f>
        <v>44405</v>
      </c>
      <c r="G534" s="7">
        <v>4.5</v>
      </c>
      <c r="H534" s="7" t="str">
        <f t="shared" si="19"/>
        <v>Normal Time</v>
      </c>
      <c r="I534" s="7" t="s">
        <v>515</v>
      </c>
    </row>
    <row r="535" spans="1:9" x14ac:dyDescent="0.25">
      <c r="A535" s="5">
        <v>44405.500347222223</v>
      </c>
      <c r="B535" s="12">
        <f>TimeEntry2[[#This Row],[Timestamp]]</f>
        <v>44405.500347222223</v>
      </c>
      <c r="C535" s="7" t="s">
        <v>154</v>
      </c>
      <c r="D535" s="6">
        <v>44409</v>
      </c>
      <c r="E535" s="13" t="str">
        <f>INDEX(projects[Charge_Code],MATCH(TimeEntry2[[#This Row],[Project_ID]],projects[Project_ID],0))</f>
        <v>282803-00 SKYTRAN (5019-124)</v>
      </c>
      <c r="F535" s="16">
        <f>ROUNDDOWN(TimeEntry2[[#This Row],[Timestamp]],0)</f>
        <v>44405</v>
      </c>
      <c r="G535" s="7">
        <v>1</v>
      </c>
      <c r="H535" s="7" t="str">
        <f t="shared" si="19"/>
        <v>Normal Time</v>
      </c>
      <c r="I535" s="7" t="s">
        <v>452</v>
      </c>
    </row>
    <row r="536" spans="1:9" x14ac:dyDescent="0.25">
      <c r="A536" s="5">
        <v>44405.500347222223</v>
      </c>
      <c r="B536" s="12">
        <f>TimeEntry2[[#This Row],[Timestamp]]</f>
        <v>44405.500347222223</v>
      </c>
      <c r="C536" s="7" t="s">
        <v>154</v>
      </c>
      <c r="D536" s="6">
        <v>44409</v>
      </c>
      <c r="E536" s="13" t="str">
        <f>INDEX(projects[Charge_Code],MATCH(TimeEntry2[[#This Row],[Project_ID]],projects[Project_ID],0))</f>
        <v>282803-00 SKYTRAN (5019-124)</v>
      </c>
      <c r="F536" s="16">
        <f>ROUNDDOWN(TimeEntry2[[#This Row],[Timestamp]],0)</f>
        <v>44405</v>
      </c>
      <c r="G536" s="7">
        <v>2</v>
      </c>
      <c r="H536" s="7" t="str">
        <f t="shared" si="19"/>
        <v>Normal Time</v>
      </c>
      <c r="I536" s="7" t="s">
        <v>516</v>
      </c>
    </row>
    <row r="537" spans="1:9" x14ac:dyDescent="0.25">
      <c r="A537" s="5">
        <v>44404.500740740739</v>
      </c>
      <c r="B537" s="12">
        <f>TimeEntry2[[#This Row],[Timestamp]]</f>
        <v>44404.500740740739</v>
      </c>
      <c r="C537" s="7" t="s">
        <v>174</v>
      </c>
      <c r="D537" s="6">
        <v>44409</v>
      </c>
      <c r="E537" s="13" t="str">
        <f>INDEX(projects[Charge_Code],MATCH(TimeEntry2[[#This Row],[Project_ID]],projects[Project_ID],0))</f>
        <v>277658-36 W3-GRIP4-3036-CIV (01-432)</v>
      </c>
      <c r="F537" s="16">
        <f>ROUNDDOWN(TimeEntry2[[#This Row],[Timestamp]],0)</f>
        <v>44404</v>
      </c>
      <c r="G537" s="7">
        <v>3</v>
      </c>
      <c r="H537" s="7" t="str">
        <f t="shared" si="19"/>
        <v>Normal Time</v>
      </c>
      <c r="I537" s="7" t="s">
        <v>517</v>
      </c>
    </row>
    <row r="538" spans="1:9" x14ac:dyDescent="0.25">
      <c r="A538" s="5">
        <v>44404.500740740739</v>
      </c>
      <c r="B538" s="12">
        <f>TimeEntry2[[#This Row],[Timestamp]]</f>
        <v>44404.500740740739</v>
      </c>
      <c r="C538" s="7" t="s">
        <v>154</v>
      </c>
      <c r="D538" s="6">
        <v>44409</v>
      </c>
      <c r="E538" s="13" t="str">
        <f>INDEX(projects[Charge_Code],MATCH(TimeEntry2[[#This Row],[Project_ID]],projects[Project_ID],0))</f>
        <v>282803-00 SKYTRAN (5019-124)</v>
      </c>
      <c r="F538" s="16">
        <f>ROUNDDOWN(TimeEntry2[[#This Row],[Timestamp]],0)</f>
        <v>44404</v>
      </c>
      <c r="G538" s="7">
        <v>4.5</v>
      </c>
      <c r="H538" s="7" t="str">
        <f t="shared" si="19"/>
        <v>Normal Time</v>
      </c>
      <c r="I538" s="7" t="s">
        <v>518</v>
      </c>
    </row>
    <row r="539" spans="1:9" x14ac:dyDescent="0.25">
      <c r="A539" s="5">
        <v>44403.500740740739</v>
      </c>
      <c r="B539" s="12">
        <f>TimeEntry2[[#This Row],[Timestamp]]</f>
        <v>44403.500740740739</v>
      </c>
      <c r="C539" s="7" t="s">
        <v>174</v>
      </c>
      <c r="D539" s="6">
        <v>44409</v>
      </c>
      <c r="E539" s="13" t="str">
        <f>INDEX(projects[Charge_Code],MATCH(TimeEntry2[[#This Row],[Project_ID]],projects[Project_ID],0))</f>
        <v>277658-36 W3-GRIP4-3036-CIV (01-432)</v>
      </c>
      <c r="F539" s="16">
        <f>ROUNDDOWN(TimeEntry2[[#This Row],[Timestamp]],0)</f>
        <v>44403</v>
      </c>
      <c r="G539" s="7">
        <v>5.5</v>
      </c>
      <c r="H539" s="10" t="str">
        <f t="shared" si="19"/>
        <v>Normal Time</v>
      </c>
      <c r="I539" s="6" t="s">
        <v>519</v>
      </c>
    </row>
    <row r="540" spans="1:9" x14ac:dyDescent="0.25">
      <c r="A540" s="5">
        <v>44403.500740740739</v>
      </c>
      <c r="B540" s="12">
        <f>TimeEntry2[[#This Row],[Timestamp]]</f>
        <v>44403.500740740739</v>
      </c>
      <c r="C540" s="7" t="s">
        <v>154</v>
      </c>
      <c r="D540" s="6">
        <v>44409</v>
      </c>
      <c r="E540" s="13" t="str">
        <f>INDEX(projects[Charge_Code],MATCH(TimeEntry2[[#This Row],[Project_ID]],projects[Project_ID],0))</f>
        <v>282803-00 SKYTRAN (5019-124)</v>
      </c>
      <c r="F540" s="16">
        <f>ROUNDDOWN(TimeEntry2[[#This Row],[Timestamp]],0)</f>
        <v>44403</v>
      </c>
      <c r="G540" s="7">
        <v>2</v>
      </c>
      <c r="H540" s="10" t="str">
        <f t="shared" si="19"/>
        <v>Normal Time</v>
      </c>
      <c r="I540" s="6" t="s">
        <v>520</v>
      </c>
    </row>
    <row r="541" spans="1:9" x14ac:dyDescent="0.25">
      <c r="A541" s="5">
        <v>44393.66715277778</v>
      </c>
      <c r="B541" s="12">
        <f>TimeEntry2[[#This Row],[Timestamp]]</f>
        <v>44393.66715277778</v>
      </c>
      <c r="C541" s="7" t="s">
        <v>154</v>
      </c>
      <c r="D541" s="6">
        <v>44395</v>
      </c>
      <c r="E541" s="13" t="str">
        <f>INDEX(projects[Charge_Code],MATCH(TimeEntry2[[#This Row],[Project_ID]],projects[Project_ID],0))</f>
        <v>282803-00 SKYTRAN (5019-124)</v>
      </c>
      <c r="F541" s="16">
        <f>ROUNDDOWN(TimeEntry2[[#This Row],[Timestamp]],0)</f>
        <v>44393</v>
      </c>
      <c r="G541" s="7">
        <v>5</v>
      </c>
      <c r="H541" s="7" t="str">
        <f t="shared" si="19"/>
        <v>Normal Time</v>
      </c>
      <c r="I541" s="7" t="s">
        <v>521</v>
      </c>
    </row>
    <row r="542" spans="1:9" x14ac:dyDescent="0.25">
      <c r="A542" s="5">
        <v>44393.66715277778</v>
      </c>
      <c r="B542" s="12">
        <f>TimeEntry2[[#This Row],[Timestamp]]</f>
        <v>44393.66715277778</v>
      </c>
      <c r="C542" s="7" t="s">
        <v>154</v>
      </c>
      <c r="D542" s="6">
        <v>44395</v>
      </c>
      <c r="E542" s="13" t="str">
        <f>INDEX(projects[Charge_Code],MATCH(TimeEntry2[[#This Row],[Project_ID]],projects[Project_ID],0))</f>
        <v>282803-00 SKYTRAN (5019-124)</v>
      </c>
      <c r="F542" s="16">
        <f>ROUNDDOWN(TimeEntry2[[#This Row],[Timestamp]],0)</f>
        <v>44393</v>
      </c>
      <c r="G542" s="7">
        <v>2</v>
      </c>
      <c r="H542" s="7" t="str">
        <f t="shared" si="19"/>
        <v>Normal Time</v>
      </c>
      <c r="I542" s="7" t="s">
        <v>522</v>
      </c>
    </row>
    <row r="543" spans="1:9" x14ac:dyDescent="0.25">
      <c r="A543" s="5">
        <v>44393.66715277778</v>
      </c>
      <c r="B543" s="12">
        <f>TimeEntry2[[#This Row],[Timestamp]]</f>
        <v>44393.66715277778</v>
      </c>
      <c r="C543" s="7" t="s">
        <v>100</v>
      </c>
      <c r="D543" s="6">
        <v>44395</v>
      </c>
      <c r="E543" s="13" t="str">
        <f>INDEX(projects[Charge_Code],MATCH(TimeEntry2[[#This Row],[Project_ID]],projects[Project_ID],0))</f>
        <v>HOLIDAY</v>
      </c>
      <c r="F543" s="16">
        <f>ROUNDDOWN(TimeEntry2[[#This Row],[Timestamp]],0)</f>
        <v>44393</v>
      </c>
      <c r="G543" s="7">
        <v>7.5</v>
      </c>
      <c r="H543" s="7" t="str">
        <f t="shared" si="19"/>
        <v>Normal Time</v>
      </c>
      <c r="I543" s="7" t="s">
        <v>522</v>
      </c>
    </row>
    <row r="544" spans="1:9" x14ac:dyDescent="0.25">
      <c r="A544" s="5">
        <v>44392.669039351851</v>
      </c>
      <c r="B544" s="12">
        <f>TimeEntry2[[#This Row],[Timestamp]]</f>
        <v>44392.669039351851</v>
      </c>
      <c r="C544" s="7" t="s">
        <v>174</v>
      </c>
      <c r="D544" s="6">
        <v>44395</v>
      </c>
      <c r="E544" s="13" t="str">
        <f>INDEX(projects[Charge_Code],MATCH(TimeEntry2[[#This Row],[Project_ID]],projects[Project_ID],0))</f>
        <v>277658-36 W3-GRIP4-3036-CIV (01-432)</v>
      </c>
      <c r="F544" s="16">
        <f>ROUNDDOWN(TimeEntry2[[#This Row],[Timestamp]],0)</f>
        <v>44392</v>
      </c>
      <c r="G544" s="7">
        <v>2.5</v>
      </c>
      <c r="H544" s="7" t="str">
        <f t="shared" si="19"/>
        <v>Normal Time</v>
      </c>
      <c r="I544" s="7" t="s">
        <v>523</v>
      </c>
    </row>
    <row r="545" spans="1:9" x14ac:dyDescent="0.25">
      <c r="A545" s="5">
        <v>44392.669039351851</v>
      </c>
      <c r="B545" s="12">
        <f>TimeEntry2[[#This Row],[Timestamp]]</f>
        <v>44392.669039351851</v>
      </c>
      <c r="C545" s="7" t="s">
        <v>154</v>
      </c>
      <c r="D545" s="6">
        <v>44395</v>
      </c>
      <c r="E545" s="13" t="str">
        <f>INDEX(projects[Charge_Code],MATCH(TimeEntry2[[#This Row],[Project_ID]],projects[Project_ID],0))</f>
        <v>282803-00 SKYTRAN (5019-124)</v>
      </c>
      <c r="F545" s="16">
        <f>ROUNDDOWN(TimeEntry2[[#This Row],[Timestamp]],0)</f>
        <v>44392</v>
      </c>
      <c r="G545" s="7">
        <v>5</v>
      </c>
      <c r="H545" s="7" t="str">
        <f t="shared" si="19"/>
        <v>Normal Time</v>
      </c>
      <c r="I545" s="7" t="s">
        <v>524</v>
      </c>
    </row>
    <row r="546" spans="1:9" x14ac:dyDescent="0.25">
      <c r="A546" s="5">
        <v>44392.669039351851</v>
      </c>
      <c r="B546" s="12">
        <f>TimeEntry2[[#This Row],[Timestamp]]</f>
        <v>44392.669039351851</v>
      </c>
      <c r="C546" s="7" t="s">
        <v>100</v>
      </c>
      <c r="D546" s="6">
        <v>44395</v>
      </c>
      <c r="E546" s="13" t="str">
        <f>INDEX(projects[Charge_Code],MATCH(TimeEntry2[[#This Row],[Project_ID]],projects[Project_ID],0))</f>
        <v>HOLIDAY</v>
      </c>
      <c r="F546" s="16">
        <f>ROUNDDOWN(TimeEntry2[[#This Row],[Timestamp]],0)</f>
        <v>44392</v>
      </c>
      <c r="G546" s="7">
        <v>7.5</v>
      </c>
      <c r="H546" s="7" t="str">
        <f t="shared" si="19"/>
        <v>Normal Time</v>
      </c>
      <c r="I546" s="7" t="s">
        <v>525</v>
      </c>
    </row>
    <row r="547" spans="1:9" x14ac:dyDescent="0.25">
      <c r="A547" s="5">
        <v>44391.66715277778</v>
      </c>
      <c r="B547" s="12">
        <f>TimeEntry2[[#This Row],[Timestamp]]</f>
        <v>44391.66715277778</v>
      </c>
      <c r="C547" s="7" t="s">
        <v>154</v>
      </c>
      <c r="D547" s="6">
        <v>44395</v>
      </c>
      <c r="E547" s="13" t="str">
        <f>INDEX(projects[Charge_Code],MATCH(TimeEntry2[[#This Row],[Project_ID]],projects[Project_ID],0))</f>
        <v>282803-00 SKYTRAN (5019-124)</v>
      </c>
      <c r="F547" s="16">
        <f>ROUNDDOWN(TimeEntry2[[#This Row],[Timestamp]],0)</f>
        <v>44391</v>
      </c>
      <c r="G547" s="7">
        <v>4</v>
      </c>
      <c r="H547" s="7" t="str">
        <f t="shared" si="19"/>
        <v>Normal Time</v>
      </c>
      <c r="I547" s="7" t="s">
        <v>526</v>
      </c>
    </row>
    <row r="548" spans="1:9" x14ac:dyDescent="0.25">
      <c r="A548" s="5">
        <v>44391.66715277778</v>
      </c>
      <c r="B548" s="12">
        <f>TimeEntry2[[#This Row],[Timestamp]]</f>
        <v>44391.66715277778</v>
      </c>
      <c r="C548" s="7" t="s">
        <v>174</v>
      </c>
      <c r="D548" s="6">
        <v>44395</v>
      </c>
      <c r="E548" s="13" t="str">
        <f>INDEX(projects[Charge_Code],MATCH(TimeEntry2[[#This Row],[Project_ID]],projects[Project_ID],0))</f>
        <v>277658-36 W3-GRIP4-3036-CIV (01-432)</v>
      </c>
      <c r="F548" s="16">
        <f>ROUNDDOWN(TimeEntry2[[#This Row],[Timestamp]],0)</f>
        <v>44391</v>
      </c>
      <c r="G548" s="7">
        <v>4.5</v>
      </c>
      <c r="H548" s="7" t="str">
        <f t="shared" si="19"/>
        <v>Normal Time</v>
      </c>
      <c r="I548" s="7" t="s">
        <v>527</v>
      </c>
    </row>
    <row r="549" spans="1:9" x14ac:dyDescent="0.25">
      <c r="A549" s="5">
        <v>44391.66715277778</v>
      </c>
      <c r="B549" s="12">
        <f>TimeEntry2[[#This Row],[Timestamp]]</f>
        <v>44391.66715277778</v>
      </c>
      <c r="C549" s="7" t="s">
        <v>154</v>
      </c>
      <c r="D549" s="6">
        <v>44395</v>
      </c>
      <c r="E549" s="13" t="str">
        <f>INDEX(projects[Charge_Code],MATCH(TimeEntry2[[#This Row],[Project_ID]],projects[Project_ID],0))</f>
        <v>282803-00 SKYTRAN (5019-124)</v>
      </c>
      <c r="F549" s="16">
        <f>ROUNDDOWN(TimeEntry2[[#This Row],[Timestamp]],0)</f>
        <v>44391</v>
      </c>
      <c r="G549" s="7">
        <v>0</v>
      </c>
      <c r="H549" s="7" t="str">
        <f t="shared" si="19"/>
        <v>Normal Time</v>
      </c>
      <c r="I549" s="7" t="s">
        <v>528</v>
      </c>
    </row>
    <row r="550" spans="1:9" x14ac:dyDescent="0.25">
      <c r="A550" s="5">
        <v>44391.66715277778</v>
      </c>
      <c r="B550" s="12">
        <f>TimeEntry2[[#This Row],[Timestamp]]</f>
        <v>44391.66715277778</v>
      </c>
      <c r="C550" s="7" t="s">
        <v>100</v>
      </c>
      <c r="D550" s="6">
        <v>44395</v>
      </c>
      <c r="E550" s="13" t="str">
        <f>INDEX(projects[Charge_Code],MATCH(TimeEntry2[[#This Row],[Project_ID]],projects[Project_ID],0))</f>
        <v>HOLIDAY</v>
      </c>
      <c r="F550" s="16">
        <f>ROUNDDOWN(TimeEntry2[[#This Row],[Timestamp]],0)</f>
        <v>44391</v>
      </c>
      <c r="G550" s="7">
        <v>7.5</v>
      </c>
      <c r="H550" s="7" t="str">
        <f t="shared" si="19"/>
        <v>Normal Time</v>
      </c>
      <c r="I550" s="7" t="s">
        <v>528</v>
      </c>
    </row>
    <row r="551" spans="1:9" x14ac:dyDescent="0.25">
      <c r="A551" s="5">
        <v>44390.669039351851</v>
      </c>
      <c r="B551" s="12">
        <f>TimeEntry2[[#This Row],[Timestamp]]</f>
        <v>44390.669039351851</v>
      </c>
      <c r="C551" s="7" t="s">
        <v>154</v>
      </c>
      <c r="D551" s="6">
        <v>44395</v>
      </c>
      <c r="E551" s="13" t="str">
        <f>INDEX(projects[Charge_Code],MATCH(TimeEntry2[[#This Row],[Project_ID]],projects[Project_ID],0))</f>
        <v>282803-00 SKYTRAN (5019-124)</v>
      </c>
      <c r="F551" s="16">
        <f>ROUNDDOWN(TimeEntry2[[#This Row],[Timestamp]],0)</f>
        <v>44390</v>
      </c>
      <c r="G551" s="7">
        <v>2</v>
      </c>
      <c r="H551" s="7" t="str">
        <f t="shared" si="19"/>
        <v>Normal Time</v>
      </c>
      <c r="I551" s="7" t="s">
        <v>529</v>
      </c>
    </row>
    <row r="552" spans="1:9" x14ac:dyDescent="0.25">
      <c r="A552" s="5">
        <v>44390.669039351851</v>
      </c>
      <c r="B552" s="12">
        <f>TimeEntry2[[#This Row],[Timestamp]]</f>
        <v>44390.669039351851</v>
      </c>
      <c r="C552" s="7" t="s">
        <v>100</v>
      </c>
      <c r="D552" s="6">
        <v>44395</v>
      </c>
      <c r="E552" s="13" t="str">
        <f>INDEX(projects[Charge_Code],MATCH(TimeEntry2[[#This Row],[Project_ID]],projects[Project_ID],0))</f>
        <v>HOLIDAY</v>
      </c>
      <c r="F552" s="16">
        <f>ROUNDDOWN(TimeEntry2[[#This Row],[Timestamp]],0)</f>
        <v>44390</v>
      </c>
      <c r="G552" s="7">
        <v>7.5</v>
      </c>
      <c r="H552" s="7" t="str">
        <f t="shared" si="19"/>
        <v>Normal Time</v>
      </c>
      <c r="I552" s="7" t="s">
        <v>530</v>
      </c>
    </row>
    <row r="553" spans="1:9" x14ac:dyDescent="0.25">
      <c r="A553" s="5">
        <v>44389.508518518516</v>
      </c>
      <c r="B553" s="12">
        <f>TimeEntry2[[#This Row],[Timestamp]]</f>
        <v>44389.508518518516</v>
      </c>
      <c r="C553" s="7" t="s">
        <v>154</v>
      </c>
      <c r="D553" s="6">
        <v>44395</v>
      </c>
      <c r="E553" s="13" t="str">
        <f>INDEX(projects[Charge_Code],MATCH(TimeEntry2[[#This Row],[Project_ID]],projects[Project_ID],0))</f>
        <v>282803-00 SKYTRAN (5019-124)</v>
      </c>
      <c r="F553" s="16">
        <f>ROUNDDOWN(TimeEntry2[[#This Row],[Timestamp]],0)</f>
        <v>44389</v>
      </c>
      <c r="G553" s="7">
        <v>4</v>
      </c>
      <c r="H553" s="7" t="str">
        <f t="shared" si="19"/>
        <v>Normal Time</v>
      </c>
      <c r="I553" s="7" t="s">
        <v>493</v>
      </c>
    </row>
    <row r="554" spans="1:9" x14ac:dyDescent="0.25">
      <c r="A554" s="5">
        <v>44389.508518518516</v>
      </c>
      <c r="B554" s="12">
        <f>TimeEntry2[[#This Row],[Timestamp]]</f>
        <v>44389.508518518516</v>
      </c>
      <c r="C554" s="7" t="s">
        <v>174</v>
      </c>
      <c r="D554" s="6">
        <v>44395</v>
      </c>
      <c r="E554" s="13" t="str">
        <f>INDEX(projects[Charge_Code],MATCH(TimeEntry2[[#This Row],[Project_ID]],projects[Project_ID],0))</f>
        <v>277658-36 W3-GRIP4-3036-CIV (01-432)</v>
      </c>
      <c r="F554" s="16">
        <f>ROUNDDOWN(TimeEntry2[[#This Row],[Timestamp]],0)</f>
        <v>44389</v>
      </c>
      <c r="G554" s="7">
        <v>3.5</v>
      </c>
      <c r="H554" s="7" t="str">
        <f t="shared" si="19"/>
        <v>Normal Time</v>
      </c>
      <c r="I554" s="7" t="s">
        <v>531</v>
      </c>
    </row>
    <row r="555" spans="1:9" x14ac:dyDescent="0.25">
      <c r="A555" s="5">
        <v>44389.508518518516</v>
      </c>
      <c r="B555" s="12">
        <f>TimeEntry2[[#This Row],[Timestamp]]</f>
        <v>44389.508518518516</v>
      </c>
      <c r="C555" s="7" t="s">
        <v>100</v>
      </c>
      <c r="D555" s="6">
        <v>44395</v>
      </c>
      <c r="E555" s="13" t="str">
        <f>INDEX(projects[Charge_Code],MATCH(TimeEntry2[[#This Row],[Project_ID]],projects[Project_ID],0))</f>
        <v>HOLIDAY</v>
      </c>
      <c r="F555" s="16">
        <f>ROUNDDOWN(TimeEntry2[[#This Row],[Timestamp]],0)</f>
        <v>44389</v>
      </c>
      <c r="G555" s="7">
        <v>7.5</v>
      </c>
      <c r="H555" s="7" t="str">
        <f t="shared" si="19"/>
        <v>Normal Time</v>
      </c>
      <c r="I555" s="7" t="s">
        <v>531</v>
      </c>
    </row>
    <row r="556" spans="1:9" x14ac:dyDescent="0.25">
      <c r="A556" s="5">
        <v>44384.66715277778</v>
      </c>
      <c r="B556" s="12">
        <f>TimeEntry2[[#This Row],[Timestamp]]</f>
        <v>44384.66715277778</v>
      </c>
      <c r="C556" s="7" t="s">
        <v>105</v>
      </c>
      <c r="D556" s="6">
        <v>44388</v>
      </c>
      <c r="E556" s="13" t="str">
        <f>INDEX(projects[Charge_Code],MATCH(TimeEntry2[[#This Row],[Project_ID]],projects[Project_ID],0))</f>
        <v>272212-84 N1N2 - M42MARSTONBOX - CIV STR (01-124)</v>
      </c>
      <c r="F556" s="16">
        <f>ROUNDDOWN(TimeEntry2[[#This Row],[Timestamp]],0)</f>
        <v>44384</v>
      </c>
      <c r="G556" s="7">
        <v>2.5</v>
      </c>
      <c r="H556" s="7" t="str">
        <f t="shared" si="19"/>
        <v>Normal Time</v>
      </c>
      <c r="I556" s="7" t="s">
        <v>532</v>
      </c>
    </row>
    <row r="557" spans="1:9" x14ac:dyDescent="0.25">
      <c r="A557" s="5">
        <v>44384.66715277778</v>
      </c>
      <c r="B557" s="12">
        <f>TimeEntry2[[#This Row],[Timestamp]]</f>
        <v>44384.66715277778</v>
      </c>
      <c r="C557" s="7" t="s">
        <v>174</v>
      </c>
      <c r="D557" s="6">
        <v>44388</v>
      </c>
      <c r="E557" s="13" t="str">
        <f>INDEX(projects[Charge_Code],MATCH(TimeEntry2[[#This Row],[Project_ID]],projects[Project_ID],0))</f>
        <v>277658-36 W3-GRIP4-3036-CIV (01-432)</v>
      </c>
      <c r="F557" s="16">
        <f>ROUNDDOWN(TimeEntry2[[#This Row],[Timestamp]],0)</f>
        <v>44384</v>
      </c>
      <c r="G557" s="7">
        <v>2</v>
      </c>
      <c r="H557" s="7" t="str">
        <f t="shared" ref="H557:H620" si="20">"Normal Time"</f>
        <v>Normal Time</v>
      </c>
      <c r="I557" s="7" t="s">
        <v>533</v>
      </c>
    </row>
    <row r="558" spans="1:9" x14ac:dyDescent="0.25">
      <c r="A558" s="5">
        <v>44384.66715277778</v>
      </c>
      <c r="B558" s="12">
        <f>TimeEntry2[[#This Row],[Timestamp]]</f>
        <v>44384.66715277778</v>
      </c>
      <c r="C558" s="7" t="s">
        <v>154</v>
      </c>
      <c r="D558" s="6">
        <v>44388</v>
      </c>
      <c r="E558" s="13" t="str">
        <f>INDEX(projects[Charge_Code],MATCH(TimeEntry2[[#This Row],[Project_ID]],projects[Project_ID],0))</f>
        <v>282803-00 SKYTRAN (5019-124)</v>
      </c>
      <c r="F558" s="16">
        <f>ROUNDDOWN(TimeEntry2[[#This Row],[Timestamp]],0)</f>
        <v>44384</v>
      </c>
      <c r="G558" s="7">
        <v>3</v>
      </c>
      <c r="H558" s="7" t="str">
        <f t="shared" si="20"/>
        <v>Normal Time</v>
      </c>
      <c r="I558" s="7" t="s">
        <v>522</v>
      </c>
    </row>
    <row r="559" spans="1:9" x14ac:dyDescent="0.25">
      <c r="A559" s="5">
        <v>44384.66715277778</v>
      </c>
      <c r="B559" s="12">
        <f>TimeEntry2[[#This Row],[Timestamp]]</f>
        <v>44384.66715277778</v>
      </c>
      <c r="C559" s="7" t="s">
        <v>105</v>
      </c>
      <c r="D559" s="6">
        <v>44388</v>
      </c>
      <c r="E559" s="13" t="str">
        <f>INDEX(projects[Charge_Code],MATCH(TimeEntry2[[#This Row],[Project_ID]],projects[Project_ID],0))</f>
        <v>272212-84 N1N2 - M42MARSTONBOX - CIV STR (01-124)</v>
      </c>
      <c r="F559" s="16">
        <f>ROUNDDOWN(TimeEntry2[[#This Row],[Timestamp]],0)</f>
        <v>44384</v>
      </c>
      <c r="G559" s="7">
        <v>2</v>
      </c>
      <c r="H559" s="7" t="str">
        <f t="shared" si="20"/>
        <v>Normal Time</v>
      </c>
      <c r="I559" s="7" t="s">
        <v>534</v>
      </c>
    </row>
    <row r="560" spans="1:9" x14ac:dyDescent="0.25">
      <c r="A560" s="5">
        <v>44384.66715277778</v>
      </c>
      <c r="B560" s="12">
        <f>TimeEntry2[[#This Row],[Timestamp]]</f>
        <v>44384.66715277778</v>
      </c>
      <c r="C560" s="7" t="s">
        <v>154</v>
      </c>
      <c r="D560" s="6">
        <v>44388</v>
      </c>
      <c r="E560" s="13" t="str">
        <f>INDEX(projects[Charge_Code],MATCH(TimeEntry2[[#This Row],[Project_ID]],projects[Project_ID],0))</f>
        <v>282803-00 SKYTRAN (5019-124)</v>
      </c>
      <c r="F560" s="16">
        <f>ROUNDDOWN(TimeEntry2[[#This Row],[Timestamp]],0)</f>
        <v>44384</v>
      </c>
      <c r="G560" s="7">
        <v>2</v>
      </c>
      <c r="H560" s="7" t="str">
        <f t="shared" si="20"/>
        <v>Normal Time</v>
      </c>
      <c r="I560" s="7" t="s">
        <v>535</v>
      </c>
    </row>
    <row r="561" spans="1:9" x14ac:dyDescent="0.25">
      <c r="A561" s="5">
        <v>44384.66715277778</v>
      </c>
      <c r="B561" s="12">
        <f>TimeEntry2[[#This Row],[Timestamp]]</f>
        <v>44384.66715277778</v>
      </c>
      <c r="C561" s="7" t="s">
        <v>154</v>
      </c>
      <c r="D561" s="6">
        <v>44388</v>
      </c>
      <c r="E561" s="13" t="str">
        <f>INDEX(projects[Charge_Code],MATCH(TimeEntry2[[#This Row],[Project_ID]],projects[Project_ID],0))</f>
        <v>282803-00 SKYTRAN (5019-124)</v>
      </c>
      <c r="F561" s="16">
        <f>ROUNDDOWN(TimeEntry2[[#This Row],[Timestamp]],0)</f>
        <v>44384</v>
      </c>
      <c r="G561" s="7">
        <v>1.5</v>
      </c>
      <c r="H561" s="7" t="str">
        <f t="shared" si="20"/>
        <v>Normal Time</v>
      </c>
      <c r="I561" s="7" t="s">
        <v>536</v>
      </c>
    </row>
    <row r="562" spans="1:9" x14ac:dyDescent="0.25">
      <c r="A562" s="5">
        <v>44383.669039351851</v>
      </c>
      <c r="B562" s="12">
        <f>TimeEntry2[[#This Row],[Timestamp]]</f>
        <v>44383.669039351851</v>
      </c>
      <c r="C562" s="7" t="s">
        <v>174</v>
      </c>
      <c r="D562" s="6">
        <v>44388</v>
      </c>
      <c r="E562" s="13" t="str">
        <f>INDEX(projects[Charge_Code],MATCH(TimeEntry2[[#This Row],[Project_ID]],projects[Project_ID],0))</f>
        <v>277658-36 W3-GRIP4-3036-CIV (01-432)</v>
      </c>
      <c r="F562" s="16">
        <f>ROUNDDOWN(TimeEntry2[[#This Row],[Timestamp]],0)</f>
        <v>44383</v>
      </c>
      <c r="G562" s="7">
        <v>2.5</v>
      </c>
      <c r="H562" s="7" t="str">
        <f t="shared" si="20"/>
        <v>Normal Time</v>
      </c>
      <c r="I562" s="7" t="s">
        <v>523</v>
      </c>
    </row>
    <row r="563" spans="1:9" x14ac:dyDescent="0.25">
      <c r="A563" s="5">
        <v>44383.500497685185</v>
      </c>
      <c r="B563" s="12">
        <f>TimeEntry2[[#This Row],[Timestamp]]</f>
        <v>44383.500497685185</v>
      </c>
      <c r="C563" s="7" t="s">
        <v>154</v>
      </c>
      <c r="D563" s="6">
        <v>44388</v>
      </c>
      <c r="E563" s="13" t="str">
        <f>INDEX(projects[Charge_Code],MATCH(TimeEntry2[[#This Row],[Project_ID]],projects[Project_ID],0))</f>
        <v>282803-00 SKYTRAN (5019-124)</v>
      </c>
      <c r="F563" s="16">
        <f>ROUNDDOWN(TimeEntry2[[#This Row],[Timestamp]],0)</f>
        <v>44383</v>
      </c>
      <c r="G563" s="7">
        <v>3</v>
      </c>
      <c r="H563" s="7" t="str">
        <f t="shared" si="20"/>
        <v>Normal Time</v>
      </c>
      <c r="I563" s="7" t="s">
        <v>537</v>
      </c>
    </row>
    <row r="564" spans="1:9" x14ac:dyDescent="0.25">
      <c r="A564" s="5">
        <v>44383.500497685185</v>
      </c>
      <c r="B564" s="12">
        <f>TimeEntry2[[#This Row],[Timestamp]]</f>
        <v>44383.500497685185</v>
      </c>
      <c r="C564" s="7" t="s">
        <v>154</v>
      </c>
      <c r="D564" s="6">
        <v>44388</v>
      </c>
      <c r="E564" s="13" t="str">
        <f>INDEX(projects[Charge_Code],MATCH(TimeEntry2[[#This Row],[Project_ID]],projects[Project_ID],0))</f>
        <v>282803-00 SKYTRAN (5019-124)</v>
      </c>
      <c r="F564" s="16">
        <f>ROUNDDOWN(TimeEntry2[[#This Row],[Timestamp]],0)</f>
        <v>44383</v>
      </c>
      <c r="G564" s="7">
        <v>2</v>
      </c>
      <c r="H564" s="7" t="str">
        <f t="shared" si="20"/>
        <v>Normal Time</v>
      </c>
      <c r="I564" s="7" t="s">
        <v>538</v>
      </c>
    </row>
    <row r="565" spans="1:9" x14ac:dyDescent="0.25">
      <c r="A565" s="5">
        <v>44383.669039351851</v>
      </c>
      <c r="B565" s="12">
        <f>TimeEntry2[[#This Row],[Timestamp]]</f>
        <v>44383.669039351851</v>
      </c>
      <c r="C565" s="7" t="s">
        <v>174</v>
      </c>
      <c r="D565" s="6">
        <v>44388</v>
      </c>
      <c r="E565" s="13" t="str">
        <f>INDEX(projects[Charge_Code],MATCH(TimeEntry2[[#This Row],[Project_ID]],projects[Project_ID],0))</f>
        <v>277658-36 W3-GRIP4-3036-CIV (01-432)</v>
      </c>
      <c r="F565" s="16">
        <f>ROUNDDOWN(TimeEntry2[[#This Row],[Timestamp]],0)</f>
        <v>44383</v>
      </c>
      <c r="G565" s="7">
        <v>2</v>
      </c>
      <c r="H565" s="7" t="str">
        <f t="shared" si="20"/>
        <v>Normal Time</v>
      </c>
      <c r="I565" s="7" t="s">
        <v>533</v>
      </c>
    </row>
    <row r="566" spans="1:9" x14ac:dyDescent="0.25">
      <c r="A566" s="5">
        <v>44383.669039351851</v>
      </c>
      <c r="B566" s="12">
        <f>TimeEntry2[[#This Row],[Timestamp]]</f>
        <v>44383.669039351851</v>
      </c>
      <c r="C566" s="7" t="s">
        <v>174</v>
      </c>
      <c r="D566" s="6">
        <v>44388</v>
      </c>
      <c r="E566" s="13" t="str">
        <f>INDEX(projects[Charge_Code],MATCH(TimeEntry2[[#This Row],[Project_ID]],projects[Project_ID],0))</f>
        <v>277658-36 W3-GRIP4-3036-CIV (01-432)</v>
      </c>
      <c r="F566" s="16">
        <f>ROUNDDOWN(TimeEntry2[[#This Row],[Timestamp]],0)</f>
        <v>44383</v>
      </c>
      <c r="G566" s="7">
        <v>4</v>
      </c>
      <c r="H566" s="7" t="str">
        <f t="shared" si="20"/>
        <v>Normal Time</v>
      </c>
      <c r="I566" s="7" t="s">
        <v>539</v>
      </c>
    </row>
    <row r="567" spans="1:9" x14ac:dyDescent="0.25">
      <c r="A567" s="5">
        <v>44383.500497685185</v>
      </c>
      <c r="B567" s="12">
        <f>TimeEntry2[[#This Row],[Timestamp]]</f>
        <v>44383.500497685185</v>
      </c>
      <c r="C567" s="7" t="s">
        <v>154</v>
      </c>
      <c r="D567" s="6">
        <v>44388</v>
      </c>
      <c r="E567" s="13" t="str">
        <f>INDEX(projects[Charge_Code],MATCH(TimeEntry2[[#This Row],[Project_ID]],projects[Project_ID],0))</f>
        <v>282803-00 SKYTRAN (5019-124)</v>
      </c>
      <c r="F567" s="16">
        <f>ROUNDDOWN(TimeEntry2[[#This Row],[Timestamp]],0)</f>
        <v>44383</v>
      </c>
      <c r="G567" s="7">
        <v>3.5</v>
      </c>
      <c r="H567" s="7" t="str">
        <f t="shared" si="20"/>
        <v>Normal Time</v>
      </c>
      <c r="I567" s="7" t="s">
        <v>493</v>
      </c>
    </row>
    <row r="568" spans="1:9" x14ac:dyDescent="0.25">
      <c r="A568" s="5">
        <v>44382.508518518516</v>
      </c>
      <c r="B568" s="12">
        <f>TimeEntry2[[#This Row],[Timestamp]]</f>
        <v>44382.508518518516</v>
      </c>
      <c r="C568" s="7" t="s">
        <v>199</v>
      </c>
      <c r="D568" s="6">
        <v>44388</v>
      </c>
      <c r="E568" s="13" t="str">
        <f>INDEX(projects[Charge_Code],MATCH(TimeEntry2[[#This Row],[Project_ID]],projects[Project_ID],0))</f>
        <v>210035-65 MC VBB WP1: DO-nota West (25-050)</v>
      </c>
      <c r="F568" s="16">
        <f>ROUNDDOWN(TimeEntry2[[#This Row],[Timestamp]],0)</f>
        <v>44382</v>
      </c>
      <c r="G568" s="7">
        <v>7.5</v>
      </c>
      <c r="H568" s="7" t="str">
        <f t="shared" si="20"/>
        <v>Normal Time</v>
      </c>
      <c r="I568" s="7" t="s">
        <v>404</v>
      </c>
    </row>
    <row r="569" spans="1:9" x14ac:dyDescent="0.25">
      <c r="A569" s="5">
        <v>44379.50072916667</v>
      </c>
      <c r="B569" s="12">
        <f>TimeEntry2[[#This Row],[Timestamp]]</f>
        <v>44379.50072916667</v>
      </c>
      <c r="C569" s="7" t="s">
        <v>199</v>
      </c>
      <c r="D569" s="6">
        <v>44381</v>
      </c>
      <c r="E569" s="13" t="str">
        <f>INDEX(projects[Charge_Code],MATCH(TimeEntry2[[#This Row],[Project_ID]],projects[Project_ID],0))</f>
        <v>210035-65 MC VBB WP1: DO-nota West (25-050)</v>
      </c>
      <c r="F569" s="16">
        <f>ROUNDDOWN(TimeEntry2[[#This Row],[Timestamp]],0)</f>
        <v>44379</v>
      </c>
      <c r="G569" s="7">
        <v>7.5</v>
      </c>
      <c r="H569" s="7" t="str">
        <f t="shared" si="20"/>
        <v>Normal Time</v>
      </c>
      <c r="I569" s="7" t="s">
        <v>540</v>
      </c>
    </row>
    <row r="570" spans="1:9" x14ac:dyDescent="0.25">
      <c r="A570" s="5">
        <v>44378.667245370372</v>
      </c>
      <c r="B570" s="12">
        <f>TimeEntry2[[#This Row],[Timestamp]]</f>
        <v>44378.667245370372</v>
      </c>
      <c r="C570" s="7" t="s">
        <v>174</v>
      </c>
      <c r="D570" s="6">
        <v>44381</v>
      </c>
      <c r="E570" s="13" t="str">
        <f>INDEX(projects[Charge_Code],MATCH(TimeEntry2[[#This Row],[Project_ID]],projects[Project_ID],0))</f>
        <v>277658-36 W3-GRIP4-3036-CIV (01-432)</v>
      </c>
      <c r="F570" s="16">
        <f>ROUNDDOWN(TimeEntry2[[#This Row],[Timestamp]],0)</f>
        <v>44378</v>
      </c>
      <c r="G570" s="7">
        <v>2.5</v>
      </c>
      <c r="H570" s="7" t="str">
        <f t="shared" si="20"/>
        <v>Normal Time</v>
      </c>
      <c r="I570" s="7" t="s">
        <v>541</v>
      </c>
    </row>
    <row r="571" spans="1:9" x14ac:dyDescent="0.25">
      <c r="A571" s="5">
        <v>44378.667245370372</v>
      </c>
      <c r="B571" s="12">
        <f>TimeEntry2[[#This Row],[Timestamp]]</f>
        <v>44378.667245370372</v>
      </c>
      <c r="C571" s="7" t="s">
        <v>105</v>
      </c>
      <c r="D571" s="6">
        <v>44381</v>
      </c>
      <c r="E571" s="13" t="str">
        <f>INDEX(projects[Charge_Code],MATCH(TimeEntry2[[#This Row],[Project_ID]],projects[Project_ID],0))</f>
        <v>272212-84 N1N2 - M42MARSTONBOX - CIV STR (01-124)</v>
      </c>
      <c r="F571" s="16">
        <f>ROUNDDOWN(TimeEntry2[[#This Row],[Timestamp]],0)</f>
        <v>44378</v>
      </c>
      <c r="G571" s="7">
        <v>2.5</v>
      </c>
      <c r="H571" s="7" t="str">
        <f t="shared" si="20"/>
        <v>Normal Time</v>
      </c>
      <c r="I571" s="7" t="s">
        <v>542</v>
      </c>
    </row>
    <row r="572" spans="1:9" x14ac:dyDescent="0.25">
      <c r="A572" s="5">
        <v>44378.500254629631</v>
      </c>
      <c r="B572" s="12">
        <f>TimeEntry2[[#This Row],[Timestamp]]</f>
        <v>44378.500254629631</v>
      </c>
      <c r="C572" s="7" t="s">
        <v>199</v>
      </c>
      <c r="D572" s="6">
        <v>44381</v>
      </c>
      <c r="E572" s="13" t="str">
        <f>INDEX(projects[Charge_Code],MATCH(TimeEntry2[[#This Row],[Project_ID]],projects[Project_ID],0))</f>
        <v>210035-65 MC VBB WP1: DO-nota West (25-050)</v>
      </c>
      <c r="F572" s="16">
        <f>ROUNDDOWN(TimeEntry2[[#This Row],[Timestamp]],0)</f>
        <v>44378</v>
      </c>
      <c r="G572" s="7">
        <v>2.5</v>
      </c>
      <c r="H572" s="7" t="str">
        <f t="shared" si="20"/>
        <v>Normal Time</v>
      </c>
      <c r="I572" s="7" t="s">
        <v>540</v>
      </c>
    </row>
    <row r="573" spans="1:9" x14ac:dyDescent="0.25">
      <c r="A573" s="5">
        <v>44377.500254629631</v>
      </c>
      <c r="B573" s="12">
        <f>TimeEntry2[[#This Row],[Timestamp]]</f>
        <v>44377.500254629631</v>
      </c>
      <c r="C573" s="7" t="s">
        <v>199</v>
      </c>
      <c r="D573" s="6">
        <v>44381</v>
      </c>
      <c r="E573" s="13" t="str">
        <f>INDEX(projects[Charge_Code],MATCH(TimeEntry2[[#This Row],[Project_ID]],projects[Project_ID],0))</f>
        <v>210035-65 MC VBB WP1: DO-nota West (25-050)</v>
      </c>
      <c r="F573" s="16">
        <f>ROUNDDOWN(TimeEntry2[[#This Row],[Timestamp]],0)</f>
        <v>44377</v>
      </c>
      <c r="G573" s="7">
        <v>7.5</v>
      </c>
      <c r="H573" s="7" t="str">
        <f t="shared" si="20"/>
        <v>Normal Time</v>
      </c>
      <c r="I573" s="7" t="s">
        <v>543</v>
      </c>
    </row>
    <row r="574" spans="1:9" x14ac:dyDescent="0.25">
      <c r="A574" s="5">
        <v>44376.884108796294</v>
      </c>
      <c r="B574" s="12">
        <f>TimeEntry2[[#This Row],[Timestamp]]</f>
        <v>44376.884108796294</v>
      </c>
      <c r="C574" s="7" t="s">
        <v>199</v>
      </c>
      <c r="D574" s="6">
        <v>44381</v>
      </c>
      <c r="E574" s="13" t="str">
        <f>INDEX(projects[Charge_Code],MATCH(TimeEntry2[[#This Row],[Project_ID]],projects[Project_ID],0))</f>
        <v>210035-65 MC VBB WP1: DO-nota West (25-050)</v>
      </c>
      <c r="F574" s="16">
        <f>ROUNDDOWN(TimeEntry2[[#This Row],[Timestamp]],0)</f>
        <v>44376</v>
      </c>
      <c r="G574" s="7">
        <v>7.5</v>
      </c>
      <c r="H574" s="7" t="str">
        <f t="shared" si="20"/>
        <v>Normal Time</v>
      </c>
      <c r="I574" s="7" t="s">
        <v>544</v>
      </c>
    </row>
    <row r="575" spans="1:9" x14ac:dyDescent="0.25">
      <c r="A575" s="5">
        <v>44375.500358796293</v>
      </c>
      <c r="B575" s="12">
        <f>TimeEntry2[[#This Row],[Timestamp]]</f>
        <v>44375.500358796293</v>
      </c>
      <c r="C575" s="7" t="s">
        <v>199</v>
      </c>
      <c r="D575" s="6">
        <v>44381</v>
      </c>
      <c r="E575" s="13" t="str">
        <f>INDEX(projects[Charge_Code],MATCH(TimeEntry2[[#This Row],[Project_ID]],projects[Project_ID],0))</f>
        <v>210035-65 MC VBB WP1: DO-nota West (25-050)</v>
      </c>
      <c r="F575" s="16">
        <f>ROUNDDOWN(TimeEntry2[[#This Row],[Timestamp]],0)</f>
        <v>44375</v>
      </c>
      <c r="G575" s="7">
        <v>7.5</v>
      </c>
      <c r="H575" s="7" t="str">
        <f t="shared" si="20"/>
        <v>Normal Time</v>
      </c>
      <c r="I575" s="7" t="s">
        <v>545</v>
      </c>
    </row>
    <row r="576" spans="1:9" x14ac:dyDescent="0.25">
      <c r="A576" s="5">
        <v>44372.502870370372</v>
      </c>
      <c r="B576" s="12">
        <f>TimeEntry2[[#This Row],[Timestamp]]</f>
        <v>44372.502870370372</v>
      </c>
      <c r="C576" s="7" t="s">
        <v>199</v>
      </c>
      <c r="D576" s="6">
        <v>44374</v>
      </c>
      <c r="E576" s="13" t="str">
        <f>INDEX(projects[Charge_Code],MATCH(TimeEntry2[[#This Row],[Project_ID]],projects[Project_ID],0))</f>
        <v>210035-65 MC VBB WP1: DO-nota West (25-050)</v>
      </c>
      <c r="F576" s="16">
        <f>ROUNDDOWN(TimeEntry2[[#This Row],[Timestamp]],0)</f>
        <v>44372</v>
      </c>
      <c r="G576" s="7">
        <v>7.5</v>
      </c>
      <c r="H576" s="7" t="str">
        <f t="shared" si="20"/>
        <v>Normal Time</v>
      </c>
      <c r="I576" s="7" t="s">
        <v>546</v>
      </c>
    </row>
    <row r="577" spans="1:9" x14ac:dyDescent="0.25">
      <c r="A577" s="5">
        <v>44371.502870370372</v>
      </c>
      <c r="B577" s="12">
        <f>TimeEntry2[[#This Row],[Timestamp]]</f>
        <v>44371.502870370372</v>
      </c>
      <c r="C577" s="7" t="s">
        <v>199</v>
      </c>
      <c r="D577" s="6">
        <v>44374</v>
      </c>
      <c r="E577" s="13" t="str">
        <f>INDEX(projects[Charge_Code],MATCH(TimeEntry2[[#This Row],[Project_ID]],projects[Project_ID],0))</f>
        <v>210035-65 MC VBB WP1: DO-nota West (25-050)</v>
      </c>
      <c r="F577" s="16">
        <f>ROUNDDOWN(TimeEntry2[[#This Row],[Timestamp]],0)</f>
        <v>44371</v>
      </c>
      <c r="G577" s="7">
        <v>7.5</v>
      </c>
      <c r="H577" s="7" t="str">
        <f t="shared" si="20"/>
        <v>Normal Time</v>
      </c>
      <c r="I577" s="7" t="s">
        <v>547</v>
      </c>
    </row>
    <row r="578" spans="1:9" x14ac:dyDescent="0.25">
      <c r="A578" s="5">
        <v>44370.667037037034</v>
      </c>
      <c r="B578" s="12">
        <f>TimeEntry2[[#This Row],[Timestamp]]</f>
        <v>44370.667037037034</v>
      </c>
      <c r="C578" s="7" t="s">
        <v>199</v>
      </c>
      <c r="D578" s="6">
        <v>44374</v>
      </c>
      <c r="E578" s="13" t="str">
        <f>INDEX(projects[Charge_Code],MATCH(TimeEntry2[[#This Row],[Project_ID]],projects[Project_ID],0))</f>
        <v>210035-65 MC VBB WP1: DO-nota West (25-050)</v>
      </c>
      <c r="F578" s="16">
        <f>ROUNDDOWN(TimeEntry2[[#This Row],[Timestamp]],0)</f>
        <v>44370</v>
      </c>
      <c r="G578" s="7">
        <v>7.5</v>
      </c>
      <c r="H578" s="7" t="str">
        <f t="shared" si="20"/>
        <v>Normal Time</v>
      </c>
      <c r="I578" s="7" t="s">
        <v>548</v>
      </c>
    </row>
    <row r="579" spans="1:9" x14ac:dyDescent="0.25">
      <c r="A579" s="5">
        <v>44369.502870370372</v>
      </c>
      <c r="B579" s="12">
        <f>TimeEntry2[[#This Row],[Timestamp]]</f>
        <v>44369.502870370372</v>
      </c>
      <c r="C579" s="7" t="s">
        <v>199</v>
      </c>
      <c r="D579" s="6">
        <v>44374</v>
      </c>
      <c r="E579" s="13" t="str">
        <f>INDEX(projects[Charge_Code],MATCH(TimeEntry2[[#This Row],[Project_ID]],projects[Project_ID],0))</f>
        <v>210035-65 MC VBB WP1: DO-nota West (25-050)</v>
      </c>
      <c r="F579" s="16">
        <f>ROUNDDOWN(TimeEntry2[[#This Row],[Timestamp]],0)</f>
        <v>44369</v>
      </c>
      <c r="G579" s="7">
        <v>7.5</v>
      </c>
      <c r="H579" s="7" t="str">
        <f t="shared" si="20"/>
        <v>Normal Time</v>
      </c>
      <c r="I579" s="7" t="s">
        <v>546</v>
      </c>
    </row>
    <row r="580" spans="1:9" x14ac:dyDescent="0.25">
      <c r="A580" s="5">
        <v>44368.837025462963</v>
      </c>
      <c r="B580" s="12">
        <f>TimeEntry2[[#This Row],[Timestamp]]</f>
        <v>44368.837025462963</v>
      </c>
      <c r="C580" s="7" t="s">
        <v>199</v>
      </c>
      <c r="D580" s="6">
        <v>44374</v>
      </c>
      <c r="E580" s="13" t="str">
        <f>INDEX(projects[Charge_Code],MATCH(TimeEntry2[[#This Row],[Project_ID]],projects[Project_ID],0))</f>
        <v>210035-65 MC VBB WP1: DO-nota West (25-050)</v>
      </c>
      <c r="F580" s="16">
        <f>ROUNDDOWN(TimeEntry2[[#This Row],[Timestamp]],0)</f>
        <v>44368</v>
      </c>
      <c r="G580" s="7">
        <v>7.5</v>
      </c>
      <c r="H580" s="7" t="str">
        <f t="shared" si="20"/>
        <v>Normal Time</v>
      </c>
      <c r="I580" s="7" t="s">
        <v>549</v>
      </c>
    </row>
    <row r="581" spans="1:9" x14ac:dyDescent="0.25">
      <c r="A581" s="5">
        <v>44365.66847222222</v>
      </c>
      <c r="B581" s="12">
        <f>TimeEntry2[[#This Row],[Timestamp]]</f>
        <v>44365.66847222222</v>
      </c>
      <c r="C581" s="7" t="s">
        <v>199</v>
      </c>
      <c r="D581" s="6">
        <v>44367</v>
      </c>
      <c r="E581" s="13" t="str">
        <f>INDEX(projects[Charge_Code],MATCH(TimeEntry2[[#This Row],[Project_ID]],projects[Project_ID],0))</f>
        <v>210035-65 MC VBB WP1: DO-nota West (25-050)</v>
      </c>
      <c r="F581" s="16">
        <f>ROUNDDOWN(TimeEntry2[[#This Row],[Timestamp]],0)</f>
        <v>44365</v>
      </c>
      <c r="G581" s="7">
        <v>7.5</v>
      </c>
      <c r="H581" s="7" t="str">
        <f t="shared" si="20"/>
        <v>Normal Time</v>
      </c>
      <c r="I581" s="7" t="s">
        <v>546</v>
      </c>
    </row>
    <row r="582" spans="1:9" x14ac:dyDescent="0.25">
      <c r="A582" s="5">
        <v>44364.67324074074</v>
      </c>
      <c r="B582" s="12">
        <f>TimeEntry2[[#This Row],[Timestamp]]</f>
        <v>44364.67324074074</v>
      </c>
      <c r="C582" s="7" t="s">
        <v>199</v>
      </c>
      <c r="D582" s="6">
        <v>44367</v>
      </c>
      <c r="E582" s="13" t="str">
        <f>INDEX(projects[Charge_Code],MATCH(TimeEntry2[[#This Row],[Project_ID]],projects[Project_ID],0))</f>
        <v>210035-65 MC VBB WP1: DO-nota West (25-050)</v>
      </c>
      <c r="F582" s="16">
        <f>ROUNDDOWN(TimeEntry2[[#This Row],[Timestamp]],0)</f>
        <v>44364</v>
      </c>
      <c r="G582" s="7">
        <v>7.5</v>
      </c>
      <c r="H582" s="7" t="str">
        <f t="shared" si="20"/>
        <v>Normal Time</v>
      </c>
      <c r="I582" s="7" t="s">
        <v>550</v>
      </c>
    </row>
    <row r="583" spans="1:9" x14ac:dyDescent="0.25">
      <c r="A583" s="5">
        <v>44363.667060185187</v>
      </c>
      <c r="B583" s="12">
        <f>TimeEntry2[[#This Row],[Timestamp]]</f>
        <v>44363.667060185187</v>
      </c>
      <c r="C583" s="7" t="s">
        <v>199</v>
      </c>
      <c r="D583" s="6">
        <v>44367</v>
      </c>
      <c r="E583" s="13" t="str">
        <f>INDEX(projects[Charge_Code],MATCH(TimeEntry2[[#This Row],[Project_ID]],projects[Project_ID],0))</f>
        <v>210035-65 MC VBB WP1: DO-nota West (25-050)</v>
      </c>
      <c r="F583" s="16">
        <f>ROUNDDOWN(TimeEntry2[[#This Row],[Timestamp]],0)</f>
        <v>44363</v>
      </c>
      <c r="G583" s="7">
        <v>7.5</v>
      </c>
      <c r="H583" s="7" t="str">
        <f t="shared" si="20"/>
        <v>Normal Time</v>
      </c>
      <c r="I583" s="7" t="s">
        <v>551</v>
      </c>
    </row>
    <row r="584" spans="1:9" x14ac:dyDescent="0.25">
      <c r="A584" s="5">
        <v>44362.667060185187</v>
      </c>
      <c r="B584" s="12">
        <f>TimeEntry2[[#This Row],[Timestamp]]</f>
        <v>44362.667060185187</v>
      </c>
      <c r="C584" s="7" t="s">
        <v>199</v>
      </c>
      <c r="D584" s="6">
        <v>44367</v>
      </c>
      <c r="E584" s="13" t="str">
        <f>INDEX(projects[Charge_Code],MATCH(TimeEntry2[[#This Row],[Project_ID]],projects[Project_ID],0))</f>
        <v>210035-65 MC VBB WP1: DO-nota West (25-050)</v>
      </c>
      <c r="F584" s="16">
        <f>ROUNDDOWN(TimeEntry2[[#This Row],[Timestamp]],0)</f>
        <v>44362</v>
      </c>
      <c r="G584" s="7">
        <v>7.5</v>
      </c>
      <c r="H584" s="7" t="str">
        <f t="shared" si="20"/>
        <v>Normal Time</v>
      </c>
      <c r="I584" s="7" t="s">
        <v>552</v>
      </c>
    </row>
    <row r="585" spans="1:9" x14ac:dyDescent="0.25">
      <c r="A585" s="5">
        <v>44361.667060185187</v>
      </c>
      <c r="B585" s="12">
        <f>TimeEntry2[[#This Row],[Timestamp]]</f>
        <v>44361.667060185187</v>
      </c>
      <c r="C585" s="7" t="s">
        <v>199</v>
      </c>
      <c r="D585" s="6">
        <v>44367</v>
      </c>
      <c r="E585" s="13" t="str">
        <f>INDEX(projects[Charge_Code],MATCH(TimeEntry2[[#This Row],[Project_ID]],projects[Project_ID],0))</f>
        <v>210035-65 MC VBB WP1: DO-nota West (25-050)</v>
      </c>
      <c r="F585" s="16">
        <f>ROUNDDOWN(TimeEntry2[[#This Row],[Timestamp]],0)</f>
        <v>44361</v>
      </c>
      <c r="G585" s="7">
        <v>7.5</v>
      </c>
      <c r="H585" s="7" t="str">
        <f t="shared" si="20"/>
        <v>Normal Time</v>
      </c>
      <c r="I585" s="7" t="s">
        <v>553</v>
      </c>
    </row>
    <row r="586" spans="1:9" x14ac:dyDescent="0.25">
      <c r="A586" s="5">
        <v>44358.50068287037</v>
      </c>
      <c r="B586" s="12">
        <f>TimeEntry2[[#This Row],[Timestamp]]</f>
        <v>44358.50068287037</v>
      </c>
      <c r="C586" s="7" t="s">
        <v>199</v>
      </c>
      <c r="D586" s="6">
        <v>44360</v>
      </c>
      <c r="E586" s="13" t="str">
        <f>INDEX(projects[Charge_Code],MATCH(TimeEntry2[[#This Row],[Project_ID]],projects[Project_ID],0))</f>
        <v>210035-65 MC VBB WP1: DO-nota West (25-050)</v>
      </c>
      <c r="F586" s="16">
        <f>ROUNDDOWN(TimeEntry2[[#This Row],[Timestamp]],0)</f>
        <v>44358</v>
      </c>
      <c r="G586" s="7">
        <v>7.5</v>
      </c>
      <c r="H586" s="7" t="str">
        <f t="shared" si="20"/>
        <v>Normal Time</v>
      </c>
      <c r="I586" s="7" t="s">
        <v>553</v>
      </c>
    </row>
    <row r="587" spans="1:9" x14ac:dyDescent="0.25">
      <c r="A587" s="5">
        <v>44357.500439814816</v>
      </c>
      <c r="B587" s="12">
        <f>TimeEntry2[[#This Row],[Timestamp]]</f>
        <v>44357.500439814816</v>
      </c>
      <c r="C587" s="7" t="s">
        <v>199</v>
      </c>
      <c r="D587" s="6">
        <v>44360</v>
      </c>
      <c r="E587" s="13" t="str">
        <f>INDEX(projects[Charge_Code],MATCH(TimeEntry2[[#This Row],[Project_ID]],projects[Project_ID],0))</f>
        <v>210035-65 MC VBB WP1: DO-nota West (25-050)</v>
      </c>
      <c r="F587" s="16">
        <f>ROUNDDOWN(TimeEntry2[[#This Row],[Timestamp]],0)</f>
        <v>44357</v>
      </c>
      <c r="G587" s="7">
        <v>4</v>
      </c>
      <c r="H587" s="7" t="str">
        <f t="shared" si="20"/>
        <v>Normal Time</v>
      </c>
      <c r="I587" s="7" t="s">
        <v>554</v>
      </c>
    </row>
    <row r="588" spans="1:9" x14ac:dyDescent="0.25">
      <c r="A588" s="5">
        <v>44357.500439814816</v>
      </c>
      <c r="B588" s="12">
        <f>TimeEntry2[[#This Row],[Timestamp]]</f>
        <v>44357.500439814816</v>
      </c>
      <c r="C588" s="7" t="s">
        <v>174</v>
      </c>
      <c r="D588" s="6">
        <v>44360</v>
      </c>
      <c r="E588" s="13" t="str">
        <f>INDEX(projects[Charge_Code],MATCH(TimeEntry2[[#This Row],[Project_ID]],projects[Project_ID],0))</f>
        <v>277658-36 W3-GRIP4-3036-CIV (01-432)</v>
      </c>
      <c r="F588" s="16">
        <f>ROUNDDOWN(TimeEntry2[[#This Row],[Timestamp]],0)</f>
        <v>44357</v>
      </c>
      <c r="G588" s="7">
        <v>3.5</v>
      </c>
      <c r="H588" s="7" t="str">
        <f t="shared" si="20"/>
        <v>Normal Time</v>
      </c>
      <c r="I588" s="7" t="s">
        <v>555</v>
      </c>
    </row>
    <row r="589" spans="1:9" x14ac:dyDescent="0.25">
      <c r="A589" s="5">
        <v>44356.51353009259</v>
      </c>
      <c r="B589" s="12">
        <f>TimeEntry2[[#This Row],[Timestamp]]</f>
        <v>44356.51353009259</v>
      </c>
      <c r="C589" s="7" t="s">
        <v>199</v>
      </c>
      <c r="D589" s="6">
        <v>44360</v>
      </c>
      <c r="E589" s="13" t="str">
        <f>INDEX(projects[Charge_Code],MATCH(TimeEntry2[[#This Row],[Project_ID]],projects[Project_ID],0))</f>
        <v>210035-65 MC VBB WP1: DO-nota West (25-050)</v>
      </c>
      <c r="F589" s="16">
        <f>ROUNDDOWN(TimeEntry2[[#This Row],[Timestamp]],0)</f>
        <v>44356</v>
      </c>
      <c r="G589" s="7">
        <v>7.5</v>
      </c>
      <c r="H589" s="7" t="str">
        <f t="shared" si="20"/>
        <v>Normal Time</v>
      </c>
      <c r="I589" s="7" t="s">
        <v>556</v>
      </c>
    </row>
    <row r="590" spans="1:9" x14ac:dyDescent="0.25">
      <c r="A590" s="5">
        <v>44355.51353009259</v>
      </c>
      <c r="B590" s="12">
        <f>TimeEntry2[[#This Row],[Timestamp]]</f>
        <v>44355.51353009259</v>
      </c>
      <c r="C590" s="7" t="s">
        <v>174</v>
      </c>
      <c r="D590" s="6">
        <v>44360</v>
      </c>
      <c r="E590" s="13" t="str">
        <f>INDEX(projects[Charge_Code],MATCH(TimeEntry2[[#This Row],[Project_ID]],projects[Project_ID],0))</f>
        <v>277658-36 W3-GRIP4-3036-CIV (01-432)</v>
      </c>
      <c r="F590" s="16">
        <f>ROUNDDOWN(TimeEntry2[[#This Row],[Timestamp]],0)</f>
        <v>44355</v>
      </c>
      <c r="G590" s="7">
        <v>3.75</v>
      </c>
      <c r="H590" s="7" t="str">
        <f t="shared" si="20"/>
        <v>Normal Time</v>
      </c>
      <c r="I590" s="7" t="s">
        <v>557</v>
      </c>
    </row>
    <row r="591" spans="1:9" x14ac:dyDescent="0.25">
      <c r="A591" s="5">
        <v>44355.51353009259</v>
      </c>
      <c r="B591" s="12">
        <f>TimeEntry2[[#This Row],[Timestamp]]</f>
        <v>44355.51353009259</v>
      </c>
      <c r="C591" s="7" t="s">
        <v>177</v>
      </c>
      <c r="D591" s="6">
        <v>44360</v>
      </c>
      <c r="E591" s="13" t="str">
        <f>INDEX(projects[Charge_Code],MATCH(TimeEntry2[[#This Row],[Project_ID]],projects[Project_ID],0))</f>
        <v>277658-38 W3-GRIP4-3038-CIV (01-432)</v>
      </c>
      <c r="F591" s="16">
        <f>ROUNDDOWN(TimeEntry2[[#This Row],[Timestamp]],0)</f>
        <v>44355</v>
      </c>
      <c r="G591" s="7">
        <v>3.75</v>
      </c>
      <c r="H591" s="7" t="str">
        <f t="shared" si="20"/>
        <v>Normal Time</v>
      </c>
      <c r="I591" s="6" t="s">
        <v>558</v>
      </c>
    </row>
    <row r="592" spans="1:9" x14ac:dyDescent="0.25">
      <c r="A592" s="5">
        <v>44354.506967592592</v>
      </c>
      <c r="B592" s="12">
        <f>TimeEntry2[[#This Row],[Timestamp]]</f>
        <v>44354.506967592592</v>
      </c>
      <c r="C592" s="7" t="s">
        <v>199</v>
      </c>
      <c r="D592" s="6">
        <v>44360</v>
      </c>
      <c r="E592" s="13" t="str">
        <f>INDEX(projects[Charge_Code],MATCH(TimeEntry2[[#This Row],[Project_ID]],projects[Project_ID],0))</f>
        <v>210035-65 MC VBB WP1: DO-nota West (25-050)</v>
      </c>
      <c r="F592" s="16">
        <f>ROUNDDOWN(TimeEntry2[[#This Row],[Timestamp]],0)</f>
        <v>44354</v>
      </c>
      <c r="G592" s="7">
        <v>7.5</v>
      </c>
      <c r="H592" s="7" t="str">
        <f t="shared" si="20"/>
        <v>Normal Time</v>
      </c>
      <c r="I592" s="7" t="s">
        <v>559</v>
      </c>
    </row>
    <row r="593" spans="1:9" x14ac:dyDescent="0.25">
      <c r="A593" s="5">
        <v>44351.500335648147</v>
      </c>
      <c r="B593" s="12">
        <f>TimeEntry2[[#This Row],[Timestamp]]</f>
        <v>44351.500335648147</v>
      </c>
      <c r="C593" s="7" t="s">
        <v>199</v>
      </c>
      <c r="D593" s="6">
        <v>44353</v>
      </c>
      <c r="E593" s="13" t="str">
        <f>INDEX(projects[Charge_Code],MATCH(TimeEntry2[[#This Row],[Project_ID]],projects[Project_ID],0))</f>
        <v>210035-65 MC VBB WP1: DO-nota West (25-050)</v>
      </c>
      <c r="F593" s="16">
        <f>ROUNDDOWN(TimeEntry2[[#This Row],[Timestamp]],0)</f>
        <v>44351</v>
      </c>
      <c r="G593" s="7">
        <v>7.5</v>
      </c>
      <c r="H593" s="7" t="str">
        <f t="shared" si="20"/>
        <v>Normal Time</v>
      </c>
      <c r="I593" s="7" t="s">
        <v>560</v>
      </c>
    </row>
    <row r="594" spans="1:9" x14ac:dyDescent="0.25">
      <c r="A594" s="5">
        <v>44350.500335648147</v>
      </c>
      <c r="B594" s="12">
        <f>TimeEntry2[[#This Row],[Timestamp]]</f>
        <v>44350.500335648147</v>
      </c>
      <c r="C594" s="7" t="s">
        <v>174</v>
      </c>
      <c r="D594" s="6">
        <v>44353</v>
      </c>
      <c r="E594" s="13" t="str">
        <f>INDEX(projects[Charge_Code],MATCH(TimeEntry2[[#This Row],[Project_ID]],projects[Project_ID],0))</f>
        <v>277658-36 W3-GRIP4-3036-CIV (01-432)</v>
      </c>
      <c r="F594" s="16">
        <f>ROUNDDOWN(TimeEntry2[[#This Row],[Timestamp]],0)</f>
        <v>44350</v>
      </c>
      <c r="G594" s="7">
        <v>3.5</v>
      </c>
      <c r="H594" s="7" t="str">
        <f t="shared" si="20"/>
        <v>Normal Time</v>
      </c>
      <c r="I594" s="7" t="s">
        <v>561</v>
      </c>
    </row>
    <row r="595" spans="1:9" x14ac:dyDescent="0.25">
      <c r="A595" s="5">
        <v>44350.500335648147</v>
      </c>
      <c r="B595" s="12">
        <f>TimeEntry2[[#This Row],[Timestamp]]</f>
        <v>44350.500335648147</v>
      </c>
      <c r="C595" s="7" t="s">
        <v>177</v>
      </c>
      <c r="D595" s="6">
        <v>44353</v>
      </c>
      <c r="E595" s="13" t="str">
        <f>INDEX(projects[Charge_Code],MATCH(TimeEntry2[[#This Row],[Project_ID]],projects[Project_ID],0))</f>
        <v>277658-38 W3-GRIP4-3038-CIV (01-432)</v>
      </c>
      <c r="F595" s="16">
        <f>ROUNDDOWN(TimeEntry2[[#This Row],[Timestamp]],0)</f>
        <v>44350</v>
      </c>
      <c r="G595" s="7">
        <v>4</v>
      </c>
      <c r="H595" s="7" t="str">
        <f t="shared" si="20"/>
        <v>Normal Time</v>
      </c>
      <c r="I595" s="7" t="s">
        <v>561</v>
      </c>
    </row>
    <row r="596" spans="1:9" x14ac:dyDescent="0.25">
      <c r="A596" s="5">
        <v>44349.52685185185</v>
      </c>
      <c r="B596" s="12">
        <f>TimeEntry2[[#This Row],[Timestamp]]</f>
        <v>44349.52685185185</v>
      </c>
      <c r="C596" s="7" t="s">
        <v>199</v>
      </c>
      <c r="D596" s="6">
        <v>44353</v>
      </c>
      <c r="E596" s="13" t="str">
        <f>INDEX(projects[Charge_Code],MATCH(TimeEntry2[[#This Row],[Project_ID]],projects[Project_ID],0))</f>
        <v>210035-65 MC VBB WP1: DO-nota West (25-050)</v>
      </c>
      <c r="F596" s="16">
        <f>ROUNDDOWN(TimeEntry2[[#This Row],[Timestamp]],0)</f>
        <v>44349</v>
      </c>
      <c r="G596" s="7">
        <v>7.5</v>
      </c>
      <c r="H596" s="7" t="str">
        <f t="shared" si="20"/>
        <v>Normal Time</v>
      </c>
      <c r="I596" s="7" t="s">
        <v>562</v>
      </c>
    </row>
    <row r="597" spans="1:9" x14ac:dyDescent="0.25">
      <c r="A597" s="5">
        <v>44348.703472222223</v>
      </c>
      <c r="B597" s="12">
        <f>TimeEntry2[[#This Row],[Timestamp]]</f>
        <v>44348.703472222223</v>
      </c>
      <c r="C597" s="7" t="s">
        <v>174</v>
      </c>
      <c r="D597" s="6">
        <v>44353</v>
      </c>
      <c r="E597" s="13" t="str">
        <f>INDEX(projects[Charge_Code],MATCH(TimeEntry2[[#This Row],[Project_ID]],projects[Project_ID],0))</f>
        <v>277658-36 W3-GRIP4-3036-CIV (01-432)</v>
      </c>
      <c r="F597" s="16">
        <f>ROUNDDOWN(TimeEntry2[[#This Row],[Timestamp]],0)</f>
        <v>44348</v>
      </c>
      <c r="G597" s="7">
        <v>3</v>
      </c>
      <c r="H597" s="7" t="str">
        <f t="shared" si="20"/>
        <v>Normal Time</v>
      </c>
      <c r="I597" s="7" t="s">
        <v>557</v>
      </c>
    </row>
    <row r="598" spans="1:9" x14ac:dyDescent="0.25">
      <c r="A598" s="5">
        <v>44348.500358796293</v>
      </c>
      <c r="B598" s="12">
        <f>TimeEntry2[[#This Row],[Timestamp]]</f>
        <v>44348.500358796293</v>
      </c>
      <c r="C598" s="7" t="s">
        <v>199</v>
      </c>
      <c r="D598" s="6">
        <v>44353</v>
      </c>
      <c r="E598" s="13" t="str">
        <f>INDEX(projects[Charge_Code],MATCH(TimeEntry2[[#This Row],[Project_ID]],projects[Project_ID],0))</f>
        <v>210035-65 MC VBB WP1: DO-nota West (25-050)</v>
      </c>
      <c r="F598" s="16">
        <f>ROUNDDOWN(TimeEntry2[[#This Row],[Timestamp]],0)</f>
        <v>44348</v>
      </c>
      <c r="G598" s="7">
        <v>4.5</v>
      </c>
      <c r="H598" s="7" t="str">
        <f t="shared" si="20"/>
        <v>Normal Time</v>
      </c>
      <c r="I598" s="7" t="s">
        <v>563</v>
      </c>
    </row>
    <row r="599" spans="1:9" x14ac:dyDescent="0.25">
      <c r="A599" s="5">
        <v>44347.666956018518</v>
      </c>
      <c r="B599" s="12">
        <f>TimeEntry2[[#This Row],[Timestamp]]</f>
        <v>44347.666956018518</v>
      </c>
      <c r="C599" s="7" t="s">
        <v>199</v>
      </c>
      <c r="D599" s="6">
        <v>44353</v>
      </c>
      <c r="E599" s="13" t="str">
        <f>INDEX(projects[Charge_Code],MATCH(TimeEntry2[[#This Row],[Project_ID]],projects[Project_ID],0))</f>
        <v>210035-65 MC VBB WP1: DO-nota West (25-050)</v>
      </c>
      <c r="F599" s="16">
        <f>ROUNDDOWN(TimeEntry2[[#This Row],[Timestamp]],0)</f>
        <v>44347</v>
      </c>
      <c r="G599" s="7">
        <v>3.5</v>
      </c>
      <c r="H599" s="7" t="str">
        <f t="shared" si="20"/>
        <v>Normal Time</v>
      </c>
      <c r="I599" s="7" t="s">
        <v>546</v>
      </c>
    </row>
    <row r="600" spans="1:9" x14ac:dyDescent="0.25">
      <c r="A600" s="17">
        <v>44347.500960648147</v>
      </c>
      <c r="B600" s="12">
        <f>TimeEntry2[[#This Row],[Timestamp]]</f>
        <v>44347.500960648147</v>
      </c>
      <c r="C600" s="18" t="s">
        <v>199</v>
      </c>
      <c r="D600" s="6">
        <v>44353</v>
      </c>
      <c r="E600" s="13" t="str">
        <f>INDEX(projects[Charge_Code],MATCH(TimeEntry2[[#This Row],[Project_ID]],projects[Project_ID],0))</f>
        <v>210035-65 MC VBB WP1: DO-nota West (25-050)</v>
      </c>
      <c r="F600" s="16">
        <f>ROUNDDOWN(TimeEntry2[[#This Row],[Timestamp]],0)</f>
        <v>44347</v>
      </c>
      <c r="G600" s="18">
        <v>4</v>
      </c>
      <c r="H600" s="18" t="str">
        <f t="shared" si="20"/>
        <v>Normal Time</v>
      </c>
      <c r="I600" s="18" t="s">
        <v>564</v>
      </c>
    </row>
    <row r="601" spans="1:9" x14ac:dyDescent="0.25">
      <c r="A601" s="5">
        <v>44337.540081018517</v>
      </c>
      <c r="B601" s="12">
        <f>TimeEntry2[[#This Row],[Timestamp]]</f>
        <v>44337.540081018517</v>
      </c>
      <c r="C601" s="7" t="s">
        <v>100</v>
      </c>
      <c r="D601" s="6">
        <v>44339</v>
      </c>
      <c r="E601" s="13" t="str">
        <f>INDEX(projects[Charge_Code],MATCH(TimeEntry2[[#This Row],[Project_ID]],projects[Project_ID],0))</f>
        <v>HOLIDAY</v>
      </c>
      <c r="F601" s="16">
        <f>ROUNDDOWN(TimeEntry2[[#This Row],[Timestamp]],0)</f>
        <v>44337</v>
      </c>
      <c r="G601" s="7">
        <v>3.75</v>
      </c>
      <c r="H601" s="7" t="str">
        <f t="shared" si="20"/>
        <v>Normal Time</v>
      </c>
      <c r="I601" s="7"/>
    </row>
    <row r="602" spans="1:9" x14ac:dyDescent="0.25">
      <c r="A602" s="5">
        <v>44337.540081018517</v>
      </c>
      <c r="B602" s="12">
        <f>TimeEntry2[[#This Row],[Timestamp]]</f>
        <v>44337.540081018517</v>
      </c>
      <c r="C602" s="7" t="s">
        <v>199</v>
      </c>
      <c r="D602" s="6">
        <v>44339</v>
      </c>
      <c r="E602" s="13" t="str">
        <f>INDEX(projects[Charge_Code],MATCH(TimeEntry2[[#This Row],[Project_ID]],projects[Project_ID],0))</f>
        <v>210035-65 MC VBB WP1: DO-nota West (25-050)</v>
      </c>
      <c r="F602" s="16">
        <f>ROUNDDOWN(TimeEntry2[[#This Row],[Timestamp]],0)</f>
        <v>44337</v>
      </c>
      <c r="G602" s="7">
        <v>3.75</v>
      </c>
      <c r="H602" s="7" t="str">
        <f t="shared" si="20"/>
        <v>Normal Time</v>
      </c>
      <c r="I602" s="7" t="s">
        <v>565</v>
      </c>
    </row>
    <row r="603" spans="1:9" x14ac:dyDescent="0.25">
      <c r="A603" s="5">
        <v>44336.540081018517</v>
      </c>
      <c r="B603" s="12">
        <f>TimeEntry2[[#This Row],[Timestamp]]</f>
        <v>44336.540081018517</v>
      </c>
      <c r="C603" s="7" t="s">
        <v>199</v>
      </c>
      <c r="D603" s="6">
        <v>44339</v>
      </c>
      <c r="E603" s="13" t="str">
        <f>INDEX(projects[Charge_Code],MATCH(TimeEntry2[[#This Row],[Project_ID]],projects[Project_ID],0))</f>
        <v>210035-65 MC VBB WP1: DO-nota West (25-050)</v>
      </c>
      <c r="F603" s="16">
        <f>ROUNDDOWN(TimeEntry2[[#This Row],[Timestamp]],0)</f>
        <v>44336</v>
      </c>
      <c r="G603" s="7">
        <v>4.5</v>
      </c>
      <c r="H603" s="7" t="str">
        <f t="shared" si="20"/>
        <v>Normal Time</v>
      </c>
      <c r="I603" s="7" t="s">
        <v>566</v>
      </c>
    </row>
    <row r="604" spans="1:9" x14ac:dyDescent="0.25">
      <c r="A604" s="5">
        <v>44335.669305555559</v>
      </c>
      <c r="B604" s="12">
        <f>TimeEntry2[[#This Row],[Timestamp]]</f>
        <v>44335.669305555559</v>
      </c>
      <c r="C604" s="7" t="s">
        <v>174</v>
      </c>
      <c r="D604" s="6">
        <v>44339</v>
      </c>
      <c r="E604" s="13" t="str">
        <f>INDEX(projects[Charge_Code],MATCH(TimeEntry2[[#This Row],[Project_ID]],projects[Project_ID],0))</f>
        <v>277658-36 W3-GRIP4-3036-CIV (01-432)</v>
      </c>
      <c r="F604" s="16">
        <f>ROUNDDOWN(TimeEntry2[[#This Row],[Timestamp]],0)</f>
        <v>44335</v>
      </c>
      <c r="G604" s="7">
        <v>3</v>
      </c>
      <c r="H604" s="7" t="str">
        <f t="shared" si="20"/>
        <v>Normal Time</v>
      </c>
      <c r="I604" s="7" t="s">
        <v>567</v>
      </c>
    </row>
    <row r="605" spans="1:9" x14ac:dyDescent="0.25">
      <c r="A605" s="5">
        <v>44335.669305555559</v>
      </c>
      <c r="B605" s="12">
        <f>TimeEntry2[[#This Row],[Timestamp]]</f>
        <v>44335.669305555559</v>
      </c>
      <c r="C605" s="7" t="s">
        <v>105</v>
      </c>
      <c r="D605" s="6">
        <v>44339</v>
      </c>
      <c r="E605" s="13" t="str">
        <f>INDEX(projects[Charge_Code],MATCH(TimeEntry2[[#This Row],[Project_ID]],projects[Project_ID],0))</f>
        <v>272212-84 N1N2 - M42MARSTONBOX - CIV STR (01-124)</v>
      </c>
      <c r="F605" s="16">
        <f>ROUNDDOWN(TimeEntry2[[#This Row],[Timestamp]],0)</f>
        <v>44335</v>
      </c>
      <c r="G605" s="7">
        <v>2</v>
      </c>
      <c r="H605" s="7" t="str">
        <f t="shared" si="20"/>
        <v>Normal Time</v>
      </c>
      <c r="I605" s="7" t="s">
        <v>567</v>
      </c>
    </row>
    <row r="606" spans="1:9" x14ac:dyDescent="0.25">
      <c r="A606" s="5">
        <v>44335.669305555559</v>
      </c>
      <c r="B606" s="12">
        <f>TimeEntry2[[#This Row],[Timestamp]]</f>
        <v>44335.669305555559</v>
      </c>
      <c r="C606" s="7" t="s">
        <v>105</v>
      </c>
      <c r="D606" s="6">
        <v>44339</v>
      </c>
      <c r="E606" s="13" t="str">
        <f>INDEX(projects[Charge_Code],MATCH(TimeEntry2[[#This Row],[Project_ID]],projects[Project_ID],0))</f>
        <v>272212-84 N1N2 - M42MARSTONBOX - CIV STR (01-124)</v>
      </c>
      <c r="F606" s="16">
        <f>ROUNDDOWN(TimeEntry2[[#This Row],[Timestamp]],0)</f>
        <v>44335</v>
      </c>
      <c r="G606" s="7">
        <v>2.5</v>
      </c>
      <c r="H606" s="7" t="str">
        <f t="shared" si="20"/>
        <v>Normal Time</v>
      </c>
      <c r="I606" s="7" t="s">
        <v>568</v>
      </c>
    </row>
    <row r="607" spans="1:9" x14ac:dyDescent="0.25">
      <c r="A607" s="5">
        <v>44335.505729166667</v>
      </c>
      <c r="B607" s="12">
        <f>TimeEntry2[[#This Row],[Timestamp]]</f>
        <v>44335.505729166667</v>
      </c>
      <c r="C607" s="7" t="s">
        <v>105</v>
      </c>
      <c r="D607" s="6">
        <v>44339</v>
      </c>
      <c r="E607" s="13" t="str">
        <f>INDEX(projects[Charge_Code],MATCH(TimeEntry2[[#This Row],[Project_ID]],projects[Project_ID],0))</f>
        <v>272212-84 N1N2 - M42MARSTONBOX - CIV STR (01-124)</v>
      </c>
      <c r="F607" s="16">
        <f>ROUNDDOWN(TimeEntry2[[#This Row],[Timestamp]],0)</f>
        <v>44335</v>
      </c>
      <c r="G607" s="7">
        <v>3</v>
      </c>
      <c r="H607" s="7" t="str">
        <f t="shared" si="20"/>
        <v>Normal Time</v>
      </c>
      <c r="I607" s="7" t="s">
        <v>569</v>
      </c>
    </row>
    <row r="608" spans="1:9" x14ac:dyDescent="0.25">
      <c r="A608" s="5">
        <v>44334.693622685183</v>
      </c>
      <c r="B608" s="12">
        <f>TimeEntry2[[#This Row],[Timestamp]]</f>
        <v>44334.693622685183</v>
      </c>
      <c r="C608" s="7" t="s">
        <v>105</v>
      </c>
      <c r="D608" s="6">
        <v>44339</v>
      </c>
      <c r="E608" s="13" t="str">
        <f>INDEX(projects[Charge_Code],MATCH(TimeEntry2[[#This Row],[Project_ID]],projects[Project_ID],0))</f>
        <v>272212-84 N1N2 - M42MARSTONBOX - CIV STR (01-124)</v>
      </c>
      <c r="F608" s="16">
        <f>ROUNDDOWN(TimeEntry2[[#This Row],[Timestamp]],0)</f>
        <v>44334</v>
      </c>
      <c r="G608" s="7">
        <v>3</v>
      </c>
      <c r="H608" s="7" t="str">
        <f t="shared" si="20"/>
        <v>Normal Time</v>
      </c>
      <c r="I608" s="7" t="s">
        <v>570</v>
      </c>
    </row>
    <row r="609" spans="1:9" x14ac:dyDescent="0.25">
      <c r="A609" s="5">
        <v>44334.51021990741</v>
      </c>
      <c r="B609" s="12">
        <f>TimeEntry2[[#This Row],[Timestamp]]</f>
        <v>44334.51021990741</v>
      </c>
      <c r="C609" s="7" t="s">
        <v>105</v>
      </c>
      <c r="D609" s="6">
        <v>44339</v>
      </c>
      <c r="E609" s="13" t="str">
        <f>INDEX(projects[Charge_Code],MATCH(TimeEntry2[[#This Row],[Project_ID]],projects[Project_ID],0))</f>
        <v>272212-84 N1N2 - M42MARSTONBOX - CIV STR (01-124)</v>
      </c>
      <c r="F609" s="16">
        <f>ROUNDDOWN(TimeEntry2[[#This Row],[Timestamp]],0)</f>
        <v>44334</v>
      </c>
      <c r="G609" s="7">
        <v>4.5</v>
      </c>
      <c r="H609" s="7" t="str">
        <f t="shared" si="20"/>
        <v>Normal Time</v>
      </c>
      <c r="I609" s="7" t="s">
        <v>571</v>
      </c>
    </row>
    <row r="610" spans="1:9" x14ac:dyDescent="0.25">
      <c r="A610" s="5">
        <v>44333.672500000001</v>
      </c>
      <c r="B610" s="12">
        <f>TimeEntry2[[#This Row],[Timestamp]]</f>
        <v>44333.672500000001</v>
      </c>
      <c r="C610" s="7" t="s">
        <v>105</v>
      </c>
      <c r="D610" s="6">
        <v>44339</v>
      </c>
      <c r="E610" s="13" t="str">
        <f>INDEX(projects[Charge_Code],MATCH(TimeEntry2[[#This Row],[Project_ID]],projects[Project_ID],0))</f>
        <v>272212-84 N1N2 - M42MARSTONBOX - CIV STR (01-124)</v>
      </c>
      <c r="F610" s="16">
        <f>ROUNDDOWN(TimeEntry2[[#This Row],[Timestamp]],0)</f>
        <v>44333</v>
      </c>
      <c r="G610" s="7">
        <v>3</v>
      </c>
      <c r="H610" s="7" t="str">
        <f t="shared" si="20"/>
        <v>Normal Time</v>
      </c>
      <c r="I610" s="7" t="s">
        <v>572</v>
      </c>
    </row>
    <row r="611" spans="1:9" x14ac:dyDescent="0.25">
      <c r="A611" s="5">
        <v>44333.500555555554</v>
      </c>
      <c r="B611" s="12">
        <f>TimeEntry2[[#This Row],[Timestamp]]</f>
        <v>44333.500555555554</v>
      </c>
      <c r="C611" s="7" t="s">
        <v>105</v>
      </c>
      <c r="D611" s="6">
        <v>44339</v>
      </c>
      <c r="E611" s="13" t="str">
        <f>INDEX(projects[Charge_Code],MATCH(TimeEntry2[[#This Row],[Project_ID]],projects[Project_ID],0))</f>
        <v>272212-84 N1N2 - M42MARSTONBOX - CIV STR (01-124)</v>
      </c>
      <c r="F611" s="16">
        <f>ROUNDDOWN(TimeEntry2[[#This Row],[Timestamp]],0)</f>
        <v>44333</v>
      </c>
      <c r="G611" s="7">
        <v>2</v>
      </c>
      <c r="H611" s="7" t="str">
        <f t="shared" si="20"/>
        <v>Normal Time</v>
      </c>
      <c r="I611" s="7" t="s">
        <v>573</v>
      </c>
    </row>
    <row r="612" spans="1:9" x14ac:dyDescent="0.25">
      <c r="A612" s="5">
        <v>44333.500555555554</v>
      </c>
      <c r="B612" s="12">
        <f>TimeEntry2[[#This Row],[Timestamp]]</f>
        <v>44333.500555555554</v>
      </c>
      <c r="C612" s="7" t="s">
        <v>105</v>
      </c>
      <c r="D612" s="6">
        <v>44339</v>
      </c>
      <c r="E612" s="13" t="str">
        <f>INDEX(projects[Charge_Code],MATCH(TimeEntry2[[#This Row],[Project_ID]],projects[Project_ID],0))</f>
        <v>272212-84 N1N2 - M42MARSTONBOX - CIV STR (01-124)</v>
      </c>
      <c r="F612" s="16">
        <f>ROUNDDOWN(TimeEntry2[[#This Row],[Timestamp]],0)</f>
        <v>44333</v>
      </c>
      <c r="G612" s="7">
        <v>2.5</v>
      </c>
      <c r="H612" s="7" t="str">
        <f t="shared" si="20"/>
        <v>Normal Time</v>
      </c>
      <c r="I612" s="7" t="s">
        <v>574</v>
      </c>
    </row>
    <row r="613" spans="1:9" x14ac:dyDescent="0.25">
      <c r="A613" s="5">
        <v>44330.668437499997</v>
      </c>
      <c r="B613" s="12">
        <f>TimeEntry2[[#This Row],[Timestamp]]</f>
        <v>44330.668437499997</v>
      </c>
      <c r="C613" s="7" t="s">
        <v>105</v>
      </c>
      <c r="D613" s="6">
        <v>44332</v>
      </c>
      <c r="E613" s="13" t="str">
        <f>INDEX(projects[Charge_Code],MATCH(TimeEntry2[[#This Row],[Project_ID]],projects[Project_ID],0))</f>
        <v>272212-84 N1N2 - M42MARSTONBOX - CIV STR (01-124)</v>
      </c>
      <c r="F613" s="16">
        <f>ROUNDDOWN(TimeEntry2[[#This Row],[Timestamp]],0)</f>
        <v>44330</v>
      </c>
      <c r="G613" s="7">
        <v>3.5</v>
      </c>
      <c r="H613" s="7" t="str">
        <f t="shared" si="20"/>
        <v>Normal Time</v>
      </c>
      <c r="I613" s="7" t="s">
        <v>317</v>
      </c>
    </row>
    <row r="614" spans="1:9" x14ac:dyDescent="0.25">
      <c r="A614" s="5">
        <v>44330.500752314816</v>
      </c>
      <c r="B614" s="12">
        <f>TimeEntry2[[#This Row],[Timestamp]]</f>
        <v>44330.500752314816</v>
      </c>
      <c r="C614" s="7" t="s">
        <v>105</v>
      </c>
      <c r="D614" s="6">
        <v>44332</v>
      </c>
      <c r="E614" s="13" t="str">
        <f>INDEX(projects[Charge_Code],MATCH(TimeEntry2[[#This Row],[Project_ID]],projects[Project_ID],0))</f>
        <v>272212-84 N1N2 - M42MARSTONBOX - CIV STR (01-124)</v>
      </c>
      <c r="F614" s="16">
        <f>ROUNDDOWN(TimeEntry2[[#This Row],[Timestamp]],0)</f>
        <v>44330</v>
      </c>
      <c r="G614" s="7">
        <v>4</v>
      </c>
      <c r="H614" s="7" t="str">
        <f t="shared" si="20"/>
        <v>Normal Time</v>
      </c>
      <c r="I614" s="7" t="s">
        <v>575</v>
      </c>
    </row>
    <row r="615" spans="1:9" x14ac:dyDescent="0.25">
      <c r="A615" s="5">
        <v>44329.510011574072</v>
      </c>
      <c r="B615" s="12">
        <f>TimeEntry2[[#This Row],[Timestamp]]</f>
        <v>44329.510011574072</v>
      </c>
      <c r="C615" s="7" t="s">
        <v>105</v>
      </c>
      <c r="D615" s="6">
        <v>44332</v>
      </c>
      <c r="E615" s="13" t="str">
        <f>INDEX(projects[Charge_Code],MATCH(TimeEntry2[[#This Row],[Project_ID]],projects[Project_ID],0))</f>
        <v>272212-84 N1N2 - M42MARSTONBOX - CIV STR (01-124)</v>
      </c>
      <c r="F615" s="16">
        <f>ROUNDDOWN(TimeEntry2[[#This Row],[Timestamp]],0)</f>
        <v>44329</v>
      </c>
      <c r="G615" s="7">
        <v>2.5</v>
      </c>
      <c r="H615" s="7" t="str">
        <f t="shared" si="20"/>
        <v>Normal Time</v>
      </c>
      <c r="I615" s="7" t="s">
        <v>576</v>
      </c>
    </row>
    <row r="616" spans="1:9" x14ac:dyDescent="0.25">
      <c r="A616" s="5">
        <v>44329.510011574072</v>
      </c>
      <c r="B616" s="12">
        <f>TimeEntry2[[#This Row],[Timestamp]]</f>
        <v>44329.510011574072</v>
      </c>
      <c r="C616" s="6" t="s">
        <v>105</v>
      </c>
      <c r="D616" s="6">
        <v>44332</v>
      </c>
      <c r="E616" s="13" t="str">
        <f>INDEX(projects[Charge_Code],MATCH(TimeEntry2[[#This Row],[Project_ID]],projects[Project_ID],0))</f>
        <v>272212-84 N1N2 - M42MARSTONBOX - CIV STR (01-124)</v>
      </c>
      <c r="F616" s="16">
        <f>ROUNDDOWN(TimeEntry2[[#This Row],[Timestamp]],0)</f>
        <v>44329</v>
      </c>
      <c r="G616" s="7">
        <v>5</v>
      </c>
      <c r="H616" s="7" t="str">
        <f t="shared" si="20"/>
        <v>Normal Time</v>
      </c>
      <c r="I616" s="6" t="s">
        <v>577</v>
      </c>
    </row>
    <row r="617" spans="1:9" x14ac:dyDescent="0.25">
      <c r="A617" s="5">
        <v>44328.508657407408</v>
      </c>
      <c r="B617" s="12">
        <f>TimeEntry2[[#This Row],[Timestamp]]</f>
        <v>44328.508657407408</v>
      </c>
      <c r="C617" s="6" t="s">
        <v>105</v>
      </c>
      <c r="D617" s="6">
        <v>44332</v>
      </c>
      <c r="E617" s="13" t="str">
        <f>INDEX(projects[Charge_Code],MATCH(TimeEntry2[[#This Row],[Project_ID]],projects[Project_ID],0))</f>
        <v>272212-84 N1N2 - M42MARSTONBOX - CIV STR (01-124)</v>
      </c>
      <c r="F617" s="16">
        <f>ROUNDDOWN(TimeEntry2[[#This Row],[Timestamp]],0)</f>
        <v>44328</v>
      </c>
      <c r="G617" s="7">
        <v>7.5</v>
      </c>
      <c r="H617" s="7" t="str">
        <f t="shared" si="20"/>
        <v>Normal Time</v>
      </c>
      <c r="I617" s="6" t="s">
        <v>577</v>
      </c>
    </row>
    <row r="618" spans="1:9" x14ac:dyDescent="0.25">
      <c r="A618" s="5">
        <v>44327.508657407408</v>
      </c>
      <c r="B618" s="12">
        <f>TimeEntry2[[#This Row],[Timestamp]]</f>
        <v>44327.508657407408</v>
      </c>
      <c r="C618" s="7" t="s">
        <v>105</v>
      </c>
      <c r="D618" s="6">
        <v>44332</v>
      </c>
      <c r="E618" s="13" t="str">
        <f>INDEX(projects[Charge_Code],MATCH(TimeEntry2[[#This Row],[Project_ID]],projects[Project_ID],0))</f>
        <v>272212-84 N1N2 - M42MARSTONBOX - CIV STR (01-124)</v>
      </c>
      <c r="F618" s="16">
        <f>ROUNDDOWN(TimeEntry2[[#This Row],[Timestamp]],0)</f>
        <v>44327</v>
      </c>
      <c r="G618" s="7">
        <v>7.5</v>
      </c>
      <c r="H618" s="7" t="str">
        <f t="shared" si="20"/>
        <v>Normal Time</v>
      </c>
      <c r="I618" s="7" t="s">
        <v>578</v>
      </c>
    </row>
    <row r="619" spans="1:9" x14ac:dyDescent="0.25">
      <c r="A619" s="5">
        <v>44326.669652777775</v>
      </c>
      <c r="B619" s="12">
        <f>TimeEntry2[[#This Row],[Timestamp]]</f>
        <v>44326.669652777775</v>
      </c>
      <c r="C619" s="7" t="s">
        <v>105</v>
      </c>
      <c r="D619" s="6">
        <v>44332</v>
      </c>
      <c r="E619" s="13" t="str">
        <f>INDEX(projects[Charge_Code],MATCH(TimeEntry2[[#This Row],[Project_ID]],projects[Project_ID],0))</f>
        <v>272212-84 N1N2 - M42MARSTONBOX - CIV STR (01-124)</v>
      </c>
      <c r="F619" s="16">
        <f>ROUNDDOWN(TimeEntry2[[#This Row],[Timestamp]],0)</f>
        <v>44326</v>
      </c>
      <c r="G619" s="7">
        <v>2.5</v>
      </c>
      <c r="H619" s="7" t="str">
        <f t="shared" si="20"/>
        <v>Normal Time</v>
      </c>
      <c r="I619" s="7" t="s">
        <v>579</v>
      </c>
    </row>
    <row r="620" spans="1:9" x14ac:dyDescent="0.25">
      <c r="A620" s="5">
        <v>44326.503425925926</v>
      </c>
      <c r="B620" s="12">
        <f>TimeEntry2[[#This Row],[Timestamp]]</f>
        <v>44326.503425925926</v>
      </c>
      <c r="C620" s="7" t="s">
        <v>105</v>
      </c>
      <c r="D620" s="6">
        <v>44332</v>
      </c>
      <c r="E620" s="13" t="str">
        <f>INDEX(projects[Charge_Code],MATCH(TimeEntry2[[#This Row],[Project_ID]],projects[Project_ID],0))</f>
        <v>272212-84 N1N2 - M42MARSTONBOX - CIV STR (01-124)</v>
      </c>
      <c r="F620" s="16">
        <f>ROUNDDOWN(TimeEntry2[[#This Row],[Timestamp]],0)</f>
        <v>44326</v>
      </c>
      <c r="G620" s="7">
        <v>2</v>
      </c>
      <c r="H620" s="7" t="str">
        <f t="shared" si="20"/>
        <v>Normal Time</v>
      </c>
      <c r="I620" s="7" t="s">
        <v>580</v>
      </c>
    </row>
    <row r="621" spans="1:9" x14ac:dyDescent="0.25">
      <c r="A621" s="5">
        <v>44326.503425925926</v>
      </c>
      <c r="B621" s="12">
        <f>TimeEntry2[[#This Row],[Timestamp]]</f>
        <v>44326.503425925926</v>
      </c>
      <c r="C621" s="7" t="s">
        <v>105</v>
      </c>
      <c r="D621" s="6">
        <v>44332</v>
      </c>
      <c r="E621" s="13" t="str">
        <f>INDEX(projects[Charge_Code],MATCH(TimeEntry2[[#This Row],[Project_ID]],projects[Project_ID],0))</f>
        <v>272212-84 N1N2 - M42MARSTONBOX - CIV STR (01-124)</v>
      </c>
      <c r="F621" s="16">
        <f>ROUNDDOWN(TimeEntry2[[#This Row],[Timestamp]],0)</f>
        <v>44326</v>
      </c>
      <c r="G621" s="7">
        <v>2.5</v>
      </c>
      <c r="H621" s="7" t="str">
        <f t="shared" ref="H621:H684" si="21">"Normal Time"</f>
        <v>Normal Time</v>
      </c>
      <c r="I621" s="7" t="s">
        <v>581</v>
      </c>
    </row>
    <row r="622" spans="1:9" x14ac:dyDescent="0.25">
      <c r="A622" s="5">
        <v>44323.669305555559</v>
      </c>
      <c r="B622" s="12">
        <f>TimeEntry2[[#This Row],[Timestamp]]</f>
        <v>44323.669305555559</v>
      </c>
      <c r="C622" s="7" t="s">
        <v>105</v>
      </c>
      <c r="D622" s="6">
        <v>44325</v>
      </c>
      <c r="E622" s="13" t="str">
        <f>INDEX(projects[Charge_Code],MATCH(TimeEntry2[[#This Row],[Project_ID]],projects[Project_ID],0))</f>
        <v>272212-84 N1N2 - M42MARSTONBOX - CIV STR (01-124)</v>
      </c>
      <c r="F622" s="16">
        <f>ROUNDDOWN(TimeEntry2[[#This Row],[Timestamp]],0)</f>
        <v>44323</v>
      </c>
      <c r="G622" s="7">
        <v>3</v>
      </c>
      <c r="H622" s="7" t="str">
        <f t="shared" si="21"/>
        <v>Normal Time</v>
      </c>
      <c r="I622" s="7" t="s">
        <v>582</v>
      </c>
    </row>
    <row r="623" spans="1:9" x14ac:dyDescent="0.25">
      <c r="A623" s="5">
        <v>44323.531782407408</v>
      </c>
      <c r="B623" s="12">
        <f>TimeEntry2[[#This Row],[Timestamp]]</f>
        <v>44323.531782407408</v>
      </c>
      <c r="C623" s="7" t="s">
        <v>105</v>
      </c>
      <c r="D623" s="6">
        <v>44325</v>
      </c>
      <c r="E623" s="13" t="str">
        <f>INDEX(projects[Charge_Code],MATCH(TimeEntry2[[#This Row],[Project_ID]],projects[Project_ID],0))</f>
        <v>272212-84 N1N2 - M42MARSTONBOX - CIV STR (01-124)</v>
      </c>
      <c r="F623" s="16">
        <f>ROUNDDOWN(TimeEntry2[[#This Row],[Timestamp]],0)</f>
        <v>44323</v>
      </c>
      <c r="G623" s="7">
        <v>4.5</v>
      </c>
      <c r="H623" s="7" t="str">
        <f t="shared" si="21"/>
        <v>Normal Time</v>
      </c>
      <c r="I623" s="7" t="s">
        <v>583</v>
      </c>
    </row>
    <row r="624" spans="1:9" x14ac:dyDescent="0.25">
      <c r="A624" s="5">
        <v>44322.668900462966</v>
      </c>
      <c r="B624" s="12">
        <f>TimeEntry2[[#This Row],[Timestamp]]</f>
        <v>44322.668900462966</v>
      </c>
      <c r="C624" s="7" t="s">
        <v>105</v>
      </c>
      <c r="D624" s="6">
        <v>44325</v>
      </c>
      <c r="E624" s="13" t="str">
        <f>INDEX(projects[Charge_Code],MATCH(TimeEntry2[[#This Row],[Project_ID]],projects[Project_ID],0))</f>
        <v>272212-84 N1N2 - M42MARSTONBOX - CIV STR (01-124)</v>
      </c>
      <c r="F624" s="16">
        <f>ROUNDDOWN(TimeEntry2[[#This Row],[Timestamp]],0)</f>
        <v>44322</v>
      </c>
      <c r="G624" s="7">
        <v>3.5</v>
      </c>
      <c r="H624" s="7" t="str">
        <f t="shared" si="21"/>
        <v>Normal Time</v>
      </c>
      <c r="I624" s="7" t="s">
        <v>584</v>
      </c>
    </row>
    <row r="625" spans="1:9" x14ac:dyDescent="0.25">
      <c r="A625" s="5">
        <v>44322.500810185185</v>
      </c>
      <c r="B625" s="12">
        <f>TimeEntry2[[#This Row],[Timestamp]]</f>
        <v>44322.500810185185</v>
      </c>
      <c r="C625" s="7" t="s">
        <v>105</v>
      </c>
      <c r="D625" s="6">
        <v>44325</v>
      </c>
      <c r="E625" s="13" t="str">
        <f>INDEX(projects[Charge_Code],MATCH(TimeEntry2[[#This Row],[Project_ID]],projects[Project_ID],0))</f>
        <v>272212-84 N1N2 - M42MARSTONBOX - CIV STR (01-124)</v>
      </c>
      <c r="F625" s="16">
        <f>ROUNDDOWN(TimeEntry2[[#This Row],[Timestamp]],0)</f>
        <v>44322</v>
      </c>
      <c r="G625" s="7">
        <v>4</v>
      </c>
      <c r="H625" s="7" t="str">
        <f t="shared" si="21"/>
        <v>Normal Time</v>
      </c>
      <c r="I625" s="7" t="s">
        <v>585</v>
      </c>
    </row>
    <row r="626" spans="1:9" x14ac:dyDescent="0.25">
      <c r="A626" s="5">
        <v>44321.714907407404</v>
      </c>
      <c r="B626" s="12">
        <f>TimeEntry2[[#This Row],[Timestamp]]</f>
        <v>44321.714907407404</v>
      </c>
      <c r="C626" s="7" t="s">
        <v>105</v>
      </c>
      <c r="D626" s="6">
        <v>44325</v>
      </c>
      <c r="E626" s="13" t="str">
        <f>INDEX(projects[Charge_Code],MATCH(TimeEntry2[[#This Row],[Project_ID]],projects[Project_ID],0))</f>
        <v>272212-84 N1N2 - M42MARSTONBOX - CIV STR (01-124)</v>
      </c>
      <c r="F626" s="16">
        <f>ROUNDDOWN(TimeEntry2[[#This Row],[Timestamp]],0)</f>
        <v>44321</v>
      </c>
      <c r="G626" s="7">
        <v>5.5</v>
      </c>
      <c r="H626" s="7" t="str">
        <f t="shared" si="21"/>
        <v>Normal Time</v>
      </c>
      <c r="I626" s="7" t="s">
        <v>586</v>
      </c>
    </row>
    <row r="627" spans="1:9" x14ac:dyDescent="0.25">
      <c r="A627" s="5">
        <v>44321.714907407404</v>
      </c>
      <c r="B627" s="12">
        <f>TimeEntry2[[#This Row],[Timestamp]]</f>
        <v>44321.714907407404</v>
      </c>
      <c r="C627" s="7" t="s">
        <v>105</v>
      </c>
      <c r="D627" s="6">
        <v>44325</v>
      </c>
      <c r="E627" s="13" t="str">
        <f>INDEX(projects[Charge_Code],MATCH(TimeEntry2[[#This Row],[Project_ID]],projects[Project_ID],0))</f>
        <v>272212-84 N1N2 - M42MARSTONBOX - CIV STR (01-124)</v>
      </c>
      <c r="F627" s="16">
        <f>ROUNDDOWN(TimeEntry2[[#This Row],[Timestamp]],0)</f>
        <v>44321</v>
      </c>
      <c r="G627" s="7">
        <v>2</v>
      </c>
      <c r="H627" s="7" t="str">
        <f t="shared" si="21"/>
        <v>Normal Time</v>
      </c>
      <c r="I627" s="7" t="s">
        <v>587</v>
      </c>
    </row>
    <row r="628" spans="1:9" x14ac:dyDescent="0.25">
      <c r="A628" s="5">
        <v>44321.502615740741</v>
      </c>
      <c r="B628" s="12">
        <f>TimeEntry2[[#This Row],[Timestamp]]</f>
        <v>44321.502615740741</v>
      </c>
      <c r="C628" s="7" t="s">
        <v>105</v>
      </c>
      <c r="D628" s="6">
        <v>44325</v>
      </c>
      <c r="E628" s="13" t="str">
        <f>INDEX(projects[Charge_Code],MATCH(TimeEntry2[[#This Row],[Project_ID]],projects[Project_ID],0))</f>
        <v>272212-84 N1N2 - M42MARSTONBOX - CIV STR (01-124)</v>
      </c>
      <c r="F628" s="16">
        <f>ROUNDDOWN(TimeEntry2[[#This Row],[Timestamp]],0)</f>
        <v>44321</v>
      </c>
      <c r="G628" s="7">
        <v>2.5</v>
      </c>
      <c r="H628" s="7" t="str">
        <f t="shared" si="21"/>
        <v>Normal Time</v>
      </c>
      <c r="I628" s="7" t="s">
        <v>588</v>
      </c>
    </row>
    <row r="629" spans="1:9" x14ac:dyDescent="0.25">
      <c r="A629" s="5">
        <v>44320.514085648145</v>
      </c>
      <c r="B629" s="12">
        <f>TimeEntry2[[#This Row],[Timestamp]]</f>
        <v>44320.514085648145</v>
      </c>
      <c r="C629" s="7" t="s">
        <v>105</v>
      </c>
      <c r="D629" s="6">
        <v>44325</v>
      </c>
      <c r="E629" s="13" t="str">
        <f>INDEX(projects[Charge_Code],MATCH(TimeEntry2[[#This Row],[Project_ID]],projects[Project_ID],0))</f>
        <v>272212-84 N1N2 - M42MARSTONBOX - CIV STR (01-124)</v>
      </c>
      <c r="F629" s="16">
        <f>ROUNDDOWN(TimeEntry2[[#This Row],[Timestamp]],0)</f>
        <v>44320</v>
      </c>
      <c r="G629" s="7">
        <v>5</v>
      </c>
      <c r="H629" s="7" t="str">
        <f t="shared" si="21"/>
        <v>Normal Time</v>
      </c>
      <c r="I629" s="7" t="s">
        <v>589</v>
      </c>
    </row>
    <row r="630" spans="1:9" x14ac:dyDescent="0.25">
      <c r="A630" s="5">
        <v>44320.514085648145</v>
      </c>
      <c r="B630" s="12">
        <f>TimeEntry2[[#This Row],[Timestamp]]</f>
        <v>44320.514085648145</v>
      </c>
      <c r="C630" s="6" t="s">
        <v>105</v>
      </c>
      <c r="D630" s="6">
        <v>44325</v>
      </c>
      <c r="E630" s="13" t="str">
        <f>INDEX(projects[Charge_Code],MATCH(TimeEntry2[[#This Row],[Project_ID]],projects[Project_ID],0))</f>
        <v>272212-84 N1N2 - M42MARSTONBOX - CIV STR (01-124)</v>
      </c>
      <c r="F630" s="16">
        <f>ROUNDDOWN(TimeEntry2[[#This Row],[Timestamp]],0)</f>
        <v>44320</v>
      </c>
      <c r="G630" s="7">
        <v>7.5</v>
      </c>
      <c r="H630" s="7" t="str">
        <f t="shared" si="21"/>
        <v>Normal Time</v>
      </c>
      <c r="I630" s="6"/>
    </row>
    <row r="631" spans="1:9" x14ac:dyDescent="0.25">
      <c r="A631" s="5">
        <v>44316.66710648148</v>
      </c>
      <c r="B631" s="12">
        <f>TimeEntry2[[#This Row],[Timestamp]]</f>
        <v>44316.66710648148</v>
      </c>
      <c r="C631" s="7" t="s">
        <v>105</v>
      </c>
      <c r="D631" s="6">
        <v>44318</v>
      </c>
      <c r="E631" s="13" t="str">
        <f>INDEX(projects[Charge_Code],MATCH(TimeEntry2[[#This Row],[Project_ID]],projects[Project_ID],0))</f>
        <v>272212-84 N1N2 - M42MARSTONBOX - CIV STR (01-124)</v>
      </c>
      <c r="F631" s="16">
        <f>ROUNDDOWN(TimeEntry2[[#This Row],[Timestamp]],0)</f>
        <v>44316</v>
      </c>
      <c r="G631" s="7">
        <v>2</v>
      </c>
      <c r="H631" s="7" t="str">
        <f t="shared" si="21"/>
        <v>Normal Time</v>
      </c>
      <c r="I631" s="7" t="s">
        <v>590</v>
      </c>
    </row>
    <row r="632" spans="1:9" x14ac:dyDescent="0.25">
      <c r="A632" s="5">
        <v>44316.554780092592</v>
      </c>
      <c r="B632" s="12">
        <f>TimeEntry2[[#This Row],[Timestamp]]</f>
        <v>44316.554780092592</v>
      </c>
      <c r="C632" s="7" t="s">
        <v>105</v>
      </c>
      <c r="D632" s="6">
        <v>44318</v>
      </c>
      <c r="E632" s="13" t="str">
        <f>INDEX(projects[Charge_Code],MATCH(TimeEntry2[[#This Row],[Project_ID]],projects[Project_ID],0))</f>
        <v>272212-84 N1N2 - M42MARSTONBOX - CIV STR (01-124)</v>
      </c>
      <c r="F632" s="16">
        <f>ROUNDDOWN(TimeEntry2[[#This Row],[Timestamp]],0)</f>
        <v>44316</v>
      </c>
      <c r="G632" s="7">
        <v>5.5</v>
      </c>
      <c r="H632" s="7" t="str">
        <f t="shared" si="21"/>
        <v>Normal Time</v>
      </c>
      <c r="I632" s="7" t="s">
        <v>591</v>
      </c>
    </row>
    <row r="633" spans="1:9" x14ac:dyDescent="0.25">
      <c r="A633" s="5">
        <v>44315.667037037034</v>
      </c>
      <c r="B633" s="12">
        <f>TimeEntry2[[#This Row],[Timestamp]]</f>
        <v>44315.667037037034</v>
      </c>
      <c r="C633" s="7" t="s">
        <v>105</v>
      </c>
      <c r="D633" s="6">
        <v>44318</v>
      </c>
      <c r="E633" s="13" t="str">
        <f>INDEX(projects[Charge_Code],MATCH(TimeEntry2[[#This Row],[Project_ID]],projects[Project_ID],0))</f>
        <v>272212-84 N1N2 - M42MARSTONBOX - CIV STR (01-124)</v>
      </c>
      <c r="F633" s="16">
        <f>ROUNDDOWN(TimeEntry2[[#This Row],[Timestamp]],0)</f>
        <v>44315</v>
      </c>
      <c r="G633" s="7">
        <v>7.5</v>
      </c>
      <c r="H633" s="7" t="str">
        <f t="shared" si="21"/>
        <v>Normal Time</v>
      </c>
      <c r="I633" s="7" t="s">
        <v>592</v>
      </c>
    </row>
    <row r="634" spans="1:9" x14ac:dyDescent="0.25">
      <c r="A634" s="5">
        <v>44314.5003125</v>
      </c>
      <c r="B634" s="12">
        <f>TimeEntry2[[#This Row],[Timestamp]]</f>
        <v>44314.5003125</v>
      </c>
      <c r="C634" s="7" t="s">
        <v>105</v>
      </c>
      <c r="D634" s="6">
        <v>44318</v>
      </c>
      <c r="E634" s="13" t="str">
        <f>INDEX(projects[Charge_Code],MATCH(TimeEntry2[[#This Row],[Project_ID]],projects[Project_ID],0))</f>
        <v>272212-84 N1N2 - M42MARSTONBOX - CIV STR (01-124)</v>
      </c>
      <c r="F634" s="16">
        <f>ROUNDDOWN(TimeEntry2[[#This Row],[Timestamp]],0)</f>
        <v>44314</v>
      </c>
      <c r="G634" s="7">
        <v>3.5</v>
      </c>
      <c r="H634" s="7" t="str">
        <f t="shared" si="21"/>
        <v>Normal Time</v>
      </c>
      <c r="I634" s="7" t="s">
        <v>593</v>
      </c>
    </row>
    <row r="635" spans="1:9" x14ac:dyDescent="0.25">
      <c r="A635" s="5">
        <v>44314.5003125</v>
      </c>
      <c r="B635" s="12">
        <f>TimeEntry2[[#This Row],[Timestamp]]</f>
        <v>44314.5003125</v>
      </c>
      <c r="C635" s="7" t="s">
        <v>105</v>
      </c>
      <c r="D635" s="6">
        <v>44318</v>
      </c>
      <c r="E635" s="13" t="str">
        <f>INDEX(projects[Charge_Code],MATCH(TimeEntry2[[#This Row],[Project_ID]],projects[Project_ID],0))</f>
        <v>272212-84 N1N2 - M42MARSTONBOX - CIV STR (01-124)</v>
      </c>
      <c r="F635" s="16">
        <f>ROUNDDOWN(TimeEntry2[[#This Row],[Timestamp]],0)</f>
        <v>44314</v>
      </c>
      <c r="G635" s="7">
        <v>4</v>
      </c>
      <c r="H635" s="7" t="str">
        <f t="shared" si="21"/>
        <v>Normal Time</v>
      </c>
      <c r="I635" s="7" t="s">
        <v>594</v>
      </c>
    </row>
    <row r="636" spans="1:9" x14ac:dyDescent="0.25">
      <c r="A636" s="5">
        <v>44313.669537037036</v>
      </c>
      <c r="B636" s="12">
        <f>TimeEntry2[[#This Row],[Timestamp]]</f>
        <v>44313.669537037036</v>
      </c>
      <c r="C636" s="7" t="s">
        <v>105</v>
      </c>
      <c r="D636" s="6">
        <v>44318</v>
      </c>
      <c r="E636" s="13" t="str">
        <f>INDEX(projects[Charge_Code],MATCH(TimeEntry2[[#This Row],[Project_ID]],projects[Project_ID],0))</f>
        <v>272212-84 N1N2 - M42MARSTONBOX - CIV STR (01-124)</v>
      </c>
      <c r="F636" s="16">
        <f>ROUNDDOWN(TimeEntry2[[#This Row],[Timestamp]],0)</f>
        <v>44313</v>
      </c>
      <c r="G636" s="7">
        <v>1</v>
      </c>
      <c r="H636" s="7" t="str">
        <f t="shared" si="21"/>
        <v>Normal Time</v>
      </c>
      <c r="I636" s="7" t="s">
        <v>595</v>
      </c>
    </row>
    <row r="637" spans="1:9" x14ac:dyDescent="0.25">
      <c r="A637" s="5">
        <v>44313.669537037036</v>
      </c>
      <c r="B637" s="12">
        <f>TimeEntry2[[#This Row],[Timestamp]]</f>
        <v>44313.669537037036</v>
      </c>
      <c r="C637" s="7" t="s">
        <v>105</v>
      </c>
      <c r="D637" s="6">
        <v>44318</v>
      </c>
      <c r="E637" s="13" t="str">
        <f>INDEX(projects[Charge_Code],MATCH(TimeEntry2[[#This Row],[Project_ID]],projects[Project_ID],0))</f>
        <v>272212-84 N1N2 - M42MARSTONBOX - CIV STR (01-124)</v>
      </c>
      <c r="F637" s="16">
        <f>ROUNDDOWN(TimeEntry2[[#This Row],[Timestamp]],0)</f>
        <v>44313</v>
      </c>
      <c r="G637" s="7">
        <v>2.5</v>
      </c>
      <c r="H637" s="7" t="str">
        <f t="shared" si="21"/>
        <v>Normal Time</v>
      </c>
      <c r="I637" s="7" t="s">
        <v>557</v>
      </c>
    </row>
    <row r="638" spans="1:9" x14ac:dyDescent="0.25">
      <c r="A638" s="5">
        <v>44313.521354166667</v>
      </c>
      <c r="B638" s="12">
        <f>TimeEntry2[[#This Row],[Timestamp]]</f>
        <v>44313.521354166667</v>
      </c>
      <c r="C638" s="7" t="s">
        <v>105</v>
      </c>
      <c r="D638" s="6">
        <v>44318</v>
      </c>
      <c r="E638" s="13" t="str">
        <f>INDEX(projects[Charge_Code],MATCH(TimeEntry2[[#This Row],[Project_ID]],projects[Project_ID],0))</f>
        <v>272212-84 N1N2 - M42MARSTONBOX - CIV STR (01-124)</v>
      </c>
      <c r="F638" s="16">
        <f>ROUNDDOWN(TimeEntry2[[#This Row],[Timestamp]],0)</f>
        <v>44313</v>
      </c>
      <c r="G638" s="7">
        <v>3</v>
      </c>
      <c r="H638" s="7" t="str">
        <f t="shared" si="21"/>
        <v>Normal Time</v>
      </c>
      <c r="I638" s="7" t="s">
        <v>596</v>
      </c>
    </row>
    <row r="639" spans="1:9" x14ac:dyDescent="0.25">
      <c r="A639" s="5">
        <v>44313.521354166667</v>
      </c>
      <c r="B639" s="12">
        <f>TimeEntry2[[#This Row],[Timestamp]]</f>
        <v>44313.521354166667</v>
      </c>
      <c r="C639" s="7" t="s">
        <v>105</v>
      </c>
      <c r="D639" s="6">
        <v>44318</v>
      </c>
      <c r="E639" s="13" t="str">
        <f>INDEX(projects[Charge_Code],MATCH(TimeEntry2[[#This Row],[Project_ID]],projects[Project_ID],0))</f>
        <v>272212-84 N1N2 - M42MARSTONBOX - CIV STR (01-124)</v>
      </c>
      <c r="F639" s="16">
        <f>ROUNDDOWN(TimeEntry2[[#This Row],[Timestamp]],0)</f>
        <v>44313</v>
      </c>
      <c r="G639" s="7">
        <v>1</v>
      </c>
      <c r="H639" s="7" t="str">
        <f t="shared" si="21"/>
        <v>Normal Time</v>
      </c>
      <c r="I639" s="7" t="s">
        <v>597</v>
      </c>
    </row>
    <row r="640" spans="1:9" x14ac:dyDescent="0.25">
      <c r="A640" s="5">
        <v>44312.545115740744</v>
      </c>
      <c r="B640" s="12">
        <f>TimeEntry2[[#This Row],[Timestamp]]</f>
        <v>44312.545115740744</v>
      </c>
      <c r="C640" s="7" t="s">
        <v>105</v>
      </c>
      <c r="D640" s="6">
        <v>44318</v>
      </c>
      <c r="E640" s="13" t="str">
        <f>INDEX(projects[Charge_Code],MATCH(TimeEntry2[[#This Row],[Project_ID]],projects[Project_ID],0))</f>
        <v>272212-84 N1N2 - M42MARSTONBOX - CIV STR (01-124)</v>
      </c>
      <c r="F640" s="16">
        <f>ROUNDDOWN(TimeEntry2[[#This Row],[Timestamp]],0)</f>
        <v>44312</v>
      </c>
      <c r="G640" s="7">
        <v>4</v>
      </c>
      <c r="H640" s="7" t="str">
        <f t="shared" si="21"/>
        <v>Normal Time</v>
      </c>
      <c r="I640" s="7" t="s">
        <v>598</v>
      </c>
    </row>
    <row r="641" spans="1:9" x14ac:dyDescent="0.25">
      <c r="A641" s="5">
        <v>44312.545115740744</v>
      </c>
      <c r="B641" s="12">
        <f>TimeEntry2[[#This Row],[Timestamp]]</f>
        <v>44312.545115740744</v>
      </c>
      <c r="C641" s="7" t="s">
        <v>105</v>
      </c>
      <c r="D641" s="6">
        <v>44318</v>
      </c>
      <c r="E641" s="13" t="str">
        <f>INDEX(projects[Charge_Code],MATCH(TimeEntry2[[#This Row],[Project_ID]],projects[Project_ID],0))</f>
        <v>272212-84 N1N2 - M42MARSTONBOX - CIV STR (01-124)</v>
      </c>
      <c r="F641" s="16">
        <f>ROUNDDOWN(TimeEntry2[[#This Row],[Timestamp]],0)</f>
        <v>44312</v>
      </c>
      <c r="G641" s="7">
        <v>3.5</v>
      </c>
      <c r="H641" s="7" t="str">
        <f t="shared" si="21"/>
        <v>Normal Time</v>
      </c>
      <c r="I641" s="7" t="s">
        <v>599</v>
      </c>
    </row>
    <row r="642" spans="1:9" x14ac:dyDescent="0.25">
      <c r="A642" s="5">
        <v>44309.669907407406</v>
      </c>
      <c r="B642" s="12">
        <f>TimeEntry2[[#This Row],[Timestamp]]</f>
        <v>44309.669907407406</v>
      </c>
      <c r="C642" s="7" t="s">
        <v>105</v>
      </c>
      <c r="D642" s="6">
        <v>44311</v>
      </c>
      <c r="E642" s="13" t="str">
        <f>INDEX(projects[Charge_Code],MATCH(TimeEntry2[[#This Row],[Project_ID]],projects[Project_ID],0))</f>
        <v>272212-84 N1N2 - M42MARSTONBOX - CIV STR (01-124)</v>
      </c>
      <c r="F642" s="16">
        <f>ROUNDDOWN(TimeEntry2[[#This Row],[Timestamp]],0)</f>
        <v>44309</v>
      </c>
      <c r="G642" s="7">
        <v>2.5</v>
      </c>
      <c r="H642" s="7" t="str">
        <f t="shared" si="21"/>
        <v>Normal Time</v>
      </c>
      <c r="I642" s="7" t="s">
        <v>557</v>
      </c>
    </row>
    <row r="643" spans="1:9" x14ac:dyDescent="0.25">
      <c r="A643" s="5">
        <v>44309.50209490741</v>
      </c>
      <c r="B643" s="12">
        <f>TimeEntry2[[#This Row],[Timestamp]]</f>
        <v>44309.50209490741</v>
      </c>
      <c r="C643" s="7" t="s">
        <v>105</v>
      </c>
      <c r="D643" s="6">
        <v>44311</v>
      </c>
      <c r="E643" s="13" t="str">
        <f>INDEX(projects[Charge_Code],MATCH(TimeEntry2[[#This Row],[Project_ID]],projects[Project_ID],0))</f>
        <v>272212-84 N1N2 - M42MARSTONBOX - CIV STR (01-124)</v>
      </c>
      <c r="F643" s="16">
        <f>ROUNDDOWN(TimeEntry2[[#This Row],[Timestamp]],0)</f>
        <v>44309</v>
      </c>
      <c r="G643" s="7">
        <v>3</v>
      </c>
      <c r="H643" s="7" t="str">
        <f t="shared" si="21"/>
        <v>Normal Time</v>
      </c>
      <c r="I643" s="7" t="s">
        <v>600</v>
      </c>
    </row>
    <row r="644" spans="1:9" x14ac:dyDescent="0.25">
      <c r="A644" s="5">
        <v>44309.50209490741</v>
      </c>
      <c r="B644" s="12">
        <f>TimeEntry2[[#This Row],[Timestamp]]</f>
        <v>44309.50209490741</v>
      </c>
      <c r="C644" s="7" t="s">
        <v>105</v>
      </c>
      <c r="D644" s="6">
        <v>44311</v>
      </c>
      <c r="E644" s="13" t="str">
        <f>INDEX(projects[Charge_Code],MATCH(TimeEntry2[[#This Row],[Project_ID]],projects[Project_ID],0))</f>
        <v>272212-84 N1N2 - M42MARSTONBOX - CIV STR (01-124)</v>
      </c>
      <c r="F644" s="16">
        <f>ROUNDDOWN(TimeEntry2[[#This Row],[Timestamp]],0)</f>
        <v>44309</v>
      </c>
      <c r="G644" s="7">
        <v>2</v>
      </c>
      <c r="H644" s="7" t="str">
        <f t="shared" si="21"/>
        <v>Normal Time</v>
      </c>
      <c r="I644" s="7" t="s">
        <v>601</v>
      </c>
    </row>
    <row r="645" spans="1:9" x14ac:dyDescent="0.25">
      <c r="A645" s="5">
        <v>44308.510416666664</v>
      </c>
      <c r="B645" s="12">
        <f>TimeEntry2[[#This Row],[Timestamp]]</f>
        <v>44308.510416666664</v>
      </c>
      <c r="C645" s="7" t="s">
        <v>105</v>
      </c>
      <c r="D645" s="6">
        <v>44311</v>
      </c>
      <c r="E645" s="13" t="str">
        <f>INDEX(projects[Charge_Code],MATCH(TimeEntry2[[#This Row],[Project_ID]],projects[Project_ID],0))</f>
        <v>272212-84 N1N2 - M42MARSTONBOX - CIV STR (01-124)</v>
      </c>
      <c r="F645" s="16">
        <f>ROUNDDOWN(TimeEntry2[[#This Row],[Timestamp]],0)</f>
        <v>44308</v>
      </c>
      <c r="G645" s="7">
        <v>5</v>
      </c>
      <c r="H645" s="7" t="str">
        <f t="shared" si="21"/>
        <v>Normal Time</v>
      </c>
      <c r="I645" s="7" t="s">
        <v>602</v>
      </c>
    </row>
    <row r="646" spans="1:9" x14ac:dyDescent="0.25">
      <c r="A646" s="5">
        <v>44308.510416666664</v>
      </c>
      <c r="B646" s="12">
        <f>TimeEntry2[[#This Row],[Timestamp]]</f>
        <v>44308.510416666664</v>
      </c>
      <c r="C646" s="7" t="s">
        <v>105</v>
      </c>
      <c r="D646" s="6">
        <v>44311</v>
      </c>
      <c r="E646" s="13" t="str">
        <f>INDEX(projects[Charge_Code],MATCH(TimeEntry2[[#This Row],[Project_ID]],projects[Project_ID],0))</f>
        <v>272212-84 N1N2 - M42MARSTONBOX - CIV STR (01-124)</v>
      </c>
      <c r="F646" s="16">
        <f>ROUNDDOWN(TimeEntry2[[#This Row],[Timestamp]],0)</f>
        <v>44308</v>
      </c>
      <c r="G646" s="7">
        <v>2.5</v>
      </c>
      <c r="H646" s="7" t="str">
        <f t="shared" si="21"/>
        <v>Normal Time</v>
      </c>
      <c r="I646" s="7" t="s">
        <v>602</v>
      </c>
    </row>
    <row r="647" spans="1:9" x14ac:dyDescent="0.25">
      <c r="A647" s="5">
        <v>44307.504513888889</v>
      </c>
      <c r="B647" s="12">
        <f>TimeEntry2[[#This Row],[Timestamp]]</f>
        <v>44307.504513888889</v>
      </c>
      <c r="C647" s="7" t="s">
        <v>105</v>
      </c>
      <c r="D647" s="6">
        <v>44311</v>
      </c>
      <c r="E647" s="13" t="str">
        <f>INDEX(projects[Charge_Code],MATCH(TimeEntry2[[#This Row],[Project_ID]],projects[Project_ID],0))</f>
        <v>272212-84 N1N2 - M42MARSTONBOX - CIV STR (01-124)</v>
      </c>
      <c r="F647" s="16">
        <f>ROUNDDOWN(TimeEntry2[[#This Row],[Timestamp]],0)</f>
        <v>44307</v>
      </c>
      <c r="G647" s="7">
        <v>3</v>
      </c>
      <c r="H647" s="7" t="str">
        <f t="shared" si="21"/>
        <v>Normal Time</v>
      </c>
      <c r="I647" s="7" t="s">
        <v>603</v>
      </c>
    </row>
    <row r="648" spans="1:9" x14ac:dyDescent="0.25">
      <c r="A648" s="5">
        <v>44307.504513888889</v>
      </c>
      <c r="B648" s="12">
        <f>TimeEntry2[[#This Row],[Timestamp]]</f>
        <v>44307.504513888889</v>
      </c>
      <c r="C648" s="7" t="s">
        <v>105</v>
      </c>
      <c r="D648" s="6">
        <v>44311</v>
      </c>
      <c r="E648" s="13" t="str">
        <f>INDEX(projects[Charge_Code],MATCH(TimeEntry2[[#This Row],[Project_ID]],projects[Project_ID],0))</f>
        <v>272212-84 N1N2 - M42MARSTONBOX - CIV STR (01-124)</v>
      </c>
      <c r="F648" s="16">
        <f>ROUNDDOWN(TimeEntry2[[#This Row],[Timestamp]],0)</f>
        <v>44307</v>
      </c>
      <c r="G648" s="7">
        <v>4.5</v>
      </c>
      <c r="H648" s="7" t="str">
        <f t="shared" si="21"/>
        <v>Normal Time</v>
      </c>
      <c r="I648" s="7" t="s">
        <v>604</v>
      </c>
    </row>
    <row r="649" spans="1:9" x14ac:dyDescent="0.25">
      <c r="A649" s="5">
        <v>44306.667280092595</v>
      </c>
      <c r="B649" s="12">
        <f>TimeEntry2[[#This Row],[Timestamp]]</f>
        <v>44306.667280092595</v>
      </c>
      <c r="C649" s="7" t="s">
        <v>105</v>
      </c>
      <c r="D649" s="6">
        <v>44311</v>
      </c>
      <c r="E649" s="13" t="str">
        <f>INDEX(projects[Charge_Code],MATCH(TimeEntry2[[#This Row],[Project_ID]],projects[Project_ID],0))</f>
        <v>272212-84 N1N2 - M42MARSTONBOX - CIV STR (01-124)</v>
      </c>
      <c r="F649" s="16">
        <f>ROUNDDOWN(TimeEntry2[[#This Row],[Timestamp]],0)</f>
        <v>44306</v>
      </c>
      <c r="G649" s="7">
        <v>2.5</v>
      </c>
      <c r="H649" s="7" t="str">
        <f t="shared" si="21"/>
        <v>Normal Time</v>
      </c>
      <c r="I649" s="7" t="s">
        <v>605</v>
      </c>
    </row>
    <row r="650" spans="1:9" x14ac:dyDescent="0.25">
      <c r="A650" s="5">
        <v>44306.501087962963</v>
      </c>
      <c r="B650" s="12">
        <f>TimeEntry2[[#This Row],[Timestamp]]</f>
        <v>44306.501087962963</v>
      </c>
      <c r="C650" s="7" t="s">
        <v>105</v>
      </c>
      <c r="D650" s="6">
        <v>44311</v>
      </c>
      <c r="E650" s="13" t="str">
        <f>INDEX(projects[Charge_Code],MATCH(TimeEntry2[[#This Row],[Project_ID]],projects[Project_ID],0))</f>
        <v>272212-84 N1N2 - M42MARSTONBOX - CIV STR (01-124)</v>
      </c>
      <c r="F650" s="16">
        <f>ROUNDDOWN(TimeEntry2[[#This Row],[Timestamp]],0)</f>
        <v>44306</v>
      </c>
      <c r="G650" s="7">
        <v>2</v>
      </c>
      <c r="H650" s="7" t="str">
        <f t="shared" si="21"/>
        <v>Normal Time</v>
      </c>
      <c r="I650" s="7" t="s">
        <v>606</v>
      </c>
    </row>
    <row r="651" spans="1:9" x14ac:dyDescent="0.25">
      <c r="A651" s="5">
        <v>44306.501087962963</v>
      </c>
      <c r="B651" s="12">
        <f>TimeEntry2[[#This Row],[Timestamp]]</f>
        <v>44306.501087962963</v>
      </c>
      <c r="C651" s="7" t="s">
        <v>105</v>
      </c>
      <c r="D651" s="6">
        <v>44311</v>
      </c>
      <c r="E651" s="13" t="str">
        <f>INDEX(projects[Charge_Code],MATCH(TimeEntry2[[#This Row],[Project_ID]],projects[Project_ID],0))</f>
        <v>272212-84 N1N2 - M42MARSTONBOX - CIV STR (01-124)</v>
      </c>
      <c r="F651" s="16">
        <f>ROUNDDOWN(TimeEntry2[[#This Row],[Timestamp]],0)</f>
        <v>44306</v>
      </c>
      <c r="G651" s="7">
        <v>3</v>
      </c>
      <c r="H651" s="7" t="str">
        <f t="shared" si="21"/>
        <v>Normal Time</v>
      </c>
      <c r="I651" s="7" t="s">
        <v>607</v>
      </c>
    </row>
    <row r="652" spans="1:9" x14ac:dyDescent="0.25">
      <c r="A652" s="5">
        <v>44305.667604166665</v>
      </c>
      <c r="B652" s="12">
        <f>TimeEntry2[[#This Row],[Timestamp]]</f>
        <v>44305.667604166665</v>
      </c>
      <c r="C652" s="7" t="s">
        <v>105</v>
      </c>
      <c r="D652" s="6">
        <v>44311</v>
      </c>
      <c r="E652" s="13" t="str">
        <f>INDEX(projects[Charge_Code],MATCH(TimeEntry2[[#This Row],[Project_ID]],projects[Project_ID],0))</f>
        <v>272212-84 N1N2 - M42MARSTONBOX - CIV STR (01-124)</v>
      </c>
      <c r="F652" s="16">
        <f>ROUNDDOWN(TimeEntry2[[#This Row],[Timestamp]],0)</f>
        <v>44305</v>
      </c>
      <c r="G652" s="7">
        <v>2</v>
      </c>
      <c r="H652" s="7" t="str">
        <f t="shared" si="21"/>
        <v>Normal Time</v>
      </c>
      <c r="I652" s="7" t="s">
        <v>608</v>
      </c>
    </row>
    <row r="653" spans="1:9" x14ac:dyDescent="0.25">
      <c r="A653" s="5">
        <v>44305.667604166665</v>
      </c>
      <c r="B653" s="12">
        <f>TimeEntry2[[#This Row],[Timestamp]]</f>
        <v>44305.667604166665</v>
      </c>
      <c r="C653" s="7" t="s">
        <v>105</v>
      </c>
      <c r="D653" s="6">
        <v>44311</v>
      </c>
      <c r="E653" s="13" t="str">
        <f>INDEX(projects[Charge_Code],MATCH(TimeEntry2[[#This Row],[Project_ID]],projects[Project_ID],0))</f>
        <v>272212-84 N1N2 - M42MARSTONBOX - CIV STR (01-124)</v>
      </c>
      <c r="F653" s="16">
        <f>ROUNDDOWN(TimeEntry2[[#This Row],[Timestamp]],0)</f>
        <v>44305</v>
      </c>
      <c r="G653" s="7">
        <v>2</v>
      </c>
      <c r="H653" s="7" t="str">
        <f t="shared" si="21"/>
        <v>Normal Time</v>
      </c>
      <c r="I653" s="7" t="s">
        <v>609</v>
      </c>
    </row>
    <row r="654" spans="1:9" x14ac:dyDescent="0.25">
      <c r="A654" s="5">
        <v>44305.521840277775</v>
      </c>
      <c r="B654" s="12">
        <f>TimeEntry2[[#This Row],[Timestamp]]</f>
        <v>44305.521840277775</v>
      </c>
      <c r="C654" s="7" t="s">
        <v>105</v>
      </c>
      <c r="D654" s="6">
        <v>44311</v>
      </c>
      <c r="E654" s="13" t="str">
        <f>INDEX(projects[Charge_Code],MATCH(TimeEntry2[[#This Row],[Project_ID]],projects[Project_ID],0))</f>
        <v>272212-84 N1N2 - M42MARSTONBOX - CIV STR (01-124)</v>
      </c>
      <c r="F654" s="16">
        <f>ROUNDDOWN(TimeEntry2[[#This Row],[Timestamp]],0)</f>
        <v>44305</v>
      </c>
      <c r="G654" s="7">
        <v>1</v>
      </c>
      <c r="H654" s="7" t="str">
        <f t="shared" si="21"/>
        <v>Normal Time</v>
      </c>
      <c r="I654" s="7" t="s">
        <v>606</v>
      </c>
    </row>
    <row r="655" spans="1:9" x14ac:dyDescent="0.25">
      <c r="A655" s="5">
        <v>44305.521840277775</v>
      </c>
      <c r="B655" s="12">
        <f>TimeEntry2[[#This Row],[Timestamp]]</f>
        <v>44305.521840277775</v>
      </c>
      <c r="C655" s="7" t="s">
        <v>105</v>
      </c>
      <c r="D655" s="6">
        <v>44311</v>
      </c>
      <c r="E655" s="13" t="str">
        <f>INDEX(projects[Charge_Code],MATCH(TimeEntry2[[#This Row],[Project_ID]],projects[Project_ID],0))</f>
        <v>272212-84 N1N2 - M42MARSTONBOX - CIV STR (01-124)</v>
      </c>
      <c r="F655" s="16">
        <f>ROUNDDOWN(TimeEntry2[[#This Row],[Timestamp]],0)</f>
        <v>44305</v>
      </c>
      <c r="G655" s="7">
        <v>2.5</v>
      </c>
      <c r="H655" s="7" t="str">
        <f t="shared" si="21"/>
        <v>Normal Time</v>
      </c>
      <c r="I655" s="7" t="s">
        <v>610</v>
      </c>
    </row>
    <row r="656" spans="1:9" x14ac:dyDescent="0.25">
      <c r="A656" s="5">
        <v>44302.667048611111</v>
      </c>
      <c r="B656" s="12">
        <f>TimeEntry2[[#This Row],[Timestamp]]</f>
        <v>44302.667048611111</v>
      </c>
      <c r="C656" s="7" t="s">
        <v>105</v>
      </c>
      <c r="D656" s="6">
        <v>44304</v>
      </c>
      <c r="E656" s="13" t="str">
        <f>INDEX(projects[Charge_Code],MATCH(TimeEntry2[[#This Row],[Project_ID]],projects[Project_ID],0))</f>
        <v>272212-84 N1N2 - M42MARSTONBOX - CIV STR (01-124)</v>
      </c>
      <c r="F656" s="16">
        <f>ROUNDDOWN(TimeEntry2[[#This Row],[Timestamp]],0)</f>
        <v>44302</v>
      </c>
      <c r="G656" s="7">
        <v>7.5</v>
      </c>
      <c r="H656" s="7" t="str">
        <f t="shared" si="21"/>
        <v>Normal Time</v>
      </c>
      <c r="I656" s="6"/>
    </row>
    <row r="657" spans="1:9" x14ac:dyDescent="0.25">
      <c r="A657" s="5">
        <v>44301.667048611111</v>
      </c>
      <c r="B657" s="12">
        <f>TimeEntry2[[#This Row],[Timestamp]]</f>
        <v>44301.667048611111</v>
      </c>
      <c r="C657" s="7" t="s">
        <v>105</v>
      </c>
      <c r="D657" s="6">
        <v>44304</v>
      </c>
      <c r="E657" s="13" t="str">
        <f>INDEX(projects[Charge_Code],MATCH(TimeEntry2[[#This Row],[Project_ID]],projects[Project_ID],0))</f>
        <v>272212-84 N1N2 - M42MARSTONBOX - CIV STR (01-124)</v>
      </c>
      <c r="F657" s="16">
        <f>ROUNDDOWN(TimeEntry2[[#This Row],[Timestamp]],0)</f>
        <v>44301</v>
      </c>
      <c r="G657" s="7">
        <v>7.5</v>
      </c>
      <c r="H657" s="7" t="str">
        <f t="shared" si="21"/>
        <v>Normal Time</v>
      </c>
      <c r="I657" s="6"/>
    </row>
    <row r="658" spans="1:9" x14ac:dyDescent="0.25">
      <c r="A658" s="5">
        <v>44300.667048611111</v>
      </c>
      <c r="B658" s="12">
        <f>TimeEntry2[[#This Row],[Timestamp]]</f>
        <v>44300.667048611111</v>
      </c>
      <c r="C658" s="7" t="s">
        <v>105</v>
      </c>
      <c r="D658" s="6">
        <v>44304</v>
      </c>
      <c r="E658" s="13" t="str">
        <f>INDEX(projects[Charge_Code],MATCH(TimeEntry2[[#This Row],[Project_ID]],projects[Project_ID],0))</f>
        <v>272212-84 N1N2 - M42MARSTONBOX - CIV STR (01-124)</v>
      </c>
      <c r="F658" s="16">
        <f>ROUNDDOWN(TimeEntry2[[#This Row],[Timestamp]],0)</f>
        <v>44300</v>
      </c>
      <c r="G658" s="7">
        <v>3.5</v>
      </c>
      <c r="H658" s="7" t="str">
        <f t="shared" si="21"/>
        <v>Normal Time</v>
      </c>
      <c r="I658" s="7" t="s">
        <v>611</v>
      </c>
    </row>
    <row r="659" spans="1:9" x14ac:dyDescent="0.25">
      <c r="A659" s="5">
        <v>44300.500439814816</v>
      </c>
      <c r="B659" s="12">
        <f>TimeEntry2[[#This Row],[Timestamp]]</f>
        <v>44300.500439814816</v>
      </c>
      <c r="C659" s="7" t="s">
        <v>105</v>
      </c>
      <c r="D659" s="6">
        <v>44304</v>
      </c>
      <c r="E659" s="13" t="str">
        <f>INDEX(projects[Charge_Code],MATCH(TimeEntry2[[#This Row],[Project_ID]],projects[Project_ID],0))</f>
        <v>272212-84 N1N2 - M42MARSTONBOX - CIV STR (01-124)</v>
      </c>
      <c r="F659" s="16">
        <f>ROUNDDOWN(TimeEntry2[[#This Row],[Timestamp]],0)</f>
        <v>44300</v>
      </c>
      <c r="G659" s="7">
        <v>1</v>
      </c>
      <c r="H659" s="7" t="str">
        <f t="shared" si="21"/>
        <v>Normal Time</v>
      </c>
      <c r="I659" s="7" t="s">
        <v>612</v>
      </c>
    </row>
    <row r="660" spans="1:9" x14ac:dyDescent="0.25">
      <c r="A660" s="5">
        <v>44300.500439814816</v>
      </c>
      <c r="B660" s="12">
        <f>TimeEntry2[[#This Row],[Timestamp]]</f>
        <v>44300.500439814816</v>
      </c>
      <c r="C660" s="7" t="s">
        <v>105</v>
      </c>
      <c r="D660" s="6">
        <v>44304</v>
      </c>
      <c r="E660" s="13" t="str">
        <f>INDEX(projects[Charge_Code],MATCH(TimeEntry2[[#This Row],[Project_ID]],projects[Project_ID],0))</f>
        <v>272212-84 N1N2 - M42MARSTONBOX - CIV STR (01-124)</v>
      </c>
      <c r="F660" s="16">
        <f>ROUNDDOWN(TimeEntry2[[#This Row],[Timestamp]],0)</f>
        <v>44300</v>
      </c>
      <c r="G660" s="7">
        <v>3</v>
      </c>
      <c r="H660" s="7" t="str">
        <f t="shared" si="21"/>
        <v>Normal Time</v>
      </c>
      <c r="I660" s="7" t="s">
        <v>613</v>
      </c>
    </row>
    <row r="661" spans="1:9" x14ac:dyDescent="0.25">
      <c r="A661" s="5">
        <v>44299.500439814816</v>
      </c>
      <c r="B661" s="12">
        <f>TimeEntry2[[#This Row],[Timestamp]]</f>
        <v>44299.500439814816</v>
      </c>
      <c r="C661" s="7" t="s">
        <v>105</v>
      </c>
      <c r="D661" s="6">
        <v>44304</v>
      </c>
      <c r="E661" s="13" t="str">
        <f>INDEX(projects[Charge_Code],MATCH(TimeEntry2[[#This Row],[Project_ID]],projects[Project_ID],0))</f>
        <v>272212-84 N1N2 - M42MARSTONBOX - CIV STR (01-124)</v>
      </c>
      <c r="F661" s="16">
        <f>ROUNDDOWN(TimeEntry2[[#This Row],[Timestamp]],0)</f>
        <v>44299</v>
      </c>
      <c r="G661" s="7">
        <v>5.5</v>
      </c>
      <c r="H661" s="7" t="str">
        <f t="shared" si="21"/>
        <v>Normal Time</v>
      </c>
      <c r="I661" s="7" t="s">
        <v>614</v>
      </c>
    </row>
    <row r="662" spans="1:9" x14ac:dyDescent="0.25">
      <c r="A662" s="5">
        <v>44299.667048611111</v>
      </c>
      <c r="B662" s="12">
        <f>TimeEntry2[[#This Row],[Timestamp]]</f>
        <v>44299.667048611111</v>
      </c>
      <c r="C662" s="7" t="s">
        <v>105</v>
      </c>
      <c r="D662" s="6">
        <v>44304</v>
      </c>
      <c r="E662" s="13" t="str">
        <f>INDEX(projects[Charge_Code],MATCH(TimeEntry2[[#This Row],[Project_ID]],projects[Project_ID],0))</f>
        <v>272212-84 N1N2 - M42MARSTONBOX - CIV STR (01-124)</v>
      </c>
      <c r="F662" s="16">
        <f>ROUNDDOWN(TimeEntry2[[#This Row],[Timestamp]],0)</f>
        <v>44299</v>
      </c>
      <c r="G662" s="7">
        <v>3</v>
      </c>
      <c r="H662" s="7" t="str">
        <f t="shared" si="21"/>
        <v>Normal Time</v>
      </c>
      <c r="I662" s="7" t="s">
        <v>615</v>
      </c>
    </row>
    <row r="663" spans="1:9" x14ac:dyDescent="0.25">
      <c r="A663" s="5">
        <v>44298.667557870373</v>
      </c>
      <c r="B663" s="12">
        <f>TimeEntry2[[#This Row],[Timestamp]]</f>
        <v>44298.667557870373</v>
      </c>
      <c r="C663" s="7" t="s">
        <v>105</v>
      </c>
      <c r="D663" s="6">
        <v>44304</v>
      </c>
      <c r="E663" s="13" t="str">
        <f>INDEX(projects[Charge_Code],MATCH(TimeEntry2[[#This Row],[Project_ID]],projects[Project_ID],0))</f>
        <v>272212-84 N1N2 - M42MARSTONBOX - CIV STR (01-124)</v>
      </c>
      <c r="F663" s="16">
        <f>ROUNDDOWN(TimeEntry2[[#This Row],[Timestamp]],0)</f>
        <v>44298</v>
      </c>
      <c r="G663" s="7">
        <v>2.5</v>
      </c>
      <c r="H663" s="7" t="str">
        <f t="shared" si="21"/>
        <v>Normal Time</v>
      </c>
      <c r="I663" s="7" t="s">
        <v>616</v>
      </c>
    </row>
    <row r="664" spans="1:9" x14ac:dyDescent="0.25">
      <c r="A664" s="5">
        <v>44298.667557870373</v>
      </c>
      <c r="B664" s="12">
        <f>TimeEntry2[[#This Row],[Timestamp]]</f>
        <v>44298.667557870373</v>
      </c>
      <c r="C664" s="7" t="s">
        <v>105</v>
      </c>
      <c r="D664" s="6">
        <v>44304</v>
      </c>
      <c r="E664" s="13" t="str">
        <f>INDEX(projects[Charge_Code],MATCH(TimeEntry2[[#This Row],[Project_ID]],projects[Project_ID],0))</f>
        <v>272212-84 N1N2 - M42MARSTONBOX - CIV STR (01-124)</v>
      </c>
      <c r="F664" s="16">
        <f>ROUNDDOWN(TimeEntry2[[#This Row],[Timestamp]],0)</f>
        <v>44298</v>
      </c>
      <c r="G664" s="7">
        <v>5</v>
      </c>
      <c r="H664" s="7" t="str">
        <f t="shared" si="21"/>
        <v>Normal Time</v>
      </c>
      <c r="I664" s="7" t="s">
        <v>617</v>
      </c>
    </row>
    <row r="665" spans="1:9" x14ac:dyDescent="0.25">
      <c r="A665" s="5">
        <v>44295.504699074074</v>
      </c>
      <c r="B665" s="12">
        <f>TimeEntry2[[#This Row],[Timestamp]]</f>
        <v>44295.504699074074</v>
      </c>
      <c r="C665" s="7" t="s">
        <v>105</v>
      </c>
      <c r="D665" s="6">
        <v>44297</v>
      </c>
      <c r="E665" s="13" t="str">
        <f>INDEX(projects[Charge_Code],MATCH(TimeEntry2[[#This Row],[Project_ID]],projects[Project_ID],0))</f>
        <v>272212-84 N1N2 - M42MARSTONBOX - CIV STR (01-124)</v>
      </c>
      <c r="F665" s="16">
        <f>ROUNDDOWN(TimeEntry2[[#This Row],[Timestamp]],0)</f>
        <v>44295</v>
      </c>
      <c r="G665" s="7">
        <v>5</v>
      </c>
      <c r="H665" s="7" t="str">
        <f t="shared" si="21"/>
        <v>Normal Time</v>
      </c>
      <c r="I665" s="7" t="s">
        <v>618</v>
      </c>
    </row>
    <row r="666" spans="1:9" x14ac:dyDescent="0.25">
      <c r="A666" s="5">
        <v>44295.504699074074</v>
      </c>
      <c r="B666" s="12">
        <f>TimeEntry2[[#This Row],[Timestamp]]</f>
        <v>44295.504699074074</v>
      </c>
      <c r="C666" s="7" t="s">
        <v>105</v>
      </c>
      <c r="D666" s="6">
        <v>44297</v>
      </c>
      <c r="E666" s="13" t="str">
        <f>INDEX(projects[Charge_Code],MATCH(TimeEntry2[[#This Row],[Project_ID]],projects[Project_ID],0))</f>
        <v>272212-84 N1N2 - M42MARSTONBOX - CIV STR (01-124)</v>
      </c>
      <c r="F666" s="16">
        <f>ROUNDDOWN(TimeEntry2[[#This Row],[Timestamp]],0)</f>
        <v>44295</v>
      </c>
      <c r="G666" s="7">
        <v>2.5</v>
      </c>
      <c r="H666" s="7" t="str">
        <f t="shared" si="21"/>
        <v>Normal Time</v>
      </c>
      <c r="I666" s="7" t="s">
        <v>619</v>
      </c>
    </row>
    <row r="667" spans="1:9" x14ac:dyDescent="0.25">
      <c r="A667" s="5">
        <v>44294.667951388888</v>
      </c>
      <c r="B667" s="12">
        <f>TimeEntry2[[#This Row],[Timestamp]]</f>
        <v>44294.667951388888</v>
      </c>
      <c r="C667" s="7" t="s">
        <v>105</v>
      </c>
      <c r="D667" s="6">
        <v>44297</v>
      </c>
      <c r="E667" s="13" t="str">
        <f>INDEX(projects[Charge_Code],MATCH(TimeEntry2[[#This Row],[Project_ID]],projects[Project_ID],0))</f>
        <v>272212-84 N1N2 - M42MARSTONBOX - CIV STR (01-124)</v>
      </c>
      <c r="F667" s="16">
        <f>ROUNDDOWN(TimeEntry2[[#This Row],[Timestamp]],0)</f>
        <v>44294</v>
      </c>
      <c r="G667" s="7">
        <v>2.5</v>
      </c>
      <c r="H667" s="7" t="str">
        <f t="shared" si="21"/>
        <v>Normal Time</v>
      </c>
      <c r="I667" s="7" t="s">
        <v>620</v>
      </c>
    </row>
    <row r="668" spans="1:9" x14ac:dyDescent="0.25">
      <c r="A668" s="5">
        <v>44294.667951388888</v>
      </c>
      <c r="B668" s="12">
        <f>TimeEntry2[[#This Row],[Timestamp]]</f>
        <v>44294.667951388888</v>
      </c>
      <c r="C668" s="7" t="s">
        <v>199</v>
      </c>
      <c r="D668" s="6">
        <v>44297</v>
      </c>
      <c r="E668" s="13" t="str">
        <f>INDEX(projects[Charge_Code],MATCH(TimeEntry2[[#This Row],[Project_ID]],projects[Project_ID],0))</f>
        <v>210035-65 MC VBB WP1: DO-nota West (25-050)</v>
      </c>
      <c r="F668" s="16">
        <f>ROUNDDOWN(TimeEntry2[[#This Row],[Timestamp]],0)</f>
        <v>44294</v>
      </c>
      <c r="G668" s="7">
        <v>5</v>
      </c>
      <c r="H668" s="7" t="str">
        <f t="shared" si="21"/>
        <v>Normal Time</v>
      </c>
      <c r="I668" s="7" t="s">
        <v>621</v>
      </c>
    </row>
    <row r="669" spans="1:9" x14ac:dyDescent="0.25">
      <c r="A669" s="5">
        <v>44293.667245370372</v>
      </c>
      <c r="B669" s="12">
        <f>TimeEntry2[[#This Row],[Timestamp]]</f>
        <v>44293.667245370372</v>
      </c>
      <c r="C669" s="7" t="s">
        <v>199</v>
      </c>
      <c r="D669" s="6">
        <v>44297</v>
      </c>
      <c r="E669" s="13" t="str">
        <f>INDEX(projects[Charge_Code],MATCH(TimeEntry2[[#This Row],[Project_ID]],projects[Project_ID],0))</f>
        <v>210035-65 MC VBB WP1: DO-nota West (25-050)</v>
      </c>
      <c r="F669" s="16">
        <f>ROUNDDOWN(TimeEntry2[[#This Row],[Timestamp]],0)</f>
        <v>44293</v>
      </c>
      <c r="G669" s="7">
        <v>7.5</v>
      </c>
      <c r="H669" s="7" t="str">
        <f t="shared" si="21"/>
        <v>Normal Time</v>
      </c>
      <c r="I669" s="7" t="s">
        <v>622</v>
      </c>
    </row>
    <row r="670" spans="1:9" x14ac:dyDescent="0.25">
      <c r="A670" s="5">
        <v>44292.678877314815</v>
      </c>
      <c r="B670" s="12">
        <f>TimeEntry2[[#This Row],[Timestamp]]</f>
        <v>44292.678877314815</v>
      </c>
      <c r="C670" s="7" t="s">
        <v>199</v>
      </c>
      <c r="D670" s="6">
        <v>44297</v>
      </c>
      <c r="E670" s="13" t="str">
        <f>INDEX(projects[Charge_Code],MATCH(TimeEntry2[[#This Row],[Project_ID]],projects[Project_ID],0))</f>
        <v>210035-65 MC VBB WP1: DO-nota West (25-050)</v>
      </c>
      <c r="F670" s="16">
        <f>ROUNDDOWN(TimeEntry2[[#This Row],[Timestamp]],0)</f>
        <v>44292</v>
      </c>
      <c r="G670" s="7">
        <v>7.5</v>
      </c>
      <c r="H670" s="7" t="str">
        <f t="shared" si="21"/>
        <v>Normal Time</v>
      </c>
      <c r="I670" s="7" t="s">
        <v>623</v>
      </c>
    </row>
    <row r="671" spans="1:9" x14ac:dyDescent="0.25">
      <c r="A671" s="5">
        <v>44287.667210648149</v>
      </c>
      <c r="B671" s="12">
        <f>TimeEntry2[[#This Row],[Timestamp]]</f>
        <v>44287.667210648149</v>
      </c>
      <c r="C671" s="7" t="s">
        <v>11</v>
      </c>
      <c r="D671" s="6">
        <v>44290</v>
      </c>
      <c r="E671" s="13" t="str">
        <f>INDEX(projects[Charge_Code],MATCH(TimeEntry2[[#This Row],[Project_ID]],projects[Project_ID],0))</f>
        <v>BANK HOLIDAY</v>
      </c>
      <c r="F671" s="16">
        <f>ROUNDDOWN(TimeEntry2[[#This Row],[Timestamp]],0)</f>
        <v>44287</v>
      </c>
      <c r="G671" s="7">
        <v>7.5</v>
      </c>
      <c r="H671" s="7" t="str">
        <f t="shared" si="21"/>
        <v>Normal Time</v>
      </c>
      <c r="I671" s="7"/>
    </row>
    <row r="672" spans="1:9" x14ac:dyDescent="0.25">
      <c r="A672" s="5">
        <v>44287.667210648149</v>
      </c>
      <c r="B672" s="12">
        <f>TimeEntry2[[#This Row],[Timestamp]]</f>
        <v>44287.667210648149</v>
      </c>
      <c r="C672" s="7" t="s">
        <v>100</v>
      </c>
      <c r="D672" s="6">
        <v>44290</v>
      </c>
      <c r="E672" s="13" t="str">
        <f>INDEX(projects[Charge_Code],MATCH(TimeEntry2[[#This Row],[Project_ID]],projects[Project_ID],0))</f>
        <v>HOLIDAY</v>
      </c>
      <c r="F672" s="16">
        <f>ROUNDDOWN(TimeEntry2[[#This Row],[Timestamp]],0)</f>
        <v>44287</v>
      </c>
      <c r="G672" s="7">
        <v>3.75</v>
      </c>
      <c r="H672" s="7" t="str">
        <f t="shared" si="21"/>
        <v>Normal Time</v>
      </c>
      <c r="I672" s="7"/>
    </row>
    <row r="673" spans="1:9" x14ac:dyDescent="0.25">
      <c r="A673" s="5">
        <v>44287.667210648149</v>
      </c>
      <c r="B673" s="12">
        <f>TimeEntry2[[#This Row],[Timestamp]]</f>
        <v>44287.667210648149</v>
      </c>
      <c r="C673" s="7" t="s">
        <v>199</v>
      </c>
      <c r="D673" s="6">
        <v>44290</v>
      </c>
      <c r="E673" s="13" t="str">
        <f>INDEX(projects[Charge_Code],MATCH(TimeEntry2[[#This Row],[Project_ID]],projects[Project_ID],0))</f>
        <v>210035-65 MC VBB WP1: DO-nota West (25-050)</v>
      </c>
      <c r="F673" s="16">
        <f>ROUNDDOWN(TimeEntry2[[#This Row],[Timestamp]],0)</f>
        <v>44287</v>
      </c>
      <c r="G673" s="7">
        <v>11.25</v>
      </c>
      <c r="H673" s="7" t="str">
        <f t="shared" si="21"/>
        <v>Normal Time</v>
      </c>
      <c r="I673" s="7" t="s">
        <v>624</v>
      </c>
    </row>
    <row r="674" spans="1:9" x14ac:dyDescent="0.25">
      <c r="A674" s="5">
        <v>44286.667210648149</v>
      </c>
      <c r="B674" s="12">
        <f>TimeEntry2[[#This Row],[Timestamp]]</f>
        <v>44286.667210648149</v>
      </c>
      <c r="C674" s="7" t="s">
        <v>199</v>
      </c>
      <c r="D674" s="6">
        <v>44290</v>
      </c>
      <c r="E674" s="13" t="str">
        <f>INDEX(projects[Charge_Code],MATCH(TimeEntry2[[#This Row],[Project_ID]],projects[Project_ID],0))</f>
        <v>210035-65 MC VBB WP1: DO-nota West (25-050)</v>
      </c>
      <c r="F674" s="16">
        <f>ROUNDDOWN(TimeEntry2[[#This Row],[Timestamp]],0)</f>
        <v>44286</v>
      </c>
      <c r="G674" s="7">
        <v>7.5</v>
      </c>
      <c r="H674" s="7" t="str">
        <f t="shared" si="21"/>
        <v>Normal Time</v>
      </c>
      <c r="I674" s="7" t="s">
        <v>625</v>
      </c>
    </row>
    <row r="675" spans="1:9" x14ac:dyDescent="0.25">
      <c r="A675" s="5">
        <v>44285.503865740742</v>
      </c>
      <c r="B675" s="12">
        <f>TimeEntry2[[#This Row],[Timestamp]]</f>
        <v>44285.503865740742</v>
      </c>
      <c r="C675" s="7" t="s">
        <v>199</v>
      </c>
      <c r="D675" s="6">
        <v>44290</v>
      </c>
      <c r="E675" s="13" t="str">
        <f>INDEX(projects[Charge_Code],MATCH(TimeEntry2[[#This Row],[Project_ID]],projects[Project_ID],0))</f>
        <v>210035-65 MC VBB WP1: DO-nota West (25-050)</v>
      </c>
      <c r="F675" s="16">
        <f>ROUNDDOWN(TimeEntry2[[#This Row],[Timestamp]],0)</f>
        <v>44285</v>
      </c>
      <c r="G675" s="7">
        <v>7.5</v>
      </c>
      <c r="H675" s="7" t="str">
        <f t="shared" si="21"/>
        <v>Normal Time</v>
      </c>
      <c r="I675" s="7" t="s">
        <v>626</v>
      </c>
    </row>
    <row r="676" spans="1:9" x14ac:dyDescent="0.25">
      <c r="A676" s="5">
        <v>44284.86109953704</v>
      </c>
      <c r="B676" s="12">
        <f>TimeEntry2[[#This Row],[Timestamp]]</f>
        <v>44284.86109953704</v>
      </c>
      <c r="C676" s="7" t="s">
        <v>199</v>
      </c>
      <c r="D676" s="6">
        <v>44290</v>
      </c>
      <c r="E676" s="13" t="str">
        <f>INDEX(projects[Charge_Code],MATCH(TimeEntry2[[#This Row],[Project_ID]],projects[Project_ID],0))</f>
        <v>210035-65 MC VBB WP1: DO-nota West (25-050)</v>
      </c>
      <c r="F676" s="16">
        <f>ROUNDDOWN(TimeEntry2[[#This Row],[Timestamp]],0)</f>
        <v>44284</v>
      </c>
      <c r="G676" s="7">
        <v>7.5</v>
      </c>
      <c r="H676" s="7" t="str">
        <f t="shared" si="21"/>
        <v>Normal Time</v>
      </c>
      <c r="I676" s="7" t="s">
        <v>627</v>
      </c>
    </row>
    <row r="677" spans="1:9" x14ac:dyDescent="0.25">
      <c r="A677" s="5">
        <v>44281.503067129626</v>
      </c>
      <c r="B677" s="12">
        <f>TimeEntry2[[#This Row],[Timestamp]]</f>
        <v>44281.503067129626</v>
      </c>
      <c r="C677" s="7" t="s">
        <v>199</v>
      </c>
      <c r="D677" s="6">
        <v>44283</v>
      </c>
      <c r="E677" s="13" t="str">
        <f>INDEX(projects[Charge_Code],MATCH(TimeEntry2[[#This Row],[Project_ID]],projects[Project_ID],0))</f>
        <v>210035-65 MC VBB WP1: DO-nota West (25-050)</v>
      </c>
      <c r="F677" s="16">
        <f>ROUNDDOWN(TimeEntry2[[#This Row],[Timestamp]],0)</f>
        <v>44281</v>
      </c>
      <c r="G677" s="7">
        <v>7.5</v>
      </c>
      <c r="H677" s="7" t="str">
        <f t="shared" si="21"/>
        <v>Normal Time</v>
      </c>
      <c r="I677" s="7" t="s">
        <v>628</v>
      </c>
    </row>
    <row r="678" spans="1:9" x14ac:dyDescent="0.25">
      <c r="A678" s="5">
        <v>44280.502847222226</v>
      </c>
      <c r="B678" s="12">
        <f>TimeEntry2[[#This Row],[Timestamp]]</f>
        <v>44280.502847222226</v>
      </c>
      <c r="C678" s="7" t="s">
        <v>172</v>
      </c>
      <c r="D678" s="6">
        <v>44283</v>
      </c>
      <c r="E678" s="13" t="str">
        <f>INDEX(projects[Charge_Code],MATCH(TimeEntry2[[#This Row],[Project_ID]],projects[Project_ID],0))</f>
        <v>TRAINING (In-house training)</v>
      </c>
      <c r="F678" s="16">
        <f>ROUNDDOWN(TimeEntry2[[#This Row],[Timestamp]],0)</f>
        <v>44280</v>
      </c>
      <c r="G678" s="7">
        <v>7.5</v>
      </c>
      <c r="H678" s="7" t="str">
        <f t="shared" si="21"/>
        <v>Normal Time</v>
      </c>
      <c r="I678" s="7" t="s">
        <v>629</v>
      </c>
    </row>
    <row r="679" spans="1:9" x14ac:dyDescent="0.25">
      <c r="A679" s="5">
        <v>44279.904317129629</v>
      </c>
      <c r="B679" s="12">
        <f>TimeEntry2[[#This Row],[Timestamp]]</f>
        <v>44279.904317129629</v>
      </c>
      <c r="C679" s="7" t="s">
        <v>172</v>
      </c>
      <c r="D679" s="6">
        <v>44283</v>
      </c>
      <c r="E679" s="13" t="str">
        <f>INDEX(projects[Charge_Code],MATCH(TimeEntry2[[#This Row],[Project_ID]],projects[Project_ID],0))</f>
        <v>TRAINING (In-house training)</v>
      </c>
      <c r="F679" s="16">
        <f>ROUNDDOWN(TimeEntry2[[#This Row],[Timestamp]],0)</f>
        <v>44279</v>
      </c>
      <c r="G679" s="7">
        <v>7.5</v>
      </c>
      <c r="H679" s="7" t="str">
        <f t="shared" si="21"/>
        <v>Normal Time</v>
      </c>
      <c r="I679" s="7" t="s">
        <v>630</v>
      </c>
    </row>
    <row r="680" spans="1:9" x14ac:dyDescent="0.25">
      <c r="A680" s="5">
        <v>44279.50104166667</v>
      </c>
      <c r="B680" s="12">
        <f>TimeEntry2[[#This Row],[Timestamp]]</f>
        <v>44279.50104166667</v>
      </c>
      <c r="C680" s="7" t="s">
        <v>172</v>
      </c>
      <c r="D680" s="6">
        <v>44283</v>
      </c>
      <c r="E680" s="13" t="str">
        <f>INDEX(projects[Charge_Code],MATCH(TimeEntry2[[#This Row],[Project_ID]],projects[Project_ID],0))</f>
        <v>TRAINING (In-house training)</v>
      </c>
      <c r="F680" s="16">
        <f>ROUNDDOWN(TimeEntry2[[#This Row],[Timestamp]],0)</f>
        <v>44279</v>
      </c>
      <c r="G680" s="7">
        <v>7.5</v>
      </c>
      <c r="H680" s="7" t="str">
        <f t="shared" si="21"/>
        <v>Normal Time</v>
      </c>
      <c r="I680" s="7" t="s">
        <v>631</v>
      </c>
    </row>
    <row r="681" spans="1:9" x14ac:dyDescent="0.25">
      <c r="A681" s="5">
        <v>44278.5002662037</v>
      </c>
      <c r="B681" s="12">
        <f>TimeEntry2[[#This Row],[Timestamp]]</f>
        <v>44278.5002662037</v>
      </c>
      <c r="C681" s="7" t="s">
        <v>172</v>
      </c>
      <c r="D681" s="6">
        <v>44283</v>
      </c>
      <c r="E681" s="13" t="str">
        <f>INDEX(projects[Charge_Code],MATCH(TimeEntry2[[#This Row],[Project_ID]],projects[Project_ID],0))</f>
        <v>TRAINING (In-house training)</v>
      </c>
      <c r="F681" s="16">
        <f>ROUNDDOWN(TimeEntry2[[#This Row],[Timestamp]],0)</f>
        <v>44278</v>
      </c>
      <c r="G681" s="7">
        <v>7.5</v>
      </c>
      <c r="H681" s="7" t="str">
        <f t="shared" si="21"/>
        <v>Normal Time</v>
      </c>
      <c r="I681" s="7" t="s">
        <v>631</v>
      </c>
    </row>
    <row r="682" spans="1:9" x14ac:dyDescent="0.25">
      <c r="A682" s="5">
        <v>44278.5002662037</v>
      </c>
      <c r="B682" s="12">
        <f>TimeEntry2[[#This Row],[Timestamp]]</f>
        <v>44278.5002662037</v>
      </c>
      <c r="C682" s="7" t="s">
        <v>199</v>
      </c>
      <c r="D682" s="6">
        <v>44283</v>
      </c>
      <c r="E682" s="13" t="str">
        <f>INDEX(projects[Charge_Code],MATCH(TimeEntry2[[#This Row],[Project_ID]],projects[Project_ID],0))</f>
        <v>210035-65 MC VBB WP1: DO-nota West (25-050)</v>
      </c>
      <c r="F682" s="16">
        <f>ROUNDDOWN(TimeEntry2[[#This Row],[Timestamp]],0)</f>
        <v>44278</v>
      </c>
      <c r="G682" s="7">
        <v>7.5</v>
      </c>
      <c r="H682" s="7" t="str">
        <f t="shared" si="21"/>
        <v>Normal Time</v>
      </c>
      <c r="I682" s="7" t="s">
        <v>632</v>
      </c>
    </row>
    <row r="683" spans="1:9" x14ac:dyDescent="0.25">
      <c r="A683" s="5">
        <v>44274.500532407408</v>
      </c>
      <c r="B683" s="12">
        <f>TimeEntry2[[#This Row],[Timestamp]]</f>
        <v>44274.500532407408</v>
      </c>
      <c r="C683" s="7" t="s">
        <v>100</v>
      </c>
      <c r="D683" s="6">
        <v>44276</v>
      </c>
      <c r="E683" s="13" t="str">
        <f>INDEX(projects[Charge_Code],MATCH(TimeEntry2[[#This Row],[Project_ID]],projects[Project_ID],0))</f>
        <v>HOLIDAY</v>
      </c>
      <c r="F683" s="16">
        <f>ROUNDDOWN(TimeEntry2[[#This Row],[Timestamp]],0)</f>
        <v>44274</v>
      </c>
      <c r="G683" s="7">
        <v>3.75</v>
      </c>
      <c r="H683" s="7" t="str">
        <f t="shared" si="21"/>
        <v>Normal Time</v>
      </c>
      <c r="I683" s="7"/>
    </row>
    <row r="684" spans="1:9" x14ac:dyDescent="0.25">
      <c r="A684" s="5">
        <v>44274.500532407408</v>
      </c>
      <c r="B684" s="12">
        <f>TimeEntry2[[#This Row],[Timestamp]]</f>
        <v>44274.500532407408</v>
      </c>
      <c r="C684" s="7" t="s">
        <v>199</v>
      </c>
      <c r="D684" s="6">
        <v>44276</v>
      </c>
      <c r="E684" s="13" t="str">
        <f>INDEX(projects[Charge_Code],MATCH(TimeEntry2[[#This Row],[Project_ID]],projects[Project_ID],0))</f>
        <v>210035-65 MC VBB WP1: DO-nota West (25-050)</v>
      </c>
      <c r="F684" s="16">
        <f>ROUNDDOWN(TimeEntry2[[#This Row],[Timestamp]],0)</f>
        <v>44274</v>
      </c>
      <c r="G684" s="7">
        <v>3.75</v>
      </c>
      <c r="H684" s="7" t="str">
        <f t="shared" si="21"/>
        <v>Normal Time</v>
      </c>
      <c r="I684" s="7" t="s">
        <v>633</v>
      </c>
    </row>
    <row r="685" spans="1:9" x14ac:dyDescent="0.25">
      <c r="A685" s="5">
        <v>44273.667013888888</v>
      </c>
      <c r="B685" s="12">
        <f>TimeEntry2[[#This Row],[Timestamp]]</f>
        <v>44273.667013888888</v>
      </c>
      <c r="C685" s="7" t="s">
        <v>199</v>
      </c>
      <c r="D685" s="6">
        <v>44276</v>
      </c>
      <c r="E685" s="13" t="str">
        <f>INDEX(projects[Charge_Code],MATCH(TimeEntry2[[#This Row],[Project_ID]],projects[Project_ID],0))</f>
        <v>210035-65 MC VBB WP1: DO-nota West (25-050)</v>
      </c>
      <c r="F685" s="16">
        <f>ROUNDDOWN(TimeEntry2[[#This Row],[Timestamp]],0)</f>
        <v>44273</v>
      </c>
      <c r="G685" s="7">
        <v>7.5</v>
      </c>
      <c r="H685" s="7" t="str">
        <f t="shared" ref="H685:H748" si="22">"Normal Time"</f>
        <v>Normal Time</v>
      </c>
      <c r="I685" s="7" t="s">
        <v>634</v>
      </c>
    </row>
    <row r="686" spans="1:9" x14ac:dyDescent="0.25">
      <c r="A686" s="5">
        <v>44272.500879629632</v>
      </c>
      <c r="B686" s="12">
        <f>TimeEntry2[[#This Row],[Timestamp]]</f>
        <v>44272.500879629632</v>
      </c>
      <c r="C686" s="7" t="s">
        <v>199</v>
      </c>
      <c r="D686" s="6">
        <v>44276</v>
      </c>
      <c r="E686" s="13" t="str">
        <f>INDEX(projects[Charge_Code],MATCH(TimeEntry2[[#This Row],[Project_ID]],projects[Project_ID],0))</f>
        <v>210035-65 MC VBB WP1: DO-nota West (25-050)</v>
      </c>
      <c r="F686" s="16">
        <f>ROUNDDOWN(TimeEntry2[[#This Row],[Timestamp]],0)</f>
        <v>44272</v>
      </c>
      <c r="G686" s="7">
        <v>7.5</v>
      </c>
      <c r="H686" s="7" t="str">
        <f t="shared" si="22"/>
        <v>Normal Time</v>
      </c>
      <c r="I686" s="7" t="s">
        <v>635</v>
      </c>
    </row>
    <row r="687" spans="1:9" x14ac:dyDescent="0.25">
      <c r="A687" s="5">
        <v>44271.50072916667</v>
      </c>
      <c r="B687" s="12">
        <f>TimeEntry2[[#This Row],[Timestamp]]</f>
        <v>44271.50072916667</v>
      </c>
      <c r="C687" s="7" t="s">
        <v>172</v>
      </c>
      <c r="D687" s="6">
        <v>44276</v>
      </c>
      <c r="E687" s="13" t="str">
        <f>INDEX(projects[Charge_Code],MATCH(TimeEntry2[[#This Row],[Project_ID]],projects[Project_ID],0))</f>
        <v>TRAINING (In-house training)</v>
      </c>
      <c r="F687" s="16">
        <f>ROUNDDOWN(TimeEntry2[[#This Row],[Timestamp]],0)</f>
        <v>44271</v>
      </c>
      <c r="G687" s="7">
        <v>7.5</v>
      </c>
      <c r="H687" s="7" t="str">
        <f t="shared" si="22"/>
        <v>Normal Time</v>
      </c>
      <c r="I687" s="7" t="s">
        <v>629</v>
      </c>
    </row>
    <row r="688" spans="1:9" x14ac:dyDescent="0.25">
      <c r="A688" s="5">
        <v>44270.500706018516</v>
      </c>
      <c r="B688" s="12">
        <f>TimeEntry2[[#This Row],[Timestamp]]</f>
        <v>44270.500706018516</v>
      </c>
      <c r="C688" s="7" t="s">
        <v>199</v>
      </c>
      <c r="D688" s="6">
        <v>44276</v>
      </c>
      <c r="E688" s="13" t="str">
        <f>INDEX(projects[Charge_Code],MATCH(TimeEntry2[[#This Row],[Project_ID]],projects[Project_ID],0))</f>
        <v>210035-65 MC VBB WP1: DO-nota West (25-050)</v>
      </c>
      <c r="F688" s="16">
        <f>ROUNDDOWN(TimeEntry2[[#This Row],[Timestamp]],0)</f>
        <v>44270</v>
      </c>
      <c r="G688" s="7">
        <v>3</v>
      </c>
      <c r="H688" s="7" t="str">
        <f t="shared" si="22"/>
        <v>Normal Time</v>
      </c>
      <c r="I688" s="7" t="s">
        <v>636</v>
      </c>
    </row>
    <row r="689" spans="1:9" x14ac:dyDescent="0.25">
      <c r="A689" s="5">
        <v>44267.500532407408</v>
      </c>
      <c r="B689" s="12">
        <f>TimeEntry2[[#This Row],[Timestamp]]</f>
        <v>44267.500532407408</v>
      </c>
      <c r="C689" s="7" t="s">
        <v>100</v>
      </c>
      <c r="D689" s="6">
        <v>44269</v>
      </c>
      <c r="E689" s="13" t="str">
        <f>INDEX(projects[Charge_Code],MATCH(TimeEntry2[[#This Row],[Project_ID]],projects[Project_ID],0))</f>
        <v>HOLIDAY</v>
      </c>
      <c r="F689" s="16">
        <f>ROUNDDOWN(TimeEntry2[[#This Row],[Timestamp]],0)</f>
        <v>44267</v>
      </c>
      <c r="G689" s="7">
        <v>3.75</v>
      </c>
      <c r="H689" s="7" t="str">
        <f t="shared" si="22"/>
        <v>Normal Time</v>
      </c>
      <c r="I689" s="7"/>
    </row>
    <row r="690" spans="1:9" x14ac:dyDescent="0.25">
      <c r="A690" s="5">
        <v>44267.500532407408</v>
      </c>
      <c r="B690" s="12">
        <f>TimeEntry2[[#This Row],[Timestamp]]</f>
        <v>44267.500532407408</v>
      </c>
      <c r="C690" s="7" t="s">
        <v>199</v>
      </c>
      <c r="D690" s="6">
        <v>44269</v>
      </c>
      <c r="E690" s="13" t="str">
        <f>INDEX(projects[Charge_Code],MATCH(TimeEntry2[[#This Row],[Project_ID]],projects[Project_ID],0))</f>
        <v>210035-65 MC VBB WP1: DO-nota West (25-050)</v>
      </c>
      <c r="F690" s="16">
        <f>ROUNDDOWN(TimeEntry2[[#This Row],[Timestamp]],0)</f>
        <v>44267</v>
      </c>
      <c r="G690" s="7">
        <v>3.75</v>
      </c>
      <c r="H690" s="7" t="str">
        <f t="shared" si="22"/>
        <v>Normal Time</v>
      </c>
      <c r="I690" s="7" t="s">
        <v>637</v>
      </c>
    </row>
    <row r="691" spans="1:9" x14ac:dyDescent="0.25">
      <c r="A691" s="5">
        <v>44266.668703703705</v>
      </c>
      <c r="B691" s="12">
        <f>TimeEntry2[[#This Row],[Timestamp]]</f>
        <v>44266.668703703705</v>
      </c>
      <c r="C691" s="7" t="s">
        <v>199</v>
      </c>
      <c r="D691" s="6">
        <v>44269</v>
      </c>
      <c r="E691" s="13" t="str">
        <f>INDEX(projects[Charge_Code],MATCH(TimeEntry2[[#This Row],[Project_ID]],projects[Project_ID],0))</f>
        <v>210035-65 MC VBB WP1: DO-nota West (25-050)</v>
      </c>
      <c r="F691" s="16">
        <f>ROUNDDOWN(TimeEntry2[[#This Row],[Timestamp]],0)</f>
        <v>44266</v>
      </c>
      <c r="G691" s="7">
        <v>4.5</v>
      </c>
      <c r="H691" s="7" t="str">
        <f t="shared" si="22"/>
        <v>Normal Time</v>
      </c>
      <c r="I691" s="7" t="s">
        <v>638</v>
      </c>
    </row>
    <row r="692" spans="1:9" x14ac:dyDescent="0.25">
      <c r="A692" s="5">
        <v>44266.504837962966</v>
      </c>
      <c r="B692" s="12">
        <f>TimeEntry2[[#This Row],[Timestamp]]</f>
        <v>44266.504837962966</v>
      </c>
      <c r="C692" s="7" t="s">
        <v>199</v>
      </c>
      <c r="D692" s="6">
        <v>44269</v>
      </c>
      <c r="E692" s="13" t="str">
        <f>INDEX(projects[Charge_Code],MATCH(TimeEntry2[[#This Row],[Project_ID]],projects[Project_ID],0))</f>
        <v>210035-65 MC VBB WP1: DO-nota West (25-050)</v>
      </c>
      <c r="F692" s="16">
        <f>ROUNDDOWN(TimeEntry2[[#This Row],[Timestamp]],0)</f>
        <v>44266</v>
      </c>
      <c r="G692" s="7">
        <v>3</v>
      </c>
      <c r="H692" s="7" t="str">
        <f t="shared" si="22"/>
        <v>Normal Time</v>
      </c>
      <c r="I692" s="7" t="s">
        <v>639</v>
      </c>
    </row>
    <row r="693" spans="1:9" x14ac:dyDescent="0.25">
      <c r="A693" s="5">
        <v>44265.672303240739</v>
      </c>
      <c r="B693" s="12">
        <f>TimeEntry2[[#This Row],[Timestamp]]</f>
        <v>44265.672303240739</v>
      </c>
      <c r="C693" s="7" t="s">
        <v>199</v>
      </c>
      <c r="D693" s="6">
        <v>44269</v>
      </c>
      <c r="E693" s="13" t="str">
        <f>INDEX(projects[Charge_Code],MATCH(TimeEntry2[[#This Row],[Project_ID]],projects[Project_ID],0))</f>
        <v>210035-65 MC VBB WP1: DO-nota West (25-050)</v>
      </c>
      <c r="F693" s="16">
        <f>ROUNDDOWN(TimeEntry2[[#This Row],[Timestamp]],0)</f>
        <v>44265</v>
      </c>
      <c r="G693" s="7">
        <v>3.5</v>
      </c>
      <c r="H693" s="7" t="str">
        <f t="shared" si="22"/>
        <v>Normal Time</v>
      </c>
      <c r="I693" s="7" t="s">
        <v>640</v>
      </c>
    </row>
    <row r="694" spans="1:9" x14ac:dyDescent="0.25">
      <c r="A694" s="5">
        <v>44265.513611111113</v>
      </c>
      <c r="B694" s="12">
        <f>TimeEntry2[[#This Row],[Timestamp]]</f>
        <v>44265.513611111113</v>
      </c>
      <c r="C694" s="7" t="s">
        <v>199</v>
      </c>
      <c r="D694" s="6">
        <v>44269</v>
      </c>
      <c r="E694" s="13" t="str">
        <f>INDEX(projects[Charge_Code],MATCH(TimeEntry2[[#This Row],[Project_ID]],projects[Project_ID],0))</f>
        <v>210035-65 MC VBB WP1: DO-nota West (25-050)</v>
      </c>
      <c r="F694" s="16">
        <f>ROUNDDOWN(TimeEntry2[[#This Row],[Timestamp]],0)</f>
        <v>44265</v>
      </c>
      <c r="G694" s="7">
        <v>4</v>
      </c>
      <c r="H694" s="7" t="str">
        <f t="shared" si="22"/>
        <v>Normal Time</v>
      </c>
      <c r="I694" s="7" t="s">
        <v>641</v>
      </c>
    </row>
    <row r="695" spans="1:9" x14ac:dyDescent="0.25">
      <c r="A695" s="5">
        <v>44264.500335648147</v>
      </c>
      <c r="B695" s="12">
        <f>TimeEntry2[[#This Row],[Timestamp]]</f>
        <v>44264.500335648147</v>
      </c>
      <c r="C695" s="7" t="s">
        <v>172</v>
      </c>
      <c r="D695" s="6">
        <v>44269</v>
      </c>
      <c r="E695" s="13" t="str">
        <f>INDEX(projects[Charge_Code],MATCH(TimeEntry2[[#This Row],[Project_ID]],projects[Project_ID],0))</f>
        <v>TRAINING (In-house training)</v>
      </c>
      <c r="F695" s="16">
        <f>ROUNDDOWN(TimeEntry2[[#This Row],[Timestamp]],0)</f>
        <v>44264</v>
      </c>
      <c r="G695" s="7">
        <v>7.5</v>
      </c>
      <c r="H695" s="7" t="str">
        <f t="shared" si="22"/>
        <v>Normal Time</v>
      </c>
      <c r="I695" s="7" t="s">
        <v>629</v>
      </c>
    </row>
    <row r="696" spans="1:9" x14ac:dyDescent="0.25">
      <c r="A696" s="5">
        <v>44263.66810185185</v>
      </c>
      <c r="B696" s="12">
        <f>TimeEntry2[[#This Row],[Timestamp]]</f>
        <v>44263.66810185185</v>
      </c>
      <c r="C696" s="7" t="s">
        <v>199</v>
      </c>
      <c r="D696" s="6">
        <v>44269</v>
      </c>
      <c r="E696" s="13" t="str">
        <f>INDEX(projects[Charge_Code],MATCH(TimeEntry2[[#This Row],[Project_ID]],projects[Project_ID],0))</f>
        <v>210035-65 MC VBB WP1: DO-nota West (25-050)</v>
      </c>
      <c r="F696" s="16">
        <f>ROUNDDOWN(TimeEntry2[[#This Row],[Timestamp]],0)</f>
        <v>44263</v>
      </c>
      <c r="G696" s="7">
        <v>3.5</v>
      </c>
      <c r="H696" s="7" t="str">
        <f t="shared" si="22"/>
        <v>Normal Time</v>
      </c>
      <c r="I696" s="7" t="s">
        <v>642</v>
      </c>
    </row>
    <row r="697" spans="1:9" x14ac:dyDescent="0.25">
      <c r="A697" s="5">
        <v>44263.503159722219</v>
      </c>
      <c r="B697" s="12">
        <f>TimeEntry2[[#This Row],[Timestamp]]</f>
        <v>44263.503159722219</v>
      </c>
      <c r="C697" s="7" t="s">
        <v>199</v>
      </c>
      <c r="D697" s="6">
        <v>44269</v>
      </c>
      <c r="E697" s="13" t="str">
        <f>INDEX(projects[Charge_Code],MATCH(TimeEntry2[[#This Row],[Project_ID]],projects[Project_ID],0))</f>
        <v>210035-65 MC VBB WP1: DO-nota West (25-050)</v>
      </c>
      <c r="F697" s="16">
        <f>ROUNDDOWN(TimeEntry2[[#This Row],[Timestamp]],0)</f>
        <v>44263</v>
      </c>
      <c r="G697" s="7">
        <v>4</v>
      </c>
      <c r="H697" s="7" t="str">
        <f t="shared" si="22"/>
        <v>Normal Time</v>
      </c>
      <c r="I697" s="7" t="s">
        <v>643</v>
      </c>
    </row>
    <row r="698" spans="1:9" x14ac:dyDescent="0.25">
      <c r="A698" s="5">
        <v>44260.667731481481</v>
      </c>
      <c r="B698" s="12">
        <f>TimeEntry2[[#This Row],[Timestamp]]</f>
        <v>44260.667731481481</v>
      </c>
      <c r="C698" s="7" t="s">
        <v>199</v>
      </c>
      <c r="D698" s="6">
        <v>44262</v>
      </c>
      <c r="E698" s="13" t="str">
        <f>INDEX(projects[Charge_Code],MATCH(TimeEntry2[[#This Row],[Project_ID]],projects[Project_ID],0))</f>
        <v>210035-65 MC VBB WP1: DO-nota West (25-050)</v>
      </c>
      <c r="F698" s="16">
        <f>ROUNDDOWN(TimeEntry2[[#This Row],[Timestamp]],0)</f>
        <v>44260</v>
      </c>
      <c r="G698" s="7">
        <v>3.75</v>
      </c>
      <c r="H698" s="7" t="str">
        <f t="shared" si="22"/>
        <v>Normal Time</v>
      </c>
      <c r="I698" s="7" t="s">
        <v>644</v>
      </c>
    </row>
    <row r="699" spans="1:9" x14ac:dyDescent="0.25">
      <c r="A699" s="5">
        <v>44260.667731481481</v>
      </c>
      <c r="B699" s="12">
        <f>TimeEntry2[[#This Row],[Timestamp]]</f>
        <v>44260.667731481481</v>
      </c>
      <c r="C699" s="7" t="s">
        <v>100</v>
      </c>
      <c r="D699" s="6">
        <v>44262</v>
      </c>
      <c r="E699" s="13" t="str">
        <f>INDEX(projects[Charge_Code],MATCH(TimeEntry2[[#This Row],[Project_ID]],projects[Project_ID],0))</f>
        <v>HOLIDAY</v>
      </c>
      <c r="F699" s="16">
        <f>ROUNDDOWN(TimeEntry2[[#This Row],[Timestamp]],0)</f>
        <v>44260</v>
      </c>
      <c r="G699" s="7">
        <v>3.75</v>
      </c>
      <c r="H699" s="7" t="str">
        <f t="shared" si="22"/>
        <v>Normal Time</v>
      </c>
      <c r="I699" s="7"/>
    </row>
    <row r="700" spans="1:9" x14ac:dyDescent="0.25">
      <c r="A700" s="5">
        <v>44259.667731481481</v>
      </c>
      <c r="B700" s="12">
        <f>TimeEntry2[[#This Row],[Timestamp]]</f>
        <v>44259.667731481481</v>
      </c>
      <c r="C700" s="7" t="s">
        <v>199</v>
      </c>
      <c r="D700" s="6">
        <v>44262</v>
      </c>
      <c r="E700" s="13" t="str">
        <f>INDEX(projects[Charge_Code],MATCH(TimeEntry2[[#This Row],[Project_ID]],projects[Project_ID],0))</f>
        <v>210035-65 MC VBB WP1: DO-nota West (25-050)</v>
      </c>
      <c r="F700" s="16">
        <f>ROUNDDOWN(TimeEntry2[[#This Row],[Timestamp]],0)</f>
        <v>44259</v>
      </c>
      <c r="G700" s="7">
        <v>3.5</v>
      </c>
      <c r="H700" s="7" t="str">
        <f t="shared" si="22"/>
        <v>Normal Time</v>
      </c>
      <c r="I700" s="7" t="s">
        <v>645</v>
      </c>
    </row>
    <row r="701" spans="1:9" x14ac:dyDescent="0.25">
      <c r="A701" s="5">
        <v>44259.506099537037</v>
      </c>
      <c r="B701" s="12">
        <f>TimeEntry2[[#This Row],[Timestamp]]</f>
        <v>44259.506099537037</v>
      </c>
      <c r="C701" s="7" t="s">
        <v>199</v>
      </c>
      <c r="D701" s="6">
        <v>44262</v>
      </c>
      <c r="E701" s="13" t="str">
        <f>INDEX(projects[Charge_Code],MATCH(TimeEntry2[[#This Row],[Project_ID]],projects[Project_ID],0))</f>
        <v>210035-65 MC VBB WP1: DO-nota West (25-050)</v>
      </c>
      <c r="F701" s="16">
        <f>ROUNDDOWN(TimeEntry2[[#This Row],[Timestamp]],0)</f>
        <v>44259</v>
      </c>
      <c r="G701" s="7">
        <v>4</v>
      </c>
      <c r="H701" s="7" t="str">
        <f t="shared" si="22"/>
        <v>Normal Time</v>
      </c>
      <c r="I701" s="7" t="s">
        <v>646</v>
      </c>
    </row>
    <row r="702" spans="1:9" x14ac:dyDescent="0.25">
      <c r="A702" s="5">
        <v>44258.50340277778</v>
      </c>
      <c r="B702" s="12">
        <f>TimeEntry2[[#This Row],[Timestamp]]</f>
        <v>44258.50340277778</v>
      </c>
      <c r="C702" s="7" t="s">
        <v>199</v>
      </c>
      <c r="D702" s="6">
        <v>44262</v>
      </c>
      <c r="E702" s="13" t="str">
        <f>INDEX(projects[Charge_Code],MATCH(TimeEntry2[[#This Row],[Project_ID]],projects[Project_ID],0))</f>
        <v>210035-65 MC VBB WP1: DO-nota West (25-050)</v>
      </c>
      <c r="F702" s="16">
        <f>ROUNDDOWN(TimeEntry2[[#This Row],[Timestamp]],0)</f>
        <v>44258</v>
      </c>
      <c r="G702" s="7">
        <v>7.5</v>
      </c>
      <c r="H702" s="7" t="str">
        <f t="shared" si="22"/>
        <v>Normal Time</v>
      </c>
      <c r="I702" s="7" t="s">
        <v>647</v>
      </c>
    </row>
    <row r="703" spans="1:9" x14ac:dyDescent="0.25">
      <c r="A703" s="5">
        <v>44257.50340277778</v>
      </c>
      <c r="B703" s="12">
        <f>TimeEntry2[[#This Row],[Timestamp]]</f>
        <v>44257.50340277778</v>
      </c>
      <c r="C703" s="7" t="s">
        <v>172</v>
      </c>
      <c r="D703" s="6">
        <v>44262</v>
      </c>
      <c r="E703" s="13" t="str">
        <f>INDEX(projects[Charge_Code],MATCH(TimeEntry2[[#This Row],[Project_ID]],projects[Project_ID],0))</f>
        <v>TRAINING (In-house training)</v>
      </c>
      <c r="F703" s="16">
        <f>ROUNDDOWN(TimeEntry2[[#This Row],[Timestamp]],0)</f>
        <v>44257</v>
      </c>
      <c r="G703" s="7">
        <v>7.5</v>
      </c>
      <c r="H703" s="7" t="str">
        <f t="shared" si="22"/>
        <v>Normal Time</v>
      </c>
      <c r="I703" s="7" t="s">
        <v>629</v>
      </c>
    </row>
    <row r="704" spans="1:9" x14ac:dyDescent="0.25">
      <c r="A704" s="5">
        <v>44256.666990740741</v>
      </c>
      <c r="B704" s="12">
        <f>TimeEntry2[[#This Row],[Timestamp]]</f>
        <v>44256.666990740741</v>
      </c>
      <c r="C704" s="7" t="s">
        <v>199</v>
      </c>
      <c r="D704" s="6">
        <v>44262</v>
      </c>
      <c r="E704" s="13" t="str">
        <f>INDEX(projects[Charge_Code],MATCH(TimeEntry2[[#This Row],[Project_ID]],projects[Project_ID],0))</f>
        <v>210035-65 MC VBB WP1: DO-nota West (25-050)</v>
      </c>
      <c r="F704" s="16">
        <f>ROUNDDOWN(TimeEntry2[[#This Row],[Timestamp]],0)</f>
        <v>44256</v>
      </c>
      <c r="G704" s="7">
        <v>3.5</v>
      </c>
      <c r="H704" s="7" t="str">
        <f t="shared" si="22"/>
        <v>Normal Time</v>
      </c>
      <c r="I704" s="7" t="s">
        <v>648</v>
      </c>
    </row>
    <row r="705" spans="1:9" x14ac:dyDescent="0.25">
      <c r="A705" s="5">
        <v>44256.500462962962</v>
      </c>
      <c r="B705" s="12">
        <f>TimeEntry2[[#This Row],[Timestamp]]</f>
        <v>44256.500462962962</v>
      </c>
      <c r="C705" s="7" t="s">
        <v>199</v>
      </c>
      <c r="D705" s="6">
        <v>44262</v>
      </c>
      <c r="E705" s="13" t="str">
        <f>INDEX(projects[Charge_Code],MATCH(TimeEntry2[[#This Row],[Project_ID]],projects[Project_ID],0))</f>
        <v>210035-65 MC VBB WP1: DO-nota West (25-050)</v>
      </c>
      <c r="F705" s="16">
        <f>ROUNDDOWN(TimeEntry2[[#This Row],[Timestamp]],0)</f>
        <v>44256</v>
      </c>
      <c r="G705" s="7">
        <v>4</v>
      </c>
      <c r="H705" s="7" t="str">
        <f t="shared" si="22"/>
        <v>Normal Time</v>
      </c>
      <c r="I705" s="7" t="s">
        <v>649</v>
      </c>
    </row>
    <row r="706" spans="1:9" x14ac:dyDescent="0.25">
      <c r="A706" s="5">
        <v>44253.668912037036</v>
      </c>
      <c r="B706" s="12">
        <f>TimeEntry2[[#This Row],[Timestamp]]</f>
        <v>44253.668912037036</v>
      </c>
      <c r="C706" s="7" t="s">
        <v>199</v>
      </c>
      <c r="D706" s="6">
        <v>44255</v>
      </c>
      <c r="E706" s="13" t="str">
        <f>INDEX(projects[Charge_Code],MATCH(TimeEntry2[[#This Row],[Project_ID]],projects[Project_ID],0))</f>
        <v>210035-65 MC VBB WP1: DO-nota West (25-050)</v>
      </c>
      <c r="F706" s="16">
        <f>ROUNDDOWN(TimeEntry2[[#This Row],[Timestamp]],0)</f>
        <v>44253</v>
      </c>
      <c r="G706" s="7">
        <v>1</v>
      </c>
      <c r="H706" s="7" t="str">
        <f t="shared" si="22"/>
        <v>Normal Time</v>
      </c>
      <c r="I706" s="7" t="s">
        <v>650</v>
      </c>
    </row>
    <row r="707" spans="1:9" x14ac:dyDescent="0.25">
      <c r="A707" s="5">
        <v>44253.507465277777</v>
      </c>
      <c r="B707" s="12">
        <f>TimeEntry2[[#This Row],[Timestamp]]</f>
        <v>44253.507465277777</v>
      </c>
      <c r="C707" s="7" t="s">
        <v>199</v>
      </c>
      <c r="D707" s="6">
        <v>44255</v>
      </c>
      <c r="E707" s="13" t="str">
        <f>INDEX(projects[Charge_Code],MATCH(TimeEntry2[[#This Row],[Project_ID]],projects[Project_ID],0))</f>
        <v>210035-65 MC VBB WP1: DO-nota West (25-050)</v>
      </c>
      <c r="F707" s="16">
        <f>ROUNDDOWN(TimeEntry2[[#This Row],[Timestamp]],0)</f>
        <v>44253</v>
      </c>
      <c r="G707" s="7">
        <v>1.5</v>
      </c>
      <c r="H707" s="7" t="str">
        <f t="shared" si="22"/>
        <v>Normal Time</v>
      </c>
      <c r="I707" s="7" t="s">
        <v>651</v>
      </c>
    </row>
    <row r="708" spans="1:9" x14ac:dyDescent="0.25">
      <c r="A708" s="5">
        <v>44253.507465277777</v>
      </c>
      <c r="B708" s="12">
        <f>TimeEntry2[[#This Row],[Timestamp]]</f>
        <v>44253.507465277777</v>
      </c>
      <c r="C708" s="7" t="s">
        <v>172</v>
      </c>
      <c r="D708" s="6">
        <v>44255</v>
      </c>
      <c r="E708" s="13" t="str">
        <f>INDEX(projects[Charge_Code],MATCH(TimeEntry2[[#This Row],[Project_ID]],projects[Project_ID],0))</f>
        <v>TRAINING (In-house training)</v>
      </c>
      <c r="F708" s="16">
        <f>ROUNDDOWN(TimeEntry2[[#This Row],[Timestamp]],0)</f>
        <v>44253</v>
      </c>
      <c r="G708" s="7">
        <v>5</v>
      </c>
      <c r="H708" s="7" t="str">
        <f t="shared" si="22"/>
        <v>Normal Time</v>
      </c>
      <c r="I708" s="7" t="s">
        <v>652</v>
      </c>
    </row>
    <row r="709" spans="1:9" x14ac:dyDescent="0.25">
      <c r="A709" s="5">
        <v>44252.502106481479</v>
      </c>
      <c r="B709" s="12">
        <f>TimeEntry2[[#This Row],[Timestamp]]</f>
        <v>44252.502106481479</v>
      </c>
      <c r="C709" s="7" t="s">
        <v>172</v>
      </c>
      <c r="D709" s="6">
        <v>44255</v>
      </c>
      <c r="E709" s="13" t="str">
        <f>INDEX(projects[Charge_Code],MATCH(TimeEntry2[[#This Row],[Project_ID]],projects[Project_ID],0))</f>
        <v>TRAINING (In-house training)</v>
      </c>
      <c r="F709" s="16">
        <f>ROUNDDOWN(TimeEntry2[[#This Row],[Timestamp]],0)</f>
        <v>44252</v>
      </c>
      <c r="G709" s="7">
        <v>7.5</v>
      </c>
      <c r="H709" s="7" t="str">
        <f t="shared" si="22"/>
        <v>Normal Time</v>
      </c>
      <c r="I709" s="7" t="s">
        <v>629</v>
      </c>
    </row>
    <row r="710" spans="1:9" x14ac:dyDescent="0.25">
      <c r="A710" s="5">
        <v>44251.502106481479</v>
      </c>
      <c r="B710" s="12">
        <f>TimeEntry2[[#This Row],[Timestamp]]</f>
        <v>44251.502106481479</v>
      </c>
      <c r="C710" s="7" t="s">
        <v>172</v>
      </c>
      <c r="D710" s="6">
        <v>44255</v>
      </c>
      <c r="E710" s="13" t="str">
        <f>INDEX(projects[Charge_Code],MATCH(TimeEntry2[[#This Row],[Project_ID]],projects[Project_ID],0))</f>
        <v>TRAINING (In-house training)</v>
      </c>
      <c r="F710" s="16">
        <f>ROUNDDOWN(TimeEntry2[[#This Row],[Timestamp]],0)</f>
        <v>44251</v>
      </c>
      <c r="G710" s="7">
        <v>7.5</v>
      </c>
      <c r="H710" s="7" t="str">
        <f t="shared" si="22"/>
        <v>Normal Time</v>
      </c>
      <c r="I710" s="7" t="s">
        <v>629</v>
      </c>
    </row>
    <row r="711" spans="1:9" x14ac:dyDescent="0.25">
      <c r="A711" s="5">
        <v>44251.502696759257</v>
      </c>
      <c r="B711" s="12">
        <f>TimeEntry2[[#This Row],[Timestamp]]</f>
        <v>44251.502696759257</v>
      </c>
      <c r="C711" s="7" t="s">
        <v>172</v>
      </c>
      <c r="D711" s="6">
        <v>44255</v>
      </c>
      <c r="E711" s="13" t="str">
        <f>INDEX(projects[Charge_Code],MATCH(TimeEntry2[[#This Row],[Project_ID]],projects[Project_ID],0))</f>
        <v>TRAINING (In-house training)</v>
      </c>
      <c r="F711" s="16">
        <f>ROUNDDOWN(TimeEntry2[[#This Row],[Timestamp]],0)</f>
        <v>44251</v>
      </c>
      <c r="G711" s="7">
        <v>7.5</v>
      </c>
      <c r="H711" s="7" t="str">
        <f t="shared" si="22"/>
        <v>Normal Time</v>
      </c>
      <c r="I711" s="7" t="s">
        <v>651</v>
      </c>
    </row>
    <row r="712" spans="1:9" x14ac:dyDescent="0.25">
      <c r="A712" s="5">
        <v>44250.502106481479</v>
      </c>
      <c r="B712" s="12">
        <f>TimeEntry2[[#This Row],[Timestamp]]</f>
        <v>44250.502106481479</v>
      </c>
      <c r="C712" s="7" t="s">
        <v>172</v>
      </c>
      <c r="D712" s="6">
        <v>44255</v>
      </c>
      <c r="E712" s="13" t="str">
        <f>INDEX(projects[Charge_Code],MATCH(TimeEntry2[[#This Row],[Project_ID]],projects[Project_ID],0))</f>
        <v>TRAINING (In-house training)</v>
      </c>
      <c r="F712" s="16">
        <f>ROUNDDOWN(TimeEntry2[[#This Row],[Timestamp]],0)</f>
        <v>44250</v>
      </c>
      <c r="G712" s="7">
        <v>7.5</v>
      </c>
      <c r="H712" s="7" t="str">
        <f t="shared" si="22"/>
        <v>Normal Time</v>
      </c>
      <c r="I712" s="7" t="s">
        <v>629</v>
      </c>
    </row>
    <row r="713" spans="1:9" x14ac:dyDescent="0.25">
      <c r="A713" s="5">
        <v>44246.798680555556</v>
      </c>
      <c r="B713" s="12">
        <f>TimeEntry2[[#This Row],[Timestamp]]</f>
        <v>44246.798680555556</v>
      </c>
      <c r="C713" s="7" t="s">
        <v>199</v>
      </c>
      <c r="D713" s="6">
        <v>44248</v>
      </c>
      <c r="E713" s="13" t="str">
        <f>INDEX(projects[Charge_Code],MATCH(TimeEntry2[[#This Row],[Project_ID]],projects[Project_ID],0))</f>
        <v>210035-65 MC VBB WP1: DO-nota West (25-050)</v>
      </c>
      <c r="F713" s="16">
        <f>ROUNDDOWN(TimeEntry2[[#This Row],[Timestamp]],0)</f>
        <v>44246</v>
      </c>
      <c r="G713" s="7">
        <v>5</v>
      </c>
      <c r="H713" s="7" t="str">
        <f t="shared" si="22"/>
        <v>Normal Time</v>
      </c>
      <c r="I713" s="7" t="s">
        <v>653</v>
      </c>
    </row>
    <row r="714" spans="1:9" x14ac:dyDescent="0.25">
      <c r="A714" s="5">
        <v>44246.798680555556</v>
      </c>
      <c r="B714" s="12">
        <f>TimeEntry2[[#This Row],[Timestamp]]</f>
        <v>44246.798680555556</v>
      </c>
      <c r="C714" s="7" t="s">
        <v>199</v>
      </c>
      <c r="D714" s="6">
        <v>44248</v>
      </c>
      <c r="E714" s="13" t="str">
        <f>INDEX(projects[Charge_Code],MATCH(TimeEntry2[[#This Row],[Project_ID]],projects[Project_ID],0))</f>
        <v>210035-65 MC VBB WP1: DO-nota West (25-050)</v>
      </c>
      <c r="F714" s="16">
        <f>ROUNDDOWN(TimeEntry2[[#This Row],[Timestamp]],0)</f>
        <v>44246</v>
      </c>
      <c r="G714" s="7">
        <v>2.5</v>
      </c>
      <c r="H714" s="7" t="str">
        <f t="shared" si="22"/>
        <v>Normal Time</v>
      </c>
      <c r="I714" s="7" t="s">
        <v>654</v>
      </c>
    </row>
    <row r="715" spans="1:9" x14ac:dyDescent="0.25">
      <c r="A715" s="5">
        <v>44245.798680555556</v>
      </c>
      <c r="B715" s="12">
        <f>TimeEntry2[[#This Row],[Timestamp]]</f>
        <v>44245.798680555556</v>
      </c>
      <c r="C715" s="7" t="s">
        <v>199</v>
      </c>
      <c r="D715" s="6">
        <v>44248</v>
      </c>
      <c r="E715" s="13" t="str">
        <f>INDEX(projects[Charge_Code],MATCH(TimeEntry2[[#This Row],[Project_ID]],projects[Project_ID],0))</f>
        <v>210035-65 MC VBB WP1: DO-nota West (25-050)</v>
      </c>
      <c r="F715" s="16">
        <f>ROUNDDOWN(TimeEntry2[[#This Row],[Timestamp]],0)</f>
        <v>44245</v>
      </c>
      <c r="G715" s="7">
        <v>7.5</v>
      </c>
      <c r="H715" s="7" t="str">
        <f t="shared" si="22"/>
        <v>Normal Time</v>
      </c>
      <c r="I715" s="7" t="s">
        <v>655</v>
      </c>
    </row>
    <row r="716" spans="1:9" x14ac:dyDescent="0.25">
      <c r="A716" s="5">
        <v>44244.798680555556</v>
      </c>
      <c r="B716" s="12">
        <f>TimeEntry2[[#This Row],[Timestamp]]</f>
        <v>44244.798680555556</v>
      </c>
      <c r="C716" s="7" t="s">
        <v>199</v>
      </c>
      <c r="D716" s="6">
        <v>44248</v>
      </c>
      <c r="E716" s="13" t="str">
        <f>INDEX(projects[Charge_Code],MATCH(TimeEntry2[[#This Row],[Project_ID]],projects[Project_ID],0))</f>
        <v>210035-65 MC VBB WP1: DO-nota West (25-050)</v>
      </c>
      <c r="F716" s="16">
        <f>ROUNDDOWN(TimeEntry2[[#This Row],[Timestamp]],0)</f>
        <v>44244</v>
      </c>
      <c r="G716" s="7">
        <v>7.5</v>
      </c>
      <c r="H716" s="7" t="str">
        <f t="shared" si="22"/>
        <v>Normal Time</v>
      </c>
      <c r="I716" s="7" t="s">
        <v>656</v>
      </c>
    </row>
    <row r="717" spans="1:9" x14ac:dyDescent="0.25">
      <c r="A717" s="5">
        <v>44243.513842592591</v>
      </c>
      <c r="B717" s="12">
        <f>TimeEntry2[[#This Row],[Timestamp]]</f>
        <v>44243.513842592591</v>
      </c>
      <c r="C717" s="7" t="s">
        <v>172</v>
      </c>
      <c r="D717" s="6">
        <v>44248</v>
      </c>
      <c r="E717" s="13" t="str">
        <f>INDEX(projects[Charge_Code],MATCH(TimeEntry2[[#This Row],[Project_ID]],projects[Project_ID],0))</f>
        <v>TRAINING (In-house training)</v>
      </c>
      <c r="F717" s="16">
        <f>ROUNDDOWN(TimeEntry2[[#This Row],[Timestamp]],0)</f>
        <v>44243</v>
      </c>
      <c r="G717" s="7">
        <v>7.5</v>
      </c>
      <c r="H717" s="7" t="str">
        <f t="shared" si="22"/>
        <v>Normal Time</v>
      </c>
      <c r="I717" s="7" t="s">
        <v>629</v>
      </c>
    </row>
    <row r="718" spans="1:9" x14ac:dyDescent="0.25">
      <c r="A718" s="5">
        <v>44242.518912037034</v>
      </c>
      <c r="B718" s="12">
        <f>TimeEntry2[[#This Row],[Timestamp]]</f>
        <v>44242.518912037034</v>
      </c>
      <c r="C718" s="7" t="s">
        <v>199</v>
      </c>
      <c r="D718" s="6">
        <v>44248</v>
      </c>
      <c r="E718" s="13" t="str">
        <f>INDEX(projects[Charge_Code],MATCH(TimeEntry2[[#This Row],[Project_ID]],projects[Project_ID],0))</f>
        <v>210035-65 MC VBB WP1: DO-nota West (25-050)</v>
      </c>
      <c r="F718" s="16">
        <f>ROUNDDOWN(TimeEntry2[[#This Row],[Timestamp]],0)</f>
        <v>44242</v>
      </c>
      <c r="G718" s="7">
        <v>2</v>
      </c>
      <c r="H718" s="7" t="str">
        <f t="shared" si="22"/>
        <v>Normal Time</v>
      </c>
      <c r="I718" s="7" t="s">
        <v>657</v>
      </c>
    </row>
    <row r="719" spans="1:9" x14ac:dyDescent="0.25">
      <c r="A719" s="5">
        <v>44242.518912037034</v>
      </c>
      <c r="B719" s="12">
        <f>TimeEntry2[[#This Row],[Timestamp]]</f>
        <v>44242.518912037034</v>
      </c>
      <c r="C719" s="7" t="s">
        <v>199</v>
      </c>
      <c r="D719" s="6">
        <v>44248</v>
      </c>
      <c r="E719" s="13" t="str">
        <f>INDEX(projects[Charge_Code],MATCH(TimeEntry2[[#This Row],[Project_ID]],projects[Project_ID],0))</f>
        <v>210035-65 MC VBB WP1: DO-nota West (25-050)</v>
      </c>
      <c r="F719" s="16">
        <f>ROUNDDOWN(TimeEntry2[[#This Row],[Timestamp]],0)</f>
        <v>44242</v>
      </c>
      <c r="G719" s="7">
        <v>5.5</v>
      </c>
      <c r="H719" s="7" t="str">
        <f t="shared" si="22"/>
        <v>Normal Time</v>
      </c>
      <c r="I719" s="7" t="s">
        <v>658</v>
      </c>
    </row>
    <row r="720" spans="1:9" x14ac:dyDescent="0.25">
      <c r="A720" s="5">
        <v>44239.508634259262</v>
      </c>
      <c r="B720" s="12">
        <f>TimeEntry2[[#This Row],[Timestamp]]</f>
        <v>44239.508634259262</v>
      </c>
      <c r="C720" s="7" t="s">
        <v>199</v>
      </c>
      <c r="D720" s="6">
        <v>44241</v>
      </c>
      <c r="E720" s="13" t="str">
        <f>INDEX(projects[Charge_Code],MATCH(TimeEntry2[[#This Row],[Project_ID]],projects[Project_ID],0))</f>
        <v>210035-65 MC VBB WP1: DO-nota West (25-050)</v>
      </c>
      <c r="F720" s="16">
        <f>ROUNDDOWN(TimeEntry2[[#This Row],[Timestamp]],0)</f>
        <v>44239</v>
      </c>
      <c r="G720" s="7">
        <v>4.5</v>
      </c>
      <c r="H720" s="7" t="str">
        <f t="shared" si="22"/>
        <v>Normal Time</v>
      </c>
      <c r="I720" s="7" t="s">
        <v>656</v>
      </c>
    </row>
    <row r="721" spans="1:9" x14ac:dyDescent="0.25">
      <c r="A721" s="5">
        <v>44239.508634259262</v>
      </c>
      <c r="B721" s="12">
        <f>TimeEntry2[[#This Row],[Timestamp]]</f>
        <v>44239.508634259262</v>
      </c>
      <c r="C721" s="7" t="s">
        <v>199</v>
      </c>
      <c r="D721" s="6">
        <v>44241</v>
      </c>
      <c r="E721" s="13" t="str">
        <f>INDEX(projects[Charge_Code],MATCH(TimeEntry2[[#This Row],[Project_ID]],projects[Project_ID],0))</f>
        <v>210035-65 MC VBB WP1: DO-nota West (25-050)</v>
      </c>
      <c r="F721" s="16">
        <f>ROUNDDOWN(TimeEntry2[[#This Row],[Timestamp]],0)</f>
        <v>44239</v>
      </c>
      <c r="G721" s="7">
        <v>1</v>
      </c>
      <c r="H721" s="7" t="str">
        <f t="shared" si="22"/>
        <v>Normal Time</v>
      </c>
      <c r="I721" s="7" t="s">
        <v>606</v>
      </c>
    </row>
    <row r="722" spans="1:9" x14ac:dyDescent="0.25">
      <c r="A722" s="5">
        <v>44239.508634259262</v>
      </c>
      <c r="B722" s="12">
        <f>TimeEntry2[[#This Row],[Timestamp]]</f>
        <v>44239.508634259262</v>
      </c>
      <c r="C722" s="7" t="s">
        <v>199</v>
      </c>
      <c r="D722" s="6">
        <v>44241</v>
      </c>
      <c r="E722" s="13" t="str">
        <f>INDEX(projects[Charge_Code],MATCH(TimeEntry2[[#This Row],[Project_ID]],projects[Project_ID],0))</f>
        <v>210035-65 MC VBB WP1: DO-nota West (25-050)</v>
      </c>
      <c r="F722" s="16">
        <f>ROUNDDOWN(TimeEntry2[[#This Row],[Timestamp]],0)</f>
        <v>44239</v>
      </c>
      <c r="G722" s="7">
        <v>2</v>
      </c>
      <c r="H722" s="7" t="str">
        <f t="shared" si="22"/>
        <v>Normal Time</v>
      </c>
      <c r="I722" s="7" t="s">
        <v>659</v>
      </c>
    </row>
    <row r="723" spans="1:9" x14ac:dyDescent="0.25">
      <c r="A723" s="5">
        <v>44238.678668981483</v>
      </c>
      <c r="B723" s="12">
        <f>TimeEntry2[[#This Row],[Timestamp]]</f>
        <v>44238.678668981483</v>
      </c>
      <c r="C723" s="7" t="s">
        <v>199</v>
      </c>
      <c r="D723" s="6">
        <v>44241</v>
      </c>
      <c r="E723" s="13" t="str">
        <f>INDEX(projects[Charge_Code],MATCH(TimeEntry2[[#This Row],[Project_ID]],projects[Project_ID],0))</f>
        <v>210035-65 MC VBB WP1: DO-nota West (25-050)</v>
      </c>
      <c r="F723" s="16">
        <f>ROUNDDOWN(TimeEntry2[[#This Row],[Timestamp]],0)</f>
        <v>44238</v>
      </c>
      <c r="G723" s="7">
        <v>4</v>
      </c>
      <c r="H723" s="7" t="str">
        <f t="shared" si="22"/>
        <v>Normal Time</v>
      </c>
      <c r="I723" s="7" t="s">
        <v>660</v>
      </c>
    </row>
    <row r="724" spans="1:9" x14ac:dyDescent="0.25">
      <c r="A724" s="5">
        <v>44238.503287037034</v>
      </c>
      <c r="B724" s="12">
        <f>TimeEntry2[[#This Row],[Timestamp]]</f>
        <v>44238.503287037034</v>
      </c>
      <c r="C724" s="7" t="s">
        <v>199</v>
      </c>
      <c r="D724" s="6">
        <v>44241</v>
      </c>
      <c r="E724" s="13" t="str">
        <f>INDEX(projects[Charge_Code],MATCH(TimeEntry2[[#This Row],[Project_ID]],projects[Project_ID],0))</f>
        <v>210035-65 MC VBB WP1: DO-nota West (25-050)</v>
      </c>
      <c r="F724" s="16">
        <f>ROUNDDOWN(TimeEntry2[[#This Row],[Timestamp]],0)</f>
        <v>44238</v>
      </c>
      <c r="G724" s="7">
        <v>2.5</v>
      </c>
      <c r="H724" s="7" t="str">
        <f t="shared" si="22"/>
        <v>Normal Time</v>
      </c>
      <c r="I724" s="7" t="s">
        <v>661</v>
      </c>
    </row>
    <row r="725" spans="1:9" x14ac:dyDescent="0.25">
      <c r="A725" s="5">
        <v>44238.503287037034</v>
      </c>
      <c r="B725" s="12">
        <f>TimeEntry2[[#This Row],[Timestamp]]</f>
        <v>44238.503287037034</v>
      </c>
      <c r="C725" s="7" t="s">
        <v>199</v>
      </c>
      <c r="D725" s="6">
        <v>44241</v>
      </c>
      <c r="E725" s="13" t="str">
        <f>INDEX(projects[Charge_Code],MATCH(TimeEntry2[[#This Row],[Project_ID]],projects[Project_ID],0))</f>
        <v>210035-65 MC VBB WP1: DO-nota West (25-050)</v>
      </c>
      <c r="F725" s="16">
        <f>ROUNDDOWN(TimeEntry2[[#This Row],[Timestamp]],0)</f>
        <v>44238</v>
      </c>
      <c r="G725" s="7">
        <v>1</v>
      </c>
      <c r="H725" s="7" t="str">
        <f t="shared" si="22"/>
        <v>Normal Time</v>
      </c>
      <c r="I725" s="7" t="s">
        <v>662</v>
      </c>
    </row>
    <row r="726" spans="1:9" x14ac:dyDescent="0.25">
      <c r="A726" s="5">
        <v>44237.544039351851</v>
      </c>
      <c r="B726" s="12">
        <f>TimeEntry2[[#This Row],[Timestamp]]</f>
        <v>44237.544039351851</v>
      </c>
      <c r="C726" s="7" t="s">
        <v>29</v>
      </c>
      <c r="D726" s="6">
        <v>44241</v>
      </c>
      <c r="E726" s="13" t="str">
        <f>INDEX(projects[Charge_Code],MATCH(TimeEntry2[[#This Row],[Project_ID]],projects[Project_ID],0))</f>
        <v>077204-30 EARLY CAREERS SELECTION (01-742)</v>
      </c>
      <c r="F726" s="16">
        <f>ROUNDDOWN(TimeEntry2[[#This Row],[Timestamp]],0)</f>
        <v>44237</v>
      </c>
      <c r="G726" s="7">
        <v>1</v>
      </c>
      <c r="H726" s="7" t="str">
        <f t="shared" si="22"/>
        <v>Normal Time</v>
      </c>
      <c r="I726" s="7" t="s">
        <v>663</v>
      </c>
    </row>
    <row r="727" spans="1:9" x14ac:dyDescent="0.25">
      <c r="A727" s="5">
        <v>44237.544039351851</v>
      </c>
      <c r="B727" s="12">
        <f>TimeEntry2[[#This Row],[Timestamp]]</f>
        <v>44237.544039351851</v>
      </c>
      <c r="C727" s="7" t="s">
        <v>199</v>
      </c>
      <c r="D727" s="6">
        <v>44241</v>
      </c>
      <c r="E727" s="13" t="str">
        <f>INDEX(projects[Charge_Code],MATCH(TimeEntry2[[#This Row],[Project_ID]],projects[Project_ID],0))</f>
        <v>210035-65 MC VBB WP1: DO-nota West (25-050)</v>
      </c>
      <c r="F727" s="16">
        <f>ROUNDDOWN(TimeEntry2[[#This Row],[Timestamp]],0)</f>
        <v>44237</v>
      </c>
      <c r="G727" s="7">
        <v>6.5</v>
      </c>
      <c r="H727" s="7" t="str">
        <f t="shared" si="22"/>
        <v>Normal Time</v>
      </c>
      <c r="I727" s="7" t="s">
        <v>664</v>
      </c>
    </row>
    <row r="728" spans="1:9" x14ac:dyDescent="0.25">
      <c r="A728" s="5">
        <v>44236.542245370372</v>
      </c>
      <c r="B728" s="12">
        <f>TimeEntry2[[#This Row],[Timestamp]]</f>
        <v>44236.542245370372</v>
      </c>
      <c r="C728" s="7" t="s">
        <v>29</v>
      </c>
      <c r="D728" s="6">
        <v>44241</v>
      </c>
      <c r="E728" s="13" t="str">
        <f>INDEX(projects[Charge_Code],MATCH(TimeEntry2[[#This Row],[Project_ID]],projects[Project_ID],0))</f>
        <v>077204-30 EARLY CAREERS SELECTION (01-742)</v>
      </c>
      <c r="F728" s="16">
        <f>ROUNDDOWN(TimeEntry2[[#This Row],[Timestamp]],0)</f>
        <v>44236</v>
      </c>
      <c r="G728" s="7">
        <v>4</v>
      </c>
      <c r="H728" s="7" t="str">
        <f t="shared" si="22"/>
        <v>Normal Time</v>
      </c>
      <c r="I728" s="7" t="s">
        <v>665</v>
      </c>
    </row>
    <row r="729" spans="1:9" x14ac:dyDescent="0.25">
      <c r="A729" s="5">
        <v>44236.542245370372</v>
      </c>
      <c r="B729" s="12">
        <f>TimeEntry2[[#This Row],[Timestamp]]</f>
        <v>44236.542245370372</v>
      </c>
      <c r="C729" s="7" t="s">
        <v>199</v>
      </c>
      <c r="D729" s="6">
        <v>44241</v>
      </c>
      <c r="E729" s="13" t="str">
        <f>INDEX(projects[Charge_Code],MATCH(TimeEntry2[[#This Row],[Project_ID]],projects[Project_ID],0))</f>
        <v>210035-65 MC VBB WP1: DO-nota West (25-050)</v>
      </c>
      <c r="F729" s="16">
        <f>ROUNDDOWN(TimeEntry2[[#This Row],[Timestamp]],0)</f>
        <v>44236</v>
      </c>
      <c r="G729" s="7">
        <v>3.5</v>
      </c>
      <c r="H729" s="7" t="str">
        <f t="shared" si="22"/>
        <v>Normal Time</v>
      </c>
      <c r="I729" s="6" t="s">
        <v>666</v>
      </c>
    </row>
    <row r="730" spans="1:9" x14ac:dyDescent="0.25">
      <c r="A730" s="5">
        <v>44235.52952546296</v>
      </c>
      <c r="B730" s="12">
        <f>TimeEntry2[[#This Row],[Timestamp]]</f>
        <v>44235.52952546296</v>
      </c>
      <c r="C730" s="7" t="s">
        <v>172</v>
      </c>
      <c r="D730" s="6">
        <v>44241</v>
      </c>
      <c r="E730" s="13" t="str">
        <f>INDEX(projects[Charge_Code],MATCH(TimeEntry2[[#This Row],[Project_ID]],projects[Project_ID],0))</f>
        <v>TRAINING (In-house training)</v>
      </c>
      <c r="F730" s="16">
        <f>ROUNDDOWN(TimeEntry2[[#This Row],[Timestamp]],0)</f>
        <v>44235</v>
      </c>
      <c r="G730" s="7">
        <v>7.5</v>
      </c>
      <c r="H730" s="7" t="str">
        <f t="shared" si="22"/>
        <v>Normal Time</v>
      </c>
      <c r="I730" s="7" t="s">
        <v>629</v>
      </c>
    </row>
    <row r="731" spans="1:9" x14ac:dyDescent="0.25">
      <c r="A731" s="5">
        <v>44232.50068287037</v>
      </c>
      <c r="B731" s="12">
        <f>TimeEntry2[[#This Row],[Timestamp]]</f>
        <v>44232.50068287037</v>
      </c>
      <c r="C731" s="7" t="s">
        <v>199</v>
      </c>
      <c r="D731" s="6">
        <v>44234</v>
      </c>
      <c r="E731" s="13" t="str">
        <f>INDEX(projects[Charge_Code],MATCH(TimeEntry2[[#This Row],[Project_ID]],projects[Project_ID],0))</f>
        <v>210035-65 MC VBB WP1: DO-nota West (25-050)</v>
      </c>
      <c r="F731" s="16">
        <f>ROUNDDOWN(TimeEntry2[[#This Row],[Timestamp]],0)</f>
        <v>44232</v>
      </c>
      <c r="G731" s="7">
        <v>4.5</v>
      </c>
      <c r="H731" s="7" t="str">
        <f t="shared" si="22"/>
        <v>Normal Time</v>
      </c>
      <c r="I731" s="7" t="s">
        <v>667</v>
      </c>
    </row>
    <row r="732" spans="1:9" x14ac:dyDescent="0.25">
      <c r="A732" s="5">
        <v>44232.50068287037</v>
      </c>
      <c r="B732" s="12">
        <f>TimeEntry2[[#This Row],[Timestamp]]</f>
        <v>44232.50068287037</v>
      </c>
      <c r="C732" s="7" t="s">
        <v>199</v>
      </c>
      <c r="D732" s="6">
        <v>44234</v>
      </c>
      <c r="E732" s="13" t="str">
        <f>INDEX(projects[Charge_Code],MATCH(TimeEntry2[[#This Row],[Project_ID]],projects[Project_ID],0))</f>
        <v>210035-65 MC VBB WP1: DO-nota West (25-050)</v>
      </c>
      <c r="F732" s="16">
        <f>ROUNDDOWN(TimeEntry2[[#This Row],[Timestamp]],0)</f>
        <v>44232</v>
      </c>
      <c r="G732" s="7">
        <v>8</v>
      </c>
      <c r="H732" s="7" t="str">
        <f t="shared" si="22"/>
        <v>Normal Time</v>
      </c>
      <c r="I732" s="7" t="s">
        <v>668</v>
      </c>
    </row>
    <row r="733" spans="1:9" x14ac:dyDescent="0.25">
      <c r="A733" s="5">
        <v>44230.684305555558</v>
      </c>
      <c r="B733" s="12">
        <f>TimeEntry2[[#This Row],[Timestamp]]</f>
        <v>44230.684305555558</v>
      </c>
      <c r="C733" s="7" t="s">
        <v>199</v>
      </c>
      <c r="D733" s="6">
        <v>44234</v>
      </c>
      <c r="E733" s="13" t="str">
        <f>INDEX(projects[Charge_Code],MATCH(TimeEntry2[[#This Row],[Project_ID]],projects[Project_ID],0))</f>
        <v>210035-65 MC VBB WP1: DO-nota West (25-050)</v>
      </c>
      <c r="F733" s="16">
        <f>ROUNDDOWN(TimeEntry2[[#This Row],[Timestamp]],0)</f>
        <v>44230</v>
      </c>
      <c r="G733" s="7">
        <v>7</v>
      </c>
      <c r="H733" s="7" t="str">
        <f t="shared" si="22"/>
        <v>Normal Time</v>
      </c>
      <c r="I733" s="7" t="s">
        <v>669</v>
      </c>
    </row>
    <row r="734" spans="1:9" x14ac:dyDescent="0.25">
      <c r="A734" s="5">
        <v>44230.500416666669</v>
      </c>
      <c r="B734" s="12">
        <f>TimeEntry2[[#This Row],[Timestamp]]</f>
        <v>44230.500416666669</v>
      </c>
      <c r="C734" s="7" t="s">
        <v>199</v>
      </c>
      <c r="D734" s="6">
        <v>44234</v>
      </c>
      <c r="E734" s="13" t="str">
        <f>INDEX(projects[Charge_Code],MATCH(TimeEntry2[[#This Row],[Project_ID]],projects[Project_ID],0))</f>
        <v>210035-65 MC VBB WP1: DO-nota West (25-050)</v>
      </c>
      <c r="F734" s="16">
        <f>ROUNDDOWN(TimeEntry2[[#This Row],[Timestamp]],0)</f>
        <v>44230</v>
      </c>
      <c r="G734" s="7">
        <v>3</v>
      </c>
      <c r="H734" s="7" t="str">
        <f t="shared" si="22"/>
        <v>Normal Time</v>
      </c>
      <c r="I734" s="7" t="s">
        <v>670</v>
      </c>
    </row>
    <row r="735" spans="1:9" x14ac:dyDescent="0.25">
      <c r="A735" s="5">
        <v>44229.5002662037</v>
      </c>
      <c r="B735" s="12">
        <f>TimeEntry2[[#This Row],[Timestamp]]</f>
        <v>44229.5002662037</v>
      </c>
      <c r="C735" s="7" t="s">
        <v>172</v>
      </c>
      <c r="D735" s="6">
        <v>44234</v>
      </c>
      <c r="E735" s="13" t="str">
        <f>INDEX(projects[Charge_Code],MATCH(TimeEntry2[[#This Row],[Project_ID]],projects[Project_ID],0))</f>
        <v>TRAINING (In-house training)</v>
      </c>
      <c r="F735" s="16">
        <f>ROUNDDOWN(TimeEntry2[[#This Row],[Timestamp]],0)</f>
        <v>44229</v>
      </c>
      <c r="G735" s="7">
        <v>7.5</v>
      </c>
      <c r="H735" s="7" t="str">
        <f t="shared" si="22"/>
        <v>Normal Time</v>
      </c>
      <c r="I735" s="7" t="s">
        <v>629</v>
      </c>
    </row>
    <row r="736" spans="1:9" x14ac:dyDescent="0.25">
      <c r="A736" s="5">
        <v>44228.501226851855</v>
      </c>
      <c r="B736" s="12">
        <f>TimeEntry2[[#This Row],[Timestamp]]</f>
        <v>44228.501226851855</v>
      </c>
      <c r="C736" s="7" t="s">
        <v>199</v>
      </c>
      <c r="D736" s="6">
        <v>44234</v>
      </c>
      <c r="E736" s="13" t="str">
        <f>INDEX(projects[Charge_Code],MATCH(TimeEntry2[[#This Row],[Project_ID]],projects[Project_ID],0))</f>
        <v>210035-65 MC VBB WP1: DO-nota West (25-050)</v>
      </c>
      <c r="F736" s="16">
        <f>ROUNDDOWN(TimeEntry2[[#This Row],[Timestamp]],0)</f>
        <v>44228</v>
      </c>
      <c r="G736" s="7">
        <v>6.5</v>
      </c>
      <c r="H736" s="7" t="str">
        <f t="shared" si="22"/>
        <v>Normal Time</v>
      </c>
      <c r="I736" s="7" t="s">
        <v>671</v>
      </c>
    </row>
    <row r="737" spans="1:9" x14ac:dyDescent="0.25">
      <c r="A737" s="5">
        <v>44228.501226851855</v>
      </c>
      <c r="B737" s="12">
        <f>TimeEntry2[[#This Row],[Timestamp]]</f>
        <v>44228.501226851855</v>
      </c>
      <c r="C737" s="7" t="s">
        <v>199</v>
      </c>
      <c r="D737" s="6">
        <v>44234</v>
      </c>
      <c r="E737" s="13" t="str">
        <f>INDEX(projects[Charge_Code],MATCH(TimeEntry2[[#This Row],[Project_ID]],projects[Project_ID],0))</f>
        <v>210035-65 MC VBB WP1: DO-nota West (25-050)</v>
      </c>
      <c r="F737" s="16">
        <f>ROUNDDOWN(TimeEntry2[[#This Row],[Timestamp]],0)</f>
        <v>44228</v>
      </c>
      <c r="G737" s="7">
        <v>1</v>
      </c>
      <c r="H737" s="7" t="str">
        <f t="shared" si="22"/>
        <v>Normal Time</v>
      </c>
      <c r="I737" s="7" t="s">
        <v>672</v>
      </c>
    </row>
    <row r="738" spans="1:9" x14ac:dyDescent="0.25">
      <c r="A738" s="5">
        <v>44225.669687499998</v>
      </c>
      <c r="B738" s="12">
        <f>TimeEntry2[[#This Row],[Timestamp]]</f>
        <v>44225.669687499998</v>
      </c>
      <c r="C738" s="7" t="s">
        <v>199</v>
      </c>
      <c r="D738" s="6">
        <v>44227</v>
      </c>
      <c r="E738" s="13" t="str">
        <f>INDEX(projects[Charge_Code],MATCH(TimeEntry2[[#This Row],[Project_ID]],projects[Project_ID],0))</f>
        <v>210035-65 MC VBB WP1: DO-nota West (25-050)</v>
      </c>
      <c r="F738" s="16">
        <f>ROUNDDOWN(TimeEntry2[[#This Row],[Timestamp]],0)</f>
        <v>44225</v>
      </c>
      <c r="G738" s="7">
        <v>4.5</v>
      </c>
      <c r="H738" s="7" t="str">
        <f t="shared" si="22"/>
        <v>Normal Time</v>
      </c>
      <c r="I738" s="7" t="s">
        <v>673</v>
      </c>
    </row>
    <row r="739" spans="1:9" x14ac:dyDescent="0.25">
      <c r="A739" s="5">
        <v>44225.501516203702</v>
      </c>
      <c r="B739" s="12">
        <f>TimeEntry2[[#This Row],[Timestamp]]</f>
        <v>44225.501516203702</v>
      </c>
      <c r="C739" s="7" t="s">
        <v>199</v>
      </c>
      <c r="D739" s="6">
        <v>44227</v>
      </c>
      <c r="E739" s="13" t="str">
        <f>INDEX(projects[Charge_Code],MATCH(TimeEntry2[[#This Row],[Project_ID]],projects[Project_ID],0))</f>
        <v>210035-65 MC VBB WP1: DO-nota West (25-050)</v>
      </c>
      <c r="F739" s="16">
        <f>ROUNDDOWN(TimeEntry2[[#This Row],[Timestamp]],0)</f>
        <v>44225</v>
      </c>
      <c r="G739" s="7">
        <v>2</v>
      </c>
      <c r="H739" s="7" t="str">
        <f t="shared" si="22"/>
        <v>Normal Time</v>
      </c>
      <c r="I739" s="7" t="s">
        <v>674</v>
      </c>
    </row>
    <row r="740" spans="1:9" x14ac:dyDescent="0.25">
      <c r="A740" s="5">
        <v>44225.501516203702</v>
      </c>
      <c r="B740" s="12">
        <f>TimeEntry2[[#This Row],[Timestamp]]</f>
        <v>44225.501516203702</v>
      </c>
      <c r="C740" s="7" t="s">
        <v>199</v>
      </c>
      <c r="D740" s="6">
        <v>44227</v>
      </c>
      <c r="E740" s="13" t="str">
        <f>INDEX(projects[Charge_Code],MATCH(TimeEntry2[[#This Row],[Project_ID]],projects[Project_ID],0))</f>
        <v>210035-65 MC VBB WP1: DO-nota West (25-050)</v>
      </c>
      <c r="F740" s="16">
        <f>ROUNDDOWN(TimeEntry2[[#This Row],[Timestamp]],0)</f>
        <v>44225</v>
      </c>
      <c r="G740" s="7">
        <v>1</v>
      </c>
      <c r="H740" s="7" t="str">
        <f t="shared" si="22"/>
        <v>Normal Time</v>
      </c>
      <c r="I740" s="7" t="s">
        <v>650</v>
      </c>
    </row>
    <row r="741" spans="1:9" x14ac:dyDescent="0.25">
      <c r="A741" s="5">
        <v>44224.671990740739</v>
      </c>
      <c r="B741" s="12">
        <f>TimeEntry2[[#This Row],[Timestamp]]</f>
        <v>44224.671990740739</v>
      </c>
      <c r="C741" s="7" t="s">
        <v>199</v>
      </c>
      <c r="D741" s="6">
        <v>44227</v>
      </c>
      <c r="E741" s="13" t="str">
        <f>INDEX(projects[Charge_Code],MATCH(TimeEntry2[[#This Row],[Project_ID]],projects[Project_ID],0))</f>
        <v>210035-65 MC VBB WP1: DO-nota West (25-050)</v>
      </c>
      <c r="F741" s="16">
        <f>ROUNDDOWN(TimeEntry2[[#This Row],[Timestamp]],0)</f>
        <v>44224</v>
      </c>
      <c r="G741" s="7">
        <v>7.5</v>
      </c>
      <c r="H741" s="7" t="str">
        <f t="shared" si="22"/>
        <v>Normal Time</v>
      </c>
      <c r="I741" s="7" t="s">
        <v>675</v>
      </c>
    </row>
    <row r="742" spans="1:9" x14ac:dyDescent="0.25">
      <c r="A742" s="5">
        <v>44223.567870370367</v>
      </c>
      <c r="B742" s="12">
        <f>TimeEntry2[[#This Row],[Timestamp]]</f>
        <v>44223.567870370367</v>
      </c>
      <c r="C742" s="7" t="s">
        <v>199</v>
      </c>
      <c r="D742" s="6">
        <v>44227</v>
      </c>
      <c r="E742" s="13" t="str">
        <f>INDEX(projects[Charge_Code],MATCH(TimeEntry2[[#This Row],[Project_ID]],projects[Project_ID],0))</f>
        <v>210035-65 MC VBB WP1: DO-nota West (25-050)</v>
      </c>
      <c r="F742" s="16">
        <f>ROUNDDOWN(TimeEntry2[[#This Row],[Timestamp]],0)</f>
        <v>44223</v>
      </c>
      <c r="G742" s="7">
        <v>7.5</v>
      </c>
      <c r="H742" s="7" t="str">
        <f t="shared" si="22"/>
        <v>Normal Time</v>
      </c>
      <c r="I742" s="7" t="s">
        <v>676</v>
      </c>
    </row>
    <row r="743" spans="1:9" x14ac:dyDescent="0.25">
      <c r="A743" s="5">
        <v>44222.511782407404</v>
      </c>
      <c r="B743" s="12">
        <f>TimeEntry2[[#This Row],[Timestamp]]</f>
        <v>44222.511782407404</v>
      </c>
      <c r="C743" s="7" t="s">
        <v>172</v>
      </c>
      <c r="D743" s="6">
        <v>44227</v>
      </c>
      <c r="E743" s="13" t="str">
        <f>INDEX(projects[Charge_Code],MATCH(TimeEntry2[[#This Row],[Project_ID]],projects[Project_ID],0))</f>
        <v>TRAINING (In-house training)</v>
      </c>
      <c r="F743" s="16">
        <f>ROUNDDOWN(TimeEntry2[[#This Row],[Timestamp]],0)</f>
        <v>44222</v>
      </c>
      <c r="G743" s="7">
        <v>7.5</v>
      </c>
      <c r="H743" s="7" t="str">
        <f t="shared" si="22"/>
        <v>Normal Time</v>
      </c>
      <c r="I743" s="7" t="s">
        <v>629</v>
      </c>
    </row>
    <row r="744" spans="1:9" x14ac:dyDescent="0.25">
      <c r="A744" s="5">
        <v>44221.687581018516</v>
      </c>
      <c r="B744" s="12">
        <f>TimeEntry2[[#This Row],[Timestamp]]</f>
        <v>44221.687581018516</v>
      </c>
      <c r="C744" s="7" t="s">
        <v>199</v>
      </c>
      <c r="D744" s="6">
        <v>44227</v>
      </c>
      <c r="E744" s="13" t="str">
        <f>INDEX(projects[Charge_Code],MATCH(TimeEntry2[[#This Row],[Project_ID]],projects[Project_ID],0))</f>
        <v>210035-65 MC VBB WP1: DO-nota West (25-050)</v>
      </c>
      <c r="F744" s="16">
        <f>ROUNDDOWN(TimeEntry2[[#This Row],[Timestamp]],0)</f>
        <v>44221</v>
      </c>
      <c r="G744" s="7">
        <v>3.5</v>
      </c>
      <c r="H744" s="7" t="str">
        <f t="shared" si="22"/>
        <v>Normal Time</v>
      </c>
      <c r="I744" s="7" t="s">
        <v>677</v>
      </c>
    </row>
    <row r="745" spans="1:9" x14ac:dyDescent="0.25">
      <c r="A745" s="5">
        <v>44221.502488425926</v>
      </c>
      <c r="B745" s="12">
        <f>TimeEntry2[[#This Row],[Timestamp]]</f>
        <v>44221.502488425926</v>
      </c>
      <c r="C745" s="7" t="s">
        <v>199</v>
      </c>
      <c r="D745" s="6">
        <v>44227</v>
      </c>
      <c r="E745" s="13" t="str">
        <f>INDEX(projects[Charge_Code],MATCH(TimeEntry2[[#This Row],[Project_ID]],projects[Project_ID],0))</f>
        <v>210035-65 MC VBB WP1: DO-nota West (25-050)</v>
      </c>
      <c r="F745" s="16">
        <f>ROUNDDOWN(TimeEntry2[[#This Row],[Timestamp]],0)</f>
        <v>44221</v>
      </c>
      <c r="G745" s="7">
        <v>3</v>
      </c>
      <c r="H745" s="7" t="str">
        <f t="shared" si="22"/>
        <v>Normal Time</v>
      </c>
      <c r="I745" s="7" t="s">
        <v>678</v>
      </c>
    </row>
    <row r="746" spans="1:9" x14ac:dyDescent="0.25">
      <c r="A746" s="5">
        <v>44221.502488425926</v>
      </c>
      <c r="B746" s="12">
        <f>TimeEntry2[[#This Row],[Timestamp]]</f>
        <v>44221.502488425926</v>
      </c>
      <c r="C746" s="7" t="s">
        <v>199</v>
      </c>
      <c r="D746" s="6">
        <v>44227</v>
      </c>
      <c r="E746" s="13" t="str">
        <f>INDEX(projects[Charge_Code],MATCH(TimeEntry2[[#This Row],[Project_ID]],projects[Project_ID],0))</f>
        <v>210035-65 MC VBB WP1: DO-nota West (25-050)</v>
      </c>
      <c r="F746" s="16">
        <f>ROUNDDOWN(TimeEntry2[[#This Row],[Timestamp]],0)</f>
        <v>44221</v>
      </c>
      <c r="G746" s="7">
        <v>1</v>
      </c>
      <c r="H746" s="7" t="str">
        <f t="shared" si="22"/>
        <v>Normal Time</v>
      </c>
      <c r="I746" s="7" t="s">
        <v>679</v>
      </c>
    </row>
    <row r="747" spans="1:9" x14ac:dyDescent="0.25">
      <c r="A747" s="5">
        <v>44218.667094907411</v>
      </c>
      <c r="B747" s="12">
        <f>TimeEntry2[[#This Row],[Timestamp]]</f>
        <v>44218.667094907411</v>
      </c>
      <c r="C747" s="7" t="s">
        <v>199</v>
      </c>
      <c r="D747" s="6">
        <v>44220</v>
      </c>
      <c r="E747" s="13" t="str">
        <f>INDEX(projects[Charge_Code],MATCH(TimeEntry2[[#This Row],[Project_ID]],projects[Project_ID],0))</f>
        <v>210035-65 MC VBB WP1: DO-nota West (25-050)</v>
      </c>
      <c r="F747" s="16">
        <f>ROUNDDOWN(TimeEntry2[[#This Row],[Timestamp]],0)</f>
        <v>44218</v>
      </c>
      <c r="G747" s="7">
        <v>5.5</v>
      </c>
      <c r="H747" s="7" t="str">
        <f t="shared" si="22"/>
        <v>Normal Time</v>
      </c>
      <c r="I747" s="7" t="s">
        <v>680</v>
      </c>
    </row>
    <row r="748" spans="1:9" x14ac:dyDescent="0.25">
      <c r="A748" s="5">
        <v>44218.500393518516</v>
      </c>
      <c r="B748" s="12">
        <f>TimeEntry2[[#This Row],[Timestamp]]</f>
        <v>44218.500393518516</v>
      </c>
      <c r="C748" s="7" t="s">
        <v>199</v>
      </c>
      <c r="D748" s="6">
        <v>44220</v>
      </c>
      <c r="E748" s="13" t="str">
        <f>INDEX(projects[Charge_Code],MATCH(TimeEntry2[[#This Row],[Project_ID]],projects[Project_ID],0))</f>
        <v>210035-65 MC VBB WP1: DO-nota West (25-050)</v>
      </c>
      <c r="F748" s="16">
        <f>ROUNDDOWN(TimeEntry2[[#This Row],[Timestamp]],0)</f>
        <v>44218</v>
      </c>
      <c r="G748" s="7">
        <v>2</v>
      </c>
      <c r="H748" s="7" t="str">
        <f t="shared" si="22"/>
        <v>Normal Time</v>
      </c>
      <c r="I748" s="7" t="s">
        <v>606</v>
      </c>
    </row>
    <row r="749" spans="1:9" x14ac:dyDescent="0.25">
      <c r="A749" s="5">
        <v>44218.500393518516</v>
      </c>
      <c r="B749" s="12">
        <f>TimeEntry2[[#This Row],[Timestamp]]</f>
        <v>44218.500393518516</v>
      </c>
      <c r="C749" s="7" t="s">
        <v>149</v>
      </c>
      <c r="D749" s="6">
        <v>44220</v>
      </c>
      <c r="E749" s="13" t="str">
        <f>INDEX(projects[Charge_Code],MATCH(TimeEntry2[[#This Row],[Project_ID]],projects[Project_ID],0))</f>
        <v>OTHERS</v>
      </c>
      <c r="F749" s="16">
        <f>ROUNDDOWN(TimeEntry2[[#This Row],[Timestamp]],0)</f>
        <v>44218</v>
      </c>
      <c r="G749" s="7">
        <v>3</v>
      </c>
      <c r="H749" s="7" t="str">
        <f t="shared" ref="H749:H812" si="23">"Normal Time"</f>
        <v>Normal Time</v>
      </c>
      <c r="I749" s="7" t="s">
        <v>681</v>
      </c>
    </row>
    <row r="750" spans="1:9" x14ac:dyDescent="0.25">
      <c r="A750" s="5">
        <v>44217.667256944442</v>
      </c>
      <c r="B750" s="12">
        <f>TimeEntry2[[#This Row],[Timestamp]]</f>
        <v>44217.667256944442</v>
      </c>
      <c r="C750" s="7" t="s">
        <v>199</v>
      </c>
      <c r="D750" s="6">
        <v>44220</v>
      </c>
      <c r="E750" s="13" t="str">
        <f>INDEX(projects[Charge_Code],MATCH(TimeEntry2[[#This Row],[Project_ID]],projects[Project_ID],0))</f>
        <v>210035-65 MC VBB WP1: DO-nota West (25-050)</v>
      </c>
      <c r="F750" s="16">
        <f>ROUNDDOWN(TimeEntry2[[#This Row],[Timestamp]],0)</f>
        <v>44217</v>
      </c>
      <c r="G750" s="7">
        <v>4</v>
      </c>
      <c r="H750" s="7" t="str">
        <f t="shared" si="23"/>
        <v>Normal Time</v>
      </c>
      <c r="I750" s="7" t="s">
        <v>682</v>
      </c>
    </row>
    <row r="751" spans="1:9" x14ac:dyDescent="0.25">
      <c r="A751" s="5">
        <v>44217.506793981483</v>
      </c>
      <c r="B751" s="12">
        <f>TimeEntry2[[#This Row],[Timestamp]]</f>
        <v>44217.506793981483</v>
      </c>
      <c r="C751" s="7" t="s">
        <v>199</v>
      </c>
      <c r="D751" s="6">
        <v>44220</v>
      </c>
      <c r="E751" s="13" t="str">
        <f>INDEX(projects[Charge_Code],MATCH(TimeEntry2[[#This Row],[Project_ID]],projects[Project_ID],0))</f>
        <v>210035-65 MC VBB WP1: DO-nota West (25-050)</v>
      </c>
      <c r="F751" s="16">
        <f>ROUNDDOWN(TimeEntry2[[#This Row],[Timestamp]],0)</f>
        <v>44217</v>
      </c>
      <c r="G751" s="7">
        <v>7</v>
      </c>
      <c r="H751" s="7" t="str">
        <f t="shared" si="23"/>
        <v>Normal Time</v>
      </c>
      <c r="I751" s="7" t="s">
        <v>317</v>
      </c>
    </row>
    <row r="752" spans="1:9" x14ac:dyDescent="0.25">
      <c r="A752" s="5">
        <v>44216.507731481484</v>
      </c>
      <c r="B752" s="12">
        <f>TimeEntry2[[#This Row],[Timestamp]]</f>
        <v>44216.507731481484</v>
      </c>
      <c r="C752" s="7" t="s">
        <v>199</v>
      </c>
      <c r="D752" s="6">
        <v>44220</v>
      </c>
      <c r="E752" s="13" t="str">
        <f>INDEX(projects[Charge_Code],MATCH(TimeEntry2[[#This Row],[Project_ID]],projects[Project_ID],0))</f>
        <v>210035-65 MC VBB WP1: DO-nota West (25-050)</v>
      </c>
      <c r="F752" s="16">
        <f>ROUNDDOWN(TimeEntry2[[#This Row],[Timestamp]],0)</f>
        <v>44216</v>
      </c>
      <c r="G752" s="7">
        <v>1</v>
      </c>
      <c r="H752" s="7" t="str">
        <f t="shared" si="23"/>
        <v>Normal Time</v>
      </c>
      <c r="I752" s="7" t="s">
        <v>683</v>
      </c>
    </row>
    <row r="753" spans="1:9" x14ac:dyDescent="0.25">
      <c r="A753" s="5">
        <v>44216.507731481484</v>
      </c>
      <c r="B753" s="12">
        <f>TimeEntry2[[#This Row],[Timestamp]]</f>
        <v>44216.507731481484</v>
      </c>
      <c r="C753" s="7" t="s">
        <v>199</v>
      </c>
      <c r="D753" s="6">
        <v>44220</v>
      </c>
      <c r="E753" s="13" t="str">
        <f>INDEX(projects[Charge_Code],MATCH(TimeEntry2[[#This Row],[Project_ID]],projects[Project_ID],0))</f>
        <v>210035-65 MC VBB WP1: DO-nota West (25-050)</v>
      </c>
      <c r="F753" s="16">
        <f>ROUNDDOWN(TimeEntry2[[#This Row],[Timestamp]],0)</f>
        <v>44216</v>
      </c>
      <c r="G753" s="7">
        <v>3</v>
      </c>
      <c r="H753" s="7" t="str">
        <f t="shared" si="23"/>
        <v>Normal Time</v>
      </c>
      <c r="I753" s="7" t="s">
        <v>684</v>
      </c>
    </row>
    <row r="754" spans="1:9" x14ac:dyDescent="0.25">
      <c r="A754" s="5">
        <v>44215.510879629626</v>
      </c>
      <c r="B754" s="12">
        <f>TimeEntry2[[#This Row],[Timestamp]]</f>
        <v>44215.510879629626</v>
      </c>
      <c r="C754" s="7" t="s">
        <v>172</v>
      </c>
      <c r="D754" s="6">
        <v>44220</v>
      </c>
      <c r="E754" s="13" t="str">
        <f>INDEX(projects[Charge_Code],MATCH(TimeEntry2[[#This Row],[Project_ID]],projects[Project_ID],0))</f>
        <v>TRAINING (In-house training)</v>
      </c>
      <c r="F754" s="16">
        <f>ROUNDDOWN(TimeEntry2[[#This Row],[Timestamp]],0)</f>
        <v>44215</v>
      </c>
      <c r="G754" s="7">
        <v>7.5</v>
      </c>
      <c r="H754" s="7" t="str">
        <f t="shared" si="23"/>
        <v>Normal Time</v>
      </c>
      <c r="I754" s="7" t="s">
        <v>629</v>
      </c>
    </row>
    <row r="755" spans="1:9" x14ac:dyDescent="0.25">
      <c r="A755" s="5">
        <v>44214.50105324074</v>
      </c>
      <c r="B755" s="12">
        <f>TimeEntry2[[#This Row],[Timestamp]]</f>
        <v>44214.50105324074</v>
      </c>
      <c r="C755" s="7" t="s">
        <v>199</v>
      </c>
      <c r="D755" s="6">
        <v>44220</v>
      </c>
      <c r="E755" s="13" t="str">
        <f>INDEX(projects[Charge_Code],MATCH(TimeEntry2[[#This Row],[Project_ID]],projects[Project_ID],0))</f>
        <v>210035-65 MC VBB WP1: DO-nota West (25-050)</v>
      </c>
      <c r="F755" s="16">
        <f>ROUNDDOWN(TimeEntry2[[#This Row],[Timestamp]],0)</f>
        <v>44214</v>
      </c>
      <c r="G755" s="7">
        <v>6.5</v>
      </c>
      <c r="H755" s="7" t="str">
        <f t="shared" si="23"/>
        <v>Normal Time</v>
      </c>
      <c r="I755" s="7" t="s">
        <v>685</v>
      </c>
    </row>
    <row r="756" spans="1:9" x14ac:dyDescent="0.25">
      <c r="A756" s="5">
        <v>44214.50105324074</v>
      </c>
      <c r="B756" s="12">
        <f>TimeEntry2[[#This Row],[Timestamp]]</f>
        <v>44214.50105324074</v>
      </c>
      <c r="C756" s="7" t="s">
        <v>199</v>
      </c>
      <c r="D756" s="6">
        <v>44220</v>
      </c>
      <c r="E756" s="13" t="str">
        <f>INDEX(projects[Charge_Code],MATCH(TimeEntry2[[#This Row],[Project_ID]],projects[Project_ID],0))</f>
        <v>210035-65 MC VBB WP1: DO-nota West (25-050)</v>
      </c>
      <c r="F756" s="16">
        <f>ROUNDDOWN(TimeEntry2[[#This Row],[Timestamp]],0)</f>
        <v>44214</v>
      </c>
      <c r="G756" s="7">
        <v>1</v>
      </c>
      <c r="H756" s="7" t="str">
        <f t="shared" si="23"/>
        <v>Normal Time</v>
      </c>
      <c r="I756" s="7" t="s">
        <v>657</v>
      </c>
    </row>
    <row r="757" spans="1:9" x14ac:dyDescent="0.25">
      <c r="A757" s="5">
        <v>44211.668854166666</v>
      </c>
      <c r="B757" s="12">
        <f>TimeEntry2[[#This Row],[Timestamp]]</f>
        <v>44211.668854166666</v>
      </c>
      <c r="C757" s="7" t="s">
        <v>199</v>
      </c>
      <c r="D757" s="6">
        <v>44213</v>
      </c>
      <c r="E757" s="13" t="str">
        <f>INDEX(projects[Charge_Code],MATCH(TimeEntry2[[#This Row],[Project_ID]],projects[Project_ID],0))</f>
        <v>210035-65 MC VBB WP1: DO-nota West (25-050)</v>
      </c>
      <c r="F757" s="16">
        <f>ROUNDDOWN(TimeEntry2[[#This Row],[Timestamp]],0)</f>
        <v>44211</v>
      </c>
      <c r="G757" s="7">
        <v>2.5</v>
      </c>
      <c r="H757" s="7" t="str">
        <f t="shared" si="23"/>
        <v>Normal Time</v>
      </c>
      <c r="I757" s="7" t="s">
        <v>686</v>
      </c>
    </row>
    <row r="758" spans="1:9" x14ac:dyDescent="0.25">
      <c r="A758" s="5">
        <v>44211.500347222223</v>
      </c>
      <c r="B758" s="12">
        <f>TimeEntry2[[#This Row],[Timestamp]]</f>
        <v>44211.500347222223</v>
      </c>
      <c r="C758" s="7" t="s">
        <v>199</v>
      </c>
      <c r="D758" s="6">
        <v>44213</v>
      </c>
      <c r="E758" s="13" t="str">
        <f>INDEX(projects[Charge_Code],MATCH(TimeEntry2[[#This Row],[Project_ID]],projects[Project_ID],0))</f>
        <v>210035-65 MC VBB WP1: DO-nota West (25-050)</v>
      </c>
      <c r="F758" s="16">
        <f>ROUNDDOWN(TimeEntry2[[#This Row],[Timestamp]],0)</f>
        <v>44211</v>
      </c>
      <c r="G758" s="7">
        <v>3</v>
      </c>
      <c r="H758" s="7" t="str">
        <f t="shared" si="23"/>
        <v>Normal Time</v>
      </c>
      <c r="I758" s="7" t="s">
        <v>687</v>
      </c>
    </row>
    <row r="759" spans="1:9" x14ac:dyDescent="0.25">
      <c r="A759" s="5">
        <v>44210.667268518519</v>
      </c>
      <c r="B759" s="12">
        <f>TimeEntry2[[#This Row],[Timestamp]]</f>
        <v>44210.667268518519</v>
      </c>
      <c r="C759" s="7" t="s">
        <v>199</v>
      </c>
      <c r="D759" s="6">
        <v>44213</v>
      </c>
      <c r="E759" s="13" t="str">
        <f>INDEX(projects[Charge_Code],MATCH(TimeEntry2[[#This Row],[Project_ID]],projects[Project_ID],0))</f>
        <v>210035-65 MC VBB WP1: DO-nota West (25-050)</v>
      </c>
      <c r="F759" s="16">
        <f>ROUNDDOWN(TimeEntry2[[#This Row],[Timestamp]],0)</f>
        <v>44210</v>
      </c>
      <c r="G759" s="7">
        <v>2.5</v>
      </c>
      <c r="H759" s="7" t="str">
        <f t="shared" si="23"/>
        <v>Normal Time</v>
      </c>
      <c r="I759" s="7" t="s">
        <v>688</v>
      </c>
    </row>
    <row r="760" spans="1:9" x14ac:dyDescent="0.25">
      <c r="A760" s="5">
        <v>44210.501446759263</v>
      </c>
      <c r="B760" s="12">
        <f>TimeEntry2[[#This Row],[Timestamp]]</f>
        <v>44210.501446759263</v>
      </c>
      <c r="C760" s="7" t="s">
        <v>199</v>
      </c>
      <c r="D760" s="6">
        <v>44213</v>
      </c>
      <c r="E760" s="13" t="str">
        <f>INDEX(projects[Charge_Code],MATCH(TimeEntry2[[#This Row],[Project_ID]],projects[Project_ID],0))</f>
        <v>210035-65 MC VBB WP1: DO-nota West (25-050)</v>
      </c>
      <c r="F760" s="16">
        <f>ROUNDDOWN(TimeEntry2[[#This Row],[Timestamp]],0)</f>
        <v>44210</v>
      </c>
      <c r="G760" s="7">
        <v>5</v>
      </c>
      <c r="H760" s="7" t="str">
        <f t="shared" si="23"/>
        <v>Normal Time</v>
      </c>
      <c r="I760" s="7" t="s">
        <v>689</v>
      </c>
    </row>
    <row r="761" spans="1:9" x14ac:dyDescent="0.25">
      <c r="A761" s="5">
        <v>44209.500300925924</v>
      </c>
      <c r="B761" s="12">
        <f>TimeEntry2[[#This Row],[Timestamp]]</f>
        <v>44209.500300925924</v>
      </c>
      <c r="C761" s="7" t="s">
        <v>199</v>
      </c>
      <c r="D761" s="6">
        <v>44213</v>
      </c>
      <c r="E761" s="13" t="str">
        <f>INDEX(projects[Charge_Code],MATCH(TimeEntry2[[#This Row],[Project_ID]],projects[Project_ID],0))</f>
        <v>210035-65 MC VBB WP1: DO-nota West (25-050)</v>
      </c>
      <c r="F761" s="16">
        <f>ROUNDDOWN(TimeEntry2[[#This Row],[Timestamp]],0)</f>
        <v>44209</v>
      </c>
      <c r="G761" s="7">
        <v>7.5</v>
      </c>
      <c r="H761" s="7" t="str">
        <f t="shared" si="23"/>
        <v>Normal Time</v>
      </c>
      <c r="I761" s="7" t="s">
        <v>690</v>
      </c>
    </row>
    <row r="762" spans="1:9" x14ac:dyDescent="0.25">
      <c r="A762" s="5">
        <v>44208.511701388888</v>
      </c>
      <c r="B762" s="12">
        <f>TimeEntry2[[#This Row],[Timestamp]]</f>
        <v>44208.511701388888</v>
      </c>
      <c r="C762" s="7" t="s">
        <v>172</v>
      </c>
      <c r="D762" s="6">
        <v>44213</v>
      </c>
      <c r="E762" s="13" t="str">
        <f>INDEX(projects[Charge_Code],MATCH(TimeEntry2[[#This Row],[Project_ID]],projects[Project_ID],0))</f>
        <v>TRAINING (In-house training)</v>
      </c>
      <c r="F762" s="16">
        <f>ROUNDDOWN(TimeEntry2[[#This Row],[Timestamp]],0)</f>
        <v>44208</v>
      </c>
      <c r="G762" s="7">
        <v>7.5</v>
      </c>
      <c r="H762" s="7" t="str">
        <f t="shared" si="23"/>
        <v>Normal Time</v>
      </c>
      <c r="I762" s="7" t="s">
        <v>629</v>
      </c>
    </row>
    <row r="763" spans="1:9" x14ac:dyDescent="0.25">
      <c r="A763" s="5">
        <v>44207.620671296296</v>
      </c>
      <c r="B763" s="12">
        <f>TimeEntry2[[#This Row],[Timestamp]]</f>
        <v>44207.620671296296</v>
      </c>
      <c r="C763" s="7" t="s">
        <v>199</v>
      </c>
      <c r="D763" s="6">
        <v>44213</v>
      </c>
      <c r="E763" s="13" t="str">
        <f>INDEX(projects[Charge_Code],MATCH(TimeEntry2[[#This Row],[Project_ID]],projects[Project_ID],0))</f>
        <v>210035-65 MC VBB WP1: DO-nota West (25-050)</v>
      </c>
      <c r="F763" s="16">
        <f>ROUNDDOWN(TimeEntry2[[#This Row],[Timestamp]],0)</f>
        <v>44207</v>
      </c>
      <c r="G763" s="7">
        <v>4.5</v>
      </c>
      <c r="H763" s="7" t="str">
        <f t="shared" si="23"/>
        <v>Normal Time</v>
      </c>
      <c r="I763" s="7" t="s">
        <v>691</v>
      </c>
    </row>
    <row r="764" spans="1:9" x14ac:dyDescent="0.25">
      <c r="A764" s="5">
        <v>44207.620671296296</v>
      </c>
      <c r="B764" s="12">
        <f>TimeEntry2[[#This Row],[Timestamp]]</f>
        <v>44207.620671296296</v>
      </c>
      <c r="C764" s="7" t="s">
        <v>199</v>
      </c>
      <c r="D764" s="6">
        <v>44213</v>
      </c>
      <c r="E764" s="13" t="str">
        <f>INDEX(projects[Charge_Code],MATCH(TimeEntry2[[#This Row],[Project_ID]],projects[Project_ID],0))</f>
        <v>210035-65 MC VBB WP1: DO-nota West (25-050)</v>
      </c>
      <c r="F764" s="16">
        <f>ROUNDDOWN(TimeEntry2[[#This Row],[Timestamp]],0)</f>
        <v>44207</v>
      </c>
      <c r="G764" s="7">
        <v>3</v>
      </c>
      <c r="H764" s="7" t="str">
        <f t="shared" si="23"/>
        <v>Normal Time</v>
      </c>
      <c r="I764" s="7" t="s">
        <v>473</v>
      </c>
    </row>
    <row r="765" spans="1:9" x14ac:dyDescent="0.25">
      <c r="A765" s="5">
        <v>44204.500289351854</v>
      </c>
      <c r="B765" s="12">
        <f>TimeEntry2[[#This Row],[Timestamp]]</f>
        <v>44204.500289351854</v>
      </c>
      <c r="C765" s="7" t="s">
        <v>121</v>
      </c>
      <c r="D765" s="6">
        <v>44206</v>
      </c>
      <c r="E765" s="13" t="str">
        <f>INDEX(projects[Charge_Code],MATCH(TimeEntry2[[#This Row],[Project_ID]],projects[Project_ID],0))</f>
        <v>077204-30 graduate interviews (01-124)</v>
      </c>
      <c r="F765" s="16">
        <f>ROUNDDOWN(TimeEntry2[[#This Row],[Timestamp]],0)</f>
        <v>44204</v>
      </c>
      <c r="G765" s="7">
        <v>5.5</v>
      </c>
      <c r="H765" s="7" t="str">
        <f t="shared" si="23"/>
        <v>Normal Time</v>
      </c>
      <c r="I765" s="7" t="s">
        <v>692</v>
      </c>
    </row>
    <row r="766" spans="1:9" x14ac:dyDescent="0.25">
      <c r="A766" s="5">
        <v>44204.667326388888</v>
      </c>
      <c r="B766" s="12">
        <f>TimeEntry2[[#This Row],[Timestamp]]</f>
        <v>44204.667326388888</v>
      </c>
      <c r="C766" s="7" t="s">
        <v>199</v>
      </c>
      <c r="D766" s="6">
        <v>44206</v>
      </c>
      <c r="E766" s="13" t="str">
        <f>INDEX(projects[Charge_Code],MATCH(TimeEntry2[[#This Row],[Project_ID]],projects[Project_ID],0))</f>
        <v>210035-65 MC VBB WP1: DO-nota West (25-050)</v>
      </c>
      <c r="F766" s="16">
        <f>ROUNDDOWN(TimeEntry2[[#This Row],[Timestamp]],0)</f>
        <v>44204</v>
      </c>
      <c r="G766" s="7">
        <v>2</v>
      </c>
      <c r="H766" s="7" t="str">
        <f t="shared" si="23"/>
        <v>Normal Time</v>
      </c>
      <c r="I766" s="7" t="s">
        <v>693</v>
      </c>
    </row>
    <row r="767" spans="1:9" x14ac:dyDescent="0.25">
      <c r="A767" s="5">
        <v>44203.500289351854</v>
      </c>
      <c r="B767" s="12">
        <f>TimeEntry2[[#This Row],[Timestamp]]</f>
        <v>44203.500289351854</v>
      </c>
      <c r="C767" s="7" t="s">
        <v>199</v>
      </c>
      <c r="D767" s="6">
        <v>44206</v>
      </c>
      <c r="E767" s="13" t="str">
        <f>INDEX(projects[Charge_Code],MATCH(TimeEntry2[[#This Row],[Project_ID]],projects[Project_ID],0))</f>
        <v>210035-65 MC VBB WP1: DO-nota West (25-050)</v>
      </c>
      <c r="F767" s="16">
        <f>ROUNDDOWN(TimeEntry2[[#This Row],[Timestamp]],0)</f>
        <v>44203</v>
      </c>
      <c r="G767" s="7">
        <v>7.5</v>
      </c>
      <c r="H767" s="7" t="str">
        <f t="shared" si="23"/>
        <v>Normal Time</v>
      </c>
      <c r="I767" s="7" t="s">
        <v>694</v>
      </c>
    </row>
    <row r="768" spans="1:9" x14ac:dyDescent="0.25">
      <c r="A768" s="5">
        <v>44202.667326388888</v>
      </c>
      <c r="B768" s="12">
        <f>TimeEntry2[[#This Row],[Timestamp]]</f>
        <v>44202.667326388888</v>
      </c>
      <c r="C768" s="7" t="s">
        <v>199</v>
      </c>
      <c r="D768" s="6">
        <v>44206</v>
      </c>
      <c r="E768" s="13" t="str">
        <f>INDEX(projects[Charge_Code],MATCH(TimeEntry2[[#This Row],[Project_ID]],projects[Project_ID],0))</f>
        <v>210035-65 MC VBB WP1: DO-nota West (25-050)</v>
      </c>
      <c r="F768" s="16">
        <f>ROUNDDOWN(TimeEntry2[[#This Row],[Timestamp]],0)</f>
        <v>44202</v>
      </c>
      <c r="G768" s="7">
        <v>7.5</v>
      </c>
      <c r="H768" s="7" t="str">
        <f t="shared" si="23"/>
        <v>Normal Time</v>
      </c>
      <c r="I768" s="7" t="s">
        <v>695</v>
      </c>
    </row>
    <row r="769" spans="1:9" x14ac:dyDescent="0.25">
      <c r="A769" s="5">
        <v>44201.501273148147</v>
      </c>
      <c r="B769" s="12">
        <f>TimeEntry2[[#This Row],[Timestamp]]</f>
        <v>44201.501273148147</v>
      </c>
      <c r="C769" s="7" t="s">
        <v>172</v>
      </c>
      <c r="D769" s="6">
        <v>44206</v>
      </c>
      <c r="E769" s="13" t="str">
        <f>INDEX(projects[Charge_Code],MATCH(TimeEntry2[[#This Row],[Project_ID]],projects[Project_ID],0))</f>
        <v>TRAINING (In-house training)</v>
      </c>
      <c r="F769" s="16">
        <f>ROUNDDOWN(TimeEntry2[[#This Row],[Timestamp]],0)</f>
        <v>44201</v>
      </c>
      <c r="G769" s="7">
        <v>7.5</v>
      </c>
      <c r="H769" s="7" t="str">
        <f t="shared" si="23"/>
        <v>Normal Time</v>
      </c>
      <c r="I769" s="7" t="s">
        <v>629</v>
      </c>
    </row>
    <row r="770" spans="1:9" x14ac:dyDescent="0.25">
      <c r="A770" s="5">
        <v>44200.500798611109</v>
      </c>
      <c r="B770" s="12">
        <f>TimeEntry2[[#This Row],[Timestamp]]</f>
        <v>44200.500798611109</v>
      </c>
      <c r="C770" s="7" t="s">
        <v>199</v>
      </c>
      <c r="D770" s="6">
        <v>44206</v>
      </c>
      <c r="E770" s="13" t="str">
        <f>INDEX(projects[Charge_Code],MATCH(TimeEntry2[[#This Row],[Project_ID]],projects[Project_ID],0))</f>
        <v>210035-65 MC VBB WP1: DO-nota West (25-050)</v>
      </c>
      <c r="F770" s="16">
        <f>ROUNDDOWN(TimeEntry2[[#This Row],[Timestamp]],0)</f>
        <v>44200</v>
      </c>
      <c r="G770" s="7">
        <v>6.5</v>
      </c>
      <c r="H770" s="7" t="str">
        <f t="shared" si="23"/>
        <v>Normal Time</v>
      </c>
      <c r="I770" s="7" t="s">
        <v>696</v>
      </c>
    </row>
    <row r="771" spans="1:9" x14ac:dyDescent="0.25">
      <c r="A771" s="5">
        <v>44200.500798611109</v>
      </c>
      <c r="B771" s="12">
        <f>TimeEntry2[[#This Row],[Timestamp]]</f>
        <v>44200.500798611109</v>
      </c>
      <c r="C771" s="7" t="s">
        <v>199</v>
      </c>
      <c r="D771" s="6">
        <v>44206</v>
      </c>
      <c r="E771" s="13" t="str">
        <f>INDEX(projects[Charge_Code],MATCH(TimeEntry2[[#This Row],[Project_ID]],projects[Project_ID],0))</f>
        <v>210035-65 MC VBB WP1: DO-nota West (25-050)</v>
      </c>
      <c r="F771" s="16">
        <f>ROUNDDOWN(TimeEntry2[[#This Row],[Timestamp]],0)</f>
        <v>44200</v>
      </c>
      <c r="G771" s="7">
        <v>1</v>
      </c>
      <c r="H771" s="7" t="str">
        <f t="shared" si="23"/>
        <v>Normal Time</v>
      </c>
      <c r="I771" s="7" t="s">
        <v>697</v>
      </c>
    </row>
    <row r="772" spans="1:9" x14ac:dyDescent="0.25">
      <c r="A772" s="5">
        <v>44197</v>
      </c>
      <c r="B772" s="12">
        <f>TimeEntry2[[#This Row],[Timestamp]]</f>
        <v>44197</v>
      </c>
      <c r="C772" s="7" t="s">
        <v>11</v>
      </c>
      <c r="D772" s="6">
        <v>44199</v>
      </c>
      <c r="E772" s="13" t="str">
        <f>INDEX(projects[Charge_Code],MATCH(TimeEntry2[[#This Row],[Project_ID]],projects[Project_ID],0))</f>
        <v>BANK HOLIDAY</v>
      </c>
      <c r="F772" s="16">
        <f>ROUNDDOWN(TimeEntry2[[#This Row],[Timestamp]],0)</f>
        <v>44197</v>
      </c>
      <c r="G772" s="7">
        <v>7.5</v>
      </c>
      <c r="H772" s="7" t="str">
        <f t="shared" si="23"/>
        <v>Normal Time</v>
      </c>
      <c r="I772" s="7"/>
    </row>
    <row r="773" spans="1:9" x14ac:dyDescent="0.25">
      <c r="A773" s="5">
        <v>44196</v>
      </c>
      <c r="B773" s="12">
        <f>TimeEntry2[[#This Row],[Timestamp]]</f>
        <v>44196</v>
      </c>
      <c r="C773" s="7" t="s">
        <v>100</v>
      </c>
      <c r="D773" s="6">
        <v>44199</v>
      </c>
      <c r="E773" s="13" t="str">
        <f>INDEX(projects[Charge_Code],MATCH(TimeEntry2[[#This Row],[Project_ID]],projects[Project_ID],0))</f>
        <v>HOLIDAY</v>
      </c>
      <c r="F773" s="16">
        <f>ROUNDDOWN(TimeEntry2[[#This Row],[Timestamp]],0)</f>
        <v>44196</v>
      </c>
      <c r="G773" s="7">
        <v>7.5</v>
      </c>
      <c r="H773" s="7" t="str">
        <f t="shared" si="23"/>
        <v>Normal Time</v>
      </c>
      <c r="I773" s="7"/>
    </row>
    <row r="774" spans="1:9" x14ac:dyDescent="0.25">
      <c r="A774" s="5">
        <v>44195</v>
      </c>
      <c r="B774" s="12">
        <f>TimeEntry2[[#This Row],[Timestamp]]</f>
        <v>44195</v>
      </c>
      <c r="C774" s="7" t="s">
        <v>100</v>
      </c>
      <c r="D774" s="6">
        <v>44199</v>
      </c>
      <c r="E774" s="13" t="str">
        <f>INDEX(projects[Charge_Code],MATCH(TimeEntry2[[#This Row],[Project_ID]],projects[Project_ID],0))</f>
        <v>HOLIDAY</v>
      </c>
      <c r="F774" s="16">
        <f>ROUNDDOWN(TimeEntry2[[#This Row],[Timestamp]],0)</f>
        <v>44195</v>
      </c>
      <c r="G774" s="7">
        <v>7.5</v>
      </c>
      <c r="H774" s="7" t="str">
        <f t="shared" si="23"/>
        <v>Normal Time</v>
      </c>
      <c r="I774" s="7"/>
    </row>
    <row r="775" spans="1:9" x14ac:dyDescent="0.25">
      <c r="A775" s="5">
        <v>44194</v>
      </c>
      <c r="B775" s="12">
        <f>TimeEntry2[[#This Row],[Timestamp]]</f>
        <v>44194</v>
      </c>
      <c r="C775" s="7" t="s">
        <v>100</v>
      </c>
      <c r="D775" s="6">
        <v>44199</v>
      </c>
      <c r="E775" s="13" t="str">
        <f>INDEX(projects[Charge_Code],MATCH(TimeEntry2[[#This Row],[Project_ID]],projects[Project_ID],0))</f>
        <v>HOLIDAY</v>
      </c>
      <c r="F775" s="16">
        <f>ROUNDDOWN(TimeEntry2[[#This Row],[Timestamp]],0)</f>
        <v>44194</v>
      </c>
      <c r="G775" s="7">
        <v>7.5</v>
      </c>
      <c r="H775" s="7" t="str">
        <f t="shared" si="23"/>
        <v>Normal Time</v>
      </c>
      <c r="I775" s="7"/>
    </row>
    <row r="776" spans="1:9" x14ac:dyDescent="0.25">
      <c r="A776" s="5">
        <v>44193</v>
      </c>
      <c r="B776" s="12">
        <f>TimeEntry2[[#This Row],[Timestamp]]</f>
        <v>44193</v>
      </c>
      <c r="C776" s="7" t="s">
        <v>11</v>
      </c>
      <c r="D776" s="6">
        <v>44199</v>
      </c>
      <c r="E776" s="13" t="str">
        <f>INDEX(projects[Charge_Code],MATCH(TimeEntry2[[#This Row],[Project_ID]],projects[Project_ID],0))</f>
        <v>BANK HOLIDAY</v>
      </c>
      <c r="F776" s="16">
        <f>ROUNDDOWN(TimeEntry2[[#This Row],[Timestamp]],0)</f>
        <v>44193</v>
      </c>
      <c r="G776" s="7">
        <v>7.5</v>
      </c>
      <c r="H776" s="7" t="str">
        <f t="shared" si="23"/>
        <v>Normal Time</v>
      </c>
      <c r="I776" s="7"/>
    </row>
    <row r="777" spans="1:9" x14ac:dyDescent="0.25">
      <c r="A777" s="5">
        <v>44190</v>
      </c>
      <c r="B777" s="12">
        <f>TimeEntry2[[#This Row],[Timestamp]]</f>
        <v>44190</v>
      </c>
      <c r="C777" s="7" t="s">
        <v>11</v>
      </c>
      <c r="D777" s="6">
        <v>44192</v>
      </c>
      <c r="E777" s="13" t="str">
        <f>INDEX(projects[Charge_Code],MATCH(TimeEntry2[[#This Row],[Project_ID]],projects[Project_ID],0))</f>
        <v>BANK HOLIDAY</v>
      </c>
      <c r="F777" s="16">
        <f>ROUNDDOWN(TimeEntry2[[#This Row],[Timestamp]],0)</f>
        <v>44190</v>
      </c>
      <c r="G777" s="7">
        <v>7.5</v>
      </c>
      <c r="H777" s="7" t="str">
        <f t="shared" si="23"/>
        <v>Normal Time</v>
      </c>
      <c r="I777" s="7"/>
    </row>
    <row r="778" spans="1:9" x14ac:dyDescent="0.25">
      <c r="A778" s="5">
        <v>44189</v>
      </c>
      <c r="B778" s="12">
        <f>TimeEntry2[[#This Row],[Timestamp]]</f>
        <v>44189</v>
      </c>
      <c r="C778" s="7" t="s">
        <v>100</v>
      </c>
      <c r="D778" s="6">
        <v>44192</v>
      </c>
      <c r="E778" s="13" t="str">
        <f>INDEX(projects[Charge_Code],MATCH(TimeEntry2[[#This Row],[Project_ID]],projects[Project_ID],0))</f>
        <v>HOLIDAY</v>
      </c>
      <c r="F778" s="16">
        <f>ROUNDDOWN(TimeEntry2[[#This Row],[Timestamp]],0)</f>
        <v>44189</v>
      </c>
      <c r="G778" s="7">
        <v>7.5</v>
      </c>
      <c r="H778" s="7" t="str">
        <f t="shared" si="23"/>
        <v>Normal Time</v>
      </c>
      <c r="I778" s="7"/>
    </row>
    <row r="779" spans="1:9" x14ac:dyDescent="0.25">
      <c r="A779" s="5">
        <v>44188.50675925926</v>
      </c>
      <c r="B779" s="12">
        <f>TimeEntry2[[#This Row],[Timestamp]]</f>
        <v>44188.50675925926</v>
      </c>
      <c r="C779" s="7" t="s">
        <v>199</v>
      </c>
      <c r="D779" s="6">
        <v>44192</v>
      </c>
      <c r="E779" s="13" t="str">
        <f>INDEX(projects[Charge_Code],MATCH(TimeEntry2[[#This Row],[Project_ID]],projects[Project_ID],0))</f>
        <v>210035-65 MC VBB WP1: DO-nota West (25-050)</v>
      </c>
      <c r="F779" s="16">
        <f>ROUNDDOWN(TimeEntry2[[#This Row],[Timestamp]],0)</f>
        <v>44188</v>
      </c>
      <c r="G779" s="7">
        <v>7.5</v>
      </c>
      <c r="H779" s="7" t="str">
        <f t="shared" si="23"/>
        <v>Normal Time</v>
      </c>
      <c r="I779" s="7" t="s">
        <v>698</v>
      </c>
    </row>
    <row r="780" spans="1:9" x14ac:dyDescent="0.25">
      <c r="A780" s="5">
        <v>44187.500671296293</v>
      </c>
      <c r="B780" s="12">
        <f>TimeEntry2[[#This Row],[Timestamp]]</f>
        <v>44187.500671296293</v>
      </c>
      <c r="C780" s="7" t="s">
        <v>199</v>
      </c>
      <c r="D780" s="6">
        <v>44192</v>
      </c>
      <c r="E780" s="13" t="str">
        <f>INDEX(projects[Charge_Code],MATCH(TimeEntry2[[#This Row],[Project_ID]],projects[Project_ID],0))</f>
        <v>210035-65 MC VBB WP1: DO-nota West (25-050)</v>
      </c>
      <c r="F780" s="16">
        <f>ROUNDDOWN(TimeEntry2[[#This Row],[Timestamp]],0)</f>
        <v>44187</v>
      </c>
      <c r="G780" s="7">
        <v>7.5</v>
      </c>
      <c r="H780" s="7" t="str">
        <f t="shared" si="23"/>
        <v>Normal Time</v>
      </c>
      <c r="I780" s="7" t="s">
        <v>699</v>
      </c>
    </row>
    <row r="781" spans="1:9" x14ac:dyDescent="0.25">
      <c r="A781" s="5">
        <v>44186.500833333332</v>
      </c>
      <c r="B781" s="12">
        <f>TimeEntry2[[#This Row],[Timestamp]]</f>
        <v>44186.500833333332</v>
      </c>
      <c r="C781" s="7" t="s">
        <v>199</v>
      </c>
      <c r="D781" s="6">
        <v>44192</v>
      </c>
      <c r="E781" s="13" t="str">
        <f>INDEX(projects[Charge_Code],MATCH(TimeEntry2[[#This Row],[Project_ID]],projects[Project_ID],0))</f>
        <v>210035-65 MC VBB WP1: DO-nota West (25-050)</v>
      </c>
      <c r="F781" s="16">
        <f>ROUNDDOWN(TimeEntry2[[#This Row],[Timestamp]],0)</f>
        <v>44186</v>
      </c>
      <c r="G781" s="7">
        <v>6.5</v>
      </c>
      <c r="H781" s="7" t="str">
        <f t="shared" si="23"/>
        <v>Normal Time</v>
      </c>
      <c r="I781" s="7" t="s">
        <v>700</v>
      </c>
    </row>
    <row r="782" spans="1:9" x14ac:dyDescent="0.25">
      <c r="A782" s="5">
        <v>44186.500833333332</v>
      </c>
      <c r="B782" s="12">
        <f>TimeEntry2[[#This Row],[Timestamp]]</f>
        <v>44186.500833333332</v>
      </c>
      <c r="C782" s="7" t="s">
        <v>199</v>
      </c>
      <c r="D782" s="6">
        <v>44192</v>
      </c>
      <c r="E782" s="13" t="str">
        <f>INDEX(projects[Charge_Code],MATCH(TimeEntry2[[#This Row],[Project_ID]],projects[Project_ID],0))</f>
        <v>210035-65 MC VBB WP1: DO-nota West (25-050)</v>
      </c>
      <c r="F782" s="16">
        <f>ROUNDDOWN(TimeEntry2[[#This Row],[Timestamp]],0)</f>
        <v>44186</v>
      </c>
      <c r="G782" s="7">
        <v>1</v>
      </c>
      <c r="H782" s="7" t="str">
        <f t="shared" si="23"/>
        <v>Normal Time</v>
      </c>
      <c r="I782" s="7" t="s">
        <v>697</v>
      </c>
    </row>
    <row r="783" spans="1:9" x14ac:dyDescent="0.25">
      <c r="A783" s="5">
        <v>44183.667013888888</v>
      </c>
      <c r="B783" s="12">
        <f>TimeEntry2[[#This Row],[Timestamp]]</f>
        <v>44183.667013888888</v>
      </c>
      <c r="C783" s="7" t="s">
        <v>199</v>
      </c>
      <c r="D783" s="6">
        <v>44185</v>
      </c>
      <c r="E783" s="13" t="str">
        <f>INDEX(projects[Charge_Code],MATCH(TimeEntry2[[#This Row],[Project_ID]],projects[Project_ID],0))</f>
        <v>210035-65 MC VBB WP1: DO-nota West (25-050)</v>
      </c>
      <c r="F783" s="16">
        <f>ROUNDDOWN(TimeEntry2[[#This Row],[Timestamp]],0)</f>
        <v>44183</v>
      </c>
      <c r="G783" s="7">
        <v>7</v>
      </c>
      <c r="H783" s="7" t="str">
        <f t="shared" si="23"/>
        <v>Normal Time</v>
      </c>
      <c r="I783" s="7" t="s">
        <v>701</v>
      </c>
    </row>
    <row r="784" spans="1:9" x14ac:dyDescent="0.25">
      <c r="A784" s="5">
        <v>44183.500879629632</v>
      </c>
      <c r="B784" s="12">
        <f>TimeEntry2[[#This Row],[Timestamp]]</f>
        <v>44183.500879629632</v>
      </c>
      <c r="C784" s="7" t="s">
        <v>199</v>
      </c>
      <c r="D784" s="6">
        <v>44185</v>
      </c>
      <c r="E784" s="13" t="str">
        <f>INDEX(projects[Charge_Code],MATCH(TimeEntry2[[#This Row],[Project_ID]],projects[Project_ID],0))</f>
        <v>210035-65 MC VBB WP1: DO-nota West (25-050)</v>
      </c>
      <c r="F784" s="16">
        <f>ROUNDDOWN(TimeEntry2[[#This Row],[Timestamp]],0)</f>
        <v>44183</v>
      </c>
      <c r="G784" s="7">
        <v>3</v>
      </c>
      <c r="H784" s="7" t="str">
        <f t="shared" si="23"/>
        <v>Normal Time</v>
      </c>
      <c r="I784" s="7" t="s">
        <v>702</v>
      </c>
    </row>
    <row r="785" spans="1:9" x14ac:dyDescent="0.25">
      <c r="A785" s="5">
        <v>44182.399259259262</v>
      </c>
      <c r="B785" s="12">
        <f>TimeEntry2[[#This Row],[Timestamp]]</f>
        <v>44182.399259259262</v>
      </c>
      <c r="C785" s="7" t="s">
        <v>172</v>
      </c>
      <c r="D785" s="6">
        <v>44185</v>
      </c>
      <c r="E785" s="13" t="str">
        <f>INDEX(projects[Charge_Code],MATCH(TimeEntry2[[#This Row],[Project_ID]],projects[Project_ID],0))</f>
        <v>TRAINING (In-house training)</v>
      </c>
      <c r="F785" s="16">
        <f>ROUNDDOWN(TimeEntry2[[#This Row],[Timestamp]],0)</f>
        <v>44182</v>
      </c>
      <c r="G785" s="7">
        <v>7.5</v>
      </c>
      <c r="H785" s="7" t="str">
        <f t="shared" si="23"/>
        <v>Normal Time</v>
      </c>
      <c r="I785" s="7" t="s">
        <v>629</v>
      </c>
    </row>
    <row r="786" spans="1:9" x14ac:dyDescent="0.25">
      <c r="A786" s="5">
        <v>44181.501435185186</v>
      </c>
      <c r="B786" s="12">
        <f>TimeEntry2[[#This Row],[Timestamp]]</f>
        <v>44181.501435185186</v>
      </c>
      <c r="C786" s="7" t="s">
        <v>199</v>
      </c>
      <c r="D786" s="6">
        <v>44185</v>
      </c>
      <c r="E786" s="13" t="str">
        <f>INDEX(projects[Charge_Code],MATCH(TimeEntry2[[#This Row],[Project_ID]],projects[Project_ID],0))</f>
        <v>210035-65 MC VBB WP1: DO-nota West (25-050)</v>
      </c>
      <c r="F786" s="16">
        <f>ROUNDDOWN(TimeEntry2[[#This Row],[Timestamp]],0)</f>
        <v>44181</v>
      </c>
      <c r="G786" s="7">
        <v>5</v>
      </c>
      <c r="H786" s="7" t="str">
        <f t="shared" si="23"/>
        <v>Normal Time</v>
      </c>
      <c r="I786" s="7" t="s">
        <v>703</v>
      </c>
    </row>
    <row r="787" spans="1:9" x14ac:dyDescent="0.25">
      <c r="A787" s="5">
        <v>44180.511122685188</v>
      </c>
      <c r="B787" s="12">
        <f>TimeEntry2[[#This Row],[Timestamp]]</f>
        <v>44180.511122685188</v>
      </c>
      <c r="C787" s="7" t="s">
        <v>172</v>
      </c>
      <c r="D787" s="6">
        <v>44185</v>
      </c>
      <c r="E787" s="13" t="str">
        <f>INDEX(projects[Charge_Code],MATCH(TimeEntry2[[#This Row],[Project_ID]],projects[Project_ID],0))</f>
        <v>TRAINING (In-house training)</v>
      </c>
      <c r="F787" s="16">
        <f>ROUNDDOWN(TimeEntry2[[#This Row],[Timestamp]],0)</f>
        <v>44180</v>
      </c>
      <c r="G787" s="7">
        <v>7.5</v>
      </c>
      <c r="H787" s="7" t="str">
        <f t="shared" si="23"/>
        <v>Normal Time</v>
      </c>
      <c r="I787" s="7" t="s">
        <v>629</v>
      </c>
    </row>
    <row r="788" spans="1:9" x14ac:dyDescent="0.25">
      <c r="A788" s="5">
        <v>44179.666990740741</v>
      </c>
      <c r="B788" s="12">
        <f>TimeEntry2[[#This Row],[Timestamp]]</f>
        <v>44179.666990740741</v>
      </c>
      <c r="C788" s="7" t="s">
        <v>199</v>
      </c>
      <c r="D788" s="6">
        <v>44185</v>
      </c>
      <c r="E788" s="13" t="str">
        <f>INDEX(projects[Charge_Code],MATCH(TimeEntry2[[#This Row],[Project_ID]],projects[Project_ID],0))</f>
        <v>210035-65 MC VBB WP1: DO-nota West (25-050)</v>
      </c>
      <c r="F788" s="16">
        <f>ROUNDDOWN(TimeEntry2[[#This Row],[Timestamp]],0)</f>
        <v>44179</v>
      </c>
      <c r="G788" s="7">
        <v>4</v>
      </c>
      <c r="H788" s="7" t="str">
        <f t="shared" si="23"/>
        <v>Normal Time</v>
      </c>
      <c r="I788" s="7" t="s">
        <v>704</v>
      </c>
    </row>
    <row r="789" spans="1:9" x14ac:dyDescent="0.25">
      <c r="A789" s="5">
        <v>44179.511481481481</v>
      </c>
      <c r="B789" s="12">
        <f>TimeEntry2[[#This Row],[Timestamp]]</f>
        <v>44179.511481481481</v>
      </c>
      <c r="C789" s="7" t="s">
        <v>199</v>
      </c>
      <c r="D789" s="6">
        <v>44185</v>
      </c>
      <c r="E789" s="13" t="str">
        <f>INDEX(projects[Charge_Code],MATCH(TimeEntry2[[#This Row],[Project_ID]],projects[Project_ID],0))</f>
        <v>210035-65 MC VBB WP1: DO-nota West (25-050)</v>
      </c>
      <c r="F789" s="16">
        <f>ROUNDDOWN(TimeEntry2[[#This Row],[Timestamp]],0)</f>
        <v>44179</v>
      </c>
      <c r="G789" s="7">
        <v>2.5</v>
      </c>
      <c r="H789" s="7" t="str">
        <f t="shared" si="23"/>
        <v>Normal Time</v>
      </c>
      <c r="I789" s="7" t="s">
        <v>705</v>
      </c>
    </row>
    <row r="790" spans="1:9" x14ac:dyDescent="0.25">
      <c r="A790" s="5">
        <v>44179.511481481481</v>
      </c>
      <c r="B790" s="12">
        <f>TimeEntry2[[#This Row],[Timestamp]]</f>
        <v>44179.511481481481</v>
      </c>
      <c r="C790" s="7" t="s">
        <v>199</v>
      </c>
      <c r="D790" s="6">
        <v>44185</v>
      </c>
      <c r="E790" s="13" t="str">
        <f>INDEX(projects[Charge_Code],MATCH(TimeEntry2[[#This Row],[Project_ID]],projects[Project_ID],0))</f>
        <v>210035-65 MC VBB WP1: DO-nota West (25-050)</v>
      </c>
      <c r="F790" s="16">
        <f>ROUNDDOWN(TimeEntry2[[#This Row],[Timestamp]],0)</f>
        <v>44179</v>
      </c>
      <c r="G790" s="7">
        <v>1</v>
      </c>
      <c r="H790" s="7" t="str">
        <f t="shared" si="23"/>
        <v>Normal Time</v>
      </c>
      <c r="I790" s="7" t="s">
        <v>706</v>
      </c>
    </row>
    <row r="791" spans="1:9" x14ac:dyDescent="0.25">
      <c r="A791" s="5">
        <v>44176.666979166665</v>
      </c>
      <c r="B791" s="12">
        <f>TimeEntry2[[#This Row],[Timestamp]]</f>
        <v>44176.666979166665</v>
      </c>
      <c r="C791" s="7" t="s">
        <v>199</v>
      </c>
      <c r="D791" s="6">
        <v>44178</v>
      </c>
      <c r="E791" s="13" t="str">
        <f>INDEX(projects[Charge_Code],MATCH(TimeEntry2[[#This Row],[Project_ID]],projects[Project_ID],0))</f>
        <v>210035-65 MC VBB WP1: DO-nota West (25-050)</v>
      </c>
      <c r="F791" s="16">
        <f>ROUNDDOWN(TimeEntry2[[#This Row],[Timestamp]],0)</f>
        <v>44176</v>
      </c>
      <c r="G791" s="7">
        <v>4</v>
      </c>
      <c r="H791" s="7" t="str">
        <f t="shared" si="23"/>
        <v>Normal Time</v>
      </c>
      <c r="I791" s="7" t="s">
        <v>690</v>
      </c>
    </row>
    <row r="792" spans="1:9" x14ac:dyDescent="0.25">
      <c r="A792" s="5">
        <v>44176.500983796293</v>
      </c>
      <c r="B792" s="12">
        <f>TimeEntry2[[#This Row],[Timestamp]]</f>
        <v>44176.500983796293</v>
      </c>
      <c r="C792" s="7" t="s">
        <v>199</v>
      </c>
      <c r="D792" s="6">
        <v>44178</v>
      </c>
      <c r="E792" s="13" t="str">
        <f>INDEX(projects[Charge_Code],MATCH(TimeEntry2[[#This Row],[Project_ID]],projects[Project_ID],0))</f>
        <v>210035-65 MC VBB WP1: DO-nota West (25-050)</v>
      </c>
      <c r="F792" s="16">
        <f>ROUNDDOWN(TimeEntry2[[#This Row],[Timestamp]],0)</f>
        <v>44176</v>
      </c>
      <c r="G792" s="7">
        <v>2.5</v>
      </c>
      <c r="H792" s="7" t="str">
        <f t="shared" si="23"/>
        <v>Normal Time</v>
      </c>
      <c r="I792" s="7" t="s">
        <v>707</v>
      </c>
    </row>
    <row r="793" spans="1:9" x14ac:dyDescent="0.25">
      <c r="A793" s="5">
        <v>44176.500983796293</v>
      </c>
      <c r="B793" s="12">
        <f>TimeEntry2[[#This Row],[Timestamp]]</f>
        <v>44176.500983796293</v>
      </c>
      <c r="C793" s="7" t="s">
        <v>199</v>
      </c>
      <c r="D793" s="6">
        <v>44178</v>
      </c>
      <c r="E793" s="13" t="str">
        <f>INDEX(projects[Charge_Code],MATCH(TimeEntry2[[#This Row],[Project_ID]],projects[Project_ID],0))</f>
        <v>210035-65 MC VBB WP1: DO-nota West (25-050)</v>
      </c>
      <c r="F793" s="16">
        <f>ROUNDDOWN(TimeEntry2[[#This Row],[Timestamp]],0)</f>
        <v>44176</v>
      </c>
      <c r="G793" s="7">
        <v>1</v>
      </c>
      <c r="H793" s="7" t="str">
        <f t="shared" si="23"/>
        <v>Normal Time</v>
      </c>
      <c r="I793" s="7" t="s">
        <v>708</v>
      </c>
    </row>
    <row r="794" spans="1:9" x14ac:dyDescent="0.25">
      <c r="A794" s="5">
        <v>44175.500416666669</v>
      </c>
      <c r="B794" s="12">
        <f>TimeEntry2[[#This Row],[Timestamp]]</f>
        <v>44175.500416666669</v>
      </c>
      <c r="C794" s="7" t="s">
        <v>172</v>
      </c>
      <c r="D794" s="6">
        <v>44178</v>
      </c>
      <c r="E794" s="13" t="str">
        <f>INDEX(projects[Charge_Code],MATCH(TimeEntry2[[#This Row],[Project_ID]],projects[Project_ID],0))</f>
        <v>TRAINING (In-house training)</v>
      </c>
      <c r="F794" s="16">
        <f>ROUNDDOWN(TimeEntry2[[#This Row],[Timestamp]],0)</f>
        <v>44175</v>
      </c>
      <c r="G794" s="7">
        <v>7.5</v>
      </c>
      <c r="H794" s="7" t="str">
        <f t="shared" si="23"/>
        <v>Normal Time</v>
      </c>
      <c r="I794" s="7" t="s">
        <v>629</v>
      </c>
    </row>
    <row r="795" spans="1:9" x14ac:dyDescent="0.25">
      <c r="A795" s="5">
        <v>44174.668692129628</v>
      </c>
      <c r="B795" s="12">
        <f>TimeEntry2[[#This Row],[Timestamp]]</f>
        <v>44174.668692129628</v>
      </c>
      <c r="C795" s="7" t="s">
        <v>199</v>
      </c>
      <c r="D795" s="6">
        <v>44178</v>
      </c>
      <c r="E795" s="13" t="str">
        <f>INDEX(projects[Charge_Code],MATCH(TimeEntry2[[#This Row],[Project_ID]],projects[Project_ID],0))</f>
        <v>210035-65 MC VBB WP1: DO-nota West (25-050)</v>
      </c>
      <c r="F795" s="16">
        <f>ROUNDDOWN(TimeEntry2[[#This Row],[Timestamp]],0)</f>
        <v>44174</v>
      </c>
      <c r="G795" s="7">
        <v>4</v>
      </c>
      <c r="H795" s="7" t="str">
        <f t="shared" si="23"/>
        <v>Normal Time</v>
      </c>
      <c r="I795" s="7" t="s">
        <v>709</v>
      </c>
    </row>
    <row r="796" spans="1:9" x14ac:dyDescent="0.25">
      <c r="A796" s="5">
        <v>44174.500486111108</v>
      </c>
      <c r="B796" s="12">
        <f>TimeEntry2[[#This Row],[Timestamp]]</f>
        <v>44174.500486111108</v>
      </c>
      <c r="C796" s="7" t="s">
        <v>199</v>
      </c>
      <c r="D796" s="6">
        <v>44178</v>
      </c>
      <c r="E796" s="13" t="str">
        <f>INDEX(projects[Charge_Code],MATCH(TimeEntry2[[#This Row],[Project_ID]],projects[Project_ID],0))</f>
        <v>210035-65 MC VBB WP1: DO-nota West (25-050)</v>
      </c>
      <c r="F796" s="16">
        <f>ROUNDDOWN(TimeEntry2[[#This Row],[Timestamp]],0)</f>
        <v>44174</v>
      </c>
      <c r="G796" s="7">
        <v>1.5</v>
      </c>
      <c r="H796" s="7" t="str">
        <f t="shared" si="23"/>
        <v>Normal Time</v>
      </c>
      <c r="I796" s="7" t="s">
        <v>683</v>
      </c>
    </row>
    <row r="797" spans="1:9" x14ac:dyDescent="0.25">
      <c r="A797" s="5">
        <v>44174.500486111108</v>
      </c>
      <c r="B797" s="12">
        <f>TimeEntry2[[#This Row],[Timestamp]]</f>
        <v>44174.500486111108</v>
      </c>
      <c r="C797" s="7" t="s">
        <v>199</v>
      </c>
      <c r="D797" s="6">
        <v>44178</v>
      </c>
      <c r="E797" s="13" t="str">
        <f>INDEX(projects[Charge_Code],MATCH(TimeEntry2[[#This Row],[Project_ID]],projects[Project_ID],0))</f>
        <v>210035-65 MC VBB WP1: DO-nota West (25-050)</v>
      </c>
      <c r="F797" s="16">
        <f>ROUNDDOWN(TimeEntry2[[#This Row],[Timestamp]],0)</f>
        <v>44174</v>
      </c>
      <c r="G797" s="7">
        <v>2</v>
      </c>
      <c r="H797" s="7" t="str">
        <f t="shared" si="23"/>
        <v>Normal Time</v>
      </c>
      <c r="I797" s="7" t="s">
        <v>710</v>
      </c>
    </row>
    <row r="798" spans="1:9" x14ac:dyDescent="0.25">
      <c r="A798" s="5">
        <v>44173.500451388885</v>
      </c>
      <c r="B798" s="12">
        <f>TimeEntry2[[#This Row],[Timestamp]]</f>
        <v>44173.500451388885</v>
      </c>
      <c r="C798" s="7" t="s">
        <v>172</v>
      </c>
      <c r="D798" s="6">
        <v>44178</v>
      </c>
      <c r="E798" s="13" t="str">
        <f>INDEX(projects[Charge_Code],MATCH(TimeEntry2[[#This Row],[Project_ID]],projects[Project_ID],0))</f>
        <v>TRAINING (In-house training)</v>
      </c>
      <c r="F798" s="16">
        <f>ROUNDDOWN(TimeEntry2[[#This Row],[Timestamp]],0)</f>
        <v>44173</v>
      </c>
      <c r="G798" s="7">
        <v>7.5</v>
      </c>
      <c r="H798" s="7" t="str">
        <f t="shared" si="23"/>
        <v>Normal Time</v>
      </c>
      <c r="I798" s="7" t="s">
        <v>711</v>
      </c>
    </row>
    <row r="799" spans="1:9" x14ac:dyDescent="0.25">
      <c r="A799" s="5">
        <v>44172.667997685188</v>
      </c>
      <c r="B799" s="12">
        <f>TimeEntry2[[#This Row],[Timestamp]]</f>
        <v>44172.667997685188</v>
      </c>
      <c r="C799" s="7" t="s">
        <v>199</v>
      </c>
      <c r="D799" s="6">
        <v>44178</v>
      </c>
      <c r="E799" s="13" t="str">
        <f>INDEX(projects[Charge_Code],MATCH(TimeEntry2[[#This Row],[Project_ID]],projects[Project_ID],0))</f>
        <v>210035-65 MC VBB WP1: DO-nota West (25-050)</v>
      </c>
      <c r="F799" s="16">
        <f>ROUNDDOWN(TimeEntry2[[#This Row],[Timestamp]],0)</f>
        <v>44172</v>
      </c>
      <c r="G799" s="7">
        <v>5.5</v>
      </c>
      <c r="H799" s="7" t="str">
        <f t="shared" si="23"/>
        <v>Normal Time</v>
      </c>
      <c r="I799" s="7" t="s">
        <v>712</v>
      </c>
    </row>
    <row r="800" spans="1:9" x14ac:dyDescent="0.25">
      <c r="A800" s="5">
        <v>44172.667997685188</v>
      </c>
      <c r="B800" s="12">
        <f>TimeEntry2[[#This Row],[Timestamp]]</f>
        <v>44172.667997685188</v>
      </c>
      <c r="C800" s="7" t="s">
        <v>18</v>
      </c>
      <c r="D800" s="6">
        <v>44178</v>
      </c>
      <c r="E800" s="13" t="str">
        <f>INDEX(projects[Charge_Code],MATCH(TimeEntry2[[#This Row],[Project_ID]],projects[Project_ID],0))</f>
        <v>074097-29 STAFF APPRAISAL CC124 (01-124)</v>
      </c>
      <c r="F800" s="16">
        <f>ROUNDDOWN(TimeEntry2[[#This Row],[Timestamp]],0)</f>
        <v>44172</v>
      </c>
      <c r="G800" s="7">
        <v>2</v>
      </c>
      <c r="H800" s="7" t="str">
        <f t="shared" si="23"/>
        <v>Normal Time</v>
      </c>
      <c r="I800" s="7" t="s">
        <v>713</v>
      </c>
    </row>
    <row r="801" spans="1:9" x14ac:dyDescent="0.25">
      <c r="A801" s="5">
        <v>44169.671168981484</v>
      </c>
      <c r="B801" s="12">
        <f>TimeEntry2[[#This Row],[Timestamp]]</f>
        <v>44169.671168981484</v>
      </c>
      <c r="C801" s="7" t="s">
        <v>199</v>
      </c>
      <c r="D801" s="6">
        <v>44171</v>
      </c>
      <c r="E801" s="13" t="str">
        <f>INDEX(projects[Charge_Code],MATCH(TimeEntry2[[#This Row],[Project_ID]],projects[Project_ID],0))</f>
        <v>210035-65 MC VBB WP1: DO-nota West (25-050)</v>
      </c>
      <c r="F801" s="16">
        <f>ROUNDDOWN(TimeEntry2[[#This Row],[Timestamp]],0)</f>
        <v>44169</v>
      </c>
      <c r="G801" s="7">
        <v>4.5</v>
      </c>
      <c r="H801" s="7" t="str">
        <f t="shared" si="23"/>
        <v>Normal Time</v>
      </c>
      <c r="I801" s="7" t="s">
        <v>714</v>
      </c>
    </row>
    <row r="802" spans="1:9" x14ac:dyDescent="0.25">
      <c r="A802" s="5">
        <v>44169.501307870371</v>
      </c>
      <c r="B802" s="12">
        <f>TimeEntry2[[#This Row],[Timestamp]]</f>
        <v>44169.501307870371</v>
      </c>
      <c r="C802" s="7" t="s">
        <v>199</v>
      </c>
      <c r="D802" s="6">
        <v>44171</v>
      </c>
      <c r="E802" s="13" t="str">
        <f>INDEX(projects[Charge_Code],MATCH(TimeEntry2[[#This Row],[Project_ID]],projects[Project_ID],0))</f>
        <v>210035-65 MC VBB WP1: DO-nota West (25-050)</v>
      </c>
      <c r="F802" s="16">
        <f>ROUNDDOWN(TimeEntry2[[#This Row],[Timestamp]],0)</f>
        <v>44169</v>
      </c>
      <c r="G802" s="7">
        <v>3</v>
      </c>
      <c r="H802" s="7" t="str">
        <f t="shared" si="23"/>
        <v>Normal Time</v>
      </c>
      <c r="I802" s="7" t="s">
        <v>715</v>
      </c>
    </row>
    <row r="803" spans="1:9" x14ac:dyDescent="0.25">
      <c r="A803" s="5">
        <v>44168.668043981481</v>
      </c>
      <c r="B803" s="12">
        <f>TimeEntry2[[#This Row],[Timestamp]]</f>
        <v>44168.668043981481</v>
      </c>
      <c r="C803" s="7" t="s">
        <v>199</v>
      </c>
      <c r="D803" s="6">
        <v>44171</v>
      </c>
      <c r="E803" s="13" t="str">
        <f>INDEX(projects[Charge_Code],MATCH(TimeEntry2[[#This Row],[Project_ID]],projects[Project_ID],0))</f>
        <v>210035-65 MC VBB WP1: DO-nota West (25-050)</v>
      </c>
      <c r="F803" s="16">
        <f>ROUNDDOWN(TimeEntry2[[#This Row],[Timestamp]],0)</f>
        <v>44168</v>
      </c>
      <c r="G803" s="7">
        <v>3</v>
      </c>
      <c r="H803" s="7" t="str">
        <f t="shared" si="23"/>
        <v>Normal Time</v>
      </c>
      <c r="I803" s="7" t="s">
        <v>716</v>
      </c>
    </row>
    <row r="804" spans="1:9" x14ac:dyDescent="0.25">
      <c r="A804" s="5">
        <v>44168.501828703702</v>
      </c>
      <c r="B804" s="12">
        <f>TimeEntry2[[#This Row],[Timestamp]]</f>
        <v>44168.501828703702</v>
      </c>
      <c r="C804" s="7" t="s">
        <v>18</v>
      </c>
      <c r="D804" s="6">
        <v>44171</v>
      </c>
      <c r="E804" s="13" t="str">
        <f>INDEX(projects[Charge_Code],MATCH(TimeEntry2[[#This Row],[Project_ID]],projects[Project_ID],0))</f>
        <v>074097-29 STAFF APPRAISAL CC124 (01-124)</v>
      </c>
      <c r="F804" s="16">
        <f>ROUNDDOWN(TimeEntry2[[#This Row],[Timestamp]],0)</f>
        <v>44168</v>
      </c>
      <c r="G804" s="7">
        <v>1.5</v>
      </c>
      <c r="H804" s="7" t="str">
        <f t="shared" si="23"/>
        <v>Normal Time</v>
      </c>
      <c r="I804" s="7" t="s">
        <v>717</v>
      </c>
    </row>
    <row r="805" spans="1:9" x14ac:dyDescent="0.25">
      <c r="A805" s="5">
        <v>44168.501828703702</v>
      </c>
      <c r="B805" s="12">
        <f>TimeEntry2[[#This Row],[Timestamp]]</f>
        <v>44168.501828703702</v>
      </c>
      <c r="C805" s="7" t="s">
        <v>199</v>
      </c>
      <c r="D805" s="6">
        <v>44171</v>
      </c>
      <c r="E805" s="13" t="str">
        <f>INDEX(projects[Charge_Code],MATCH(TimeEntry2[[#This Row],[Project_ID]],projects[Project_ID],0))</f>
        <v>210035-65 MC VBB WP1: DO-nota West (25-050)</v>
      </c>
      <c r="F805" s="16">
        <f>ROUNDDOWN(TimeEntry2[[#This Row],[Timestamp]],0)</f>
        <v>44168</v>
      </c>
      <c r="G805" s="7">
        <v>3</v>
      </c>
      <c r="H805" s="7" t="str">
        <f t="shared" si="23"/>
        <v>Normal Time</v>
      </c>
      <c r="I805" s="7" t="s">
        <v>718</v>
      </c>
    </row>
    <row r="806" spans="1:9" x14ac:dyDescent="0.25">
      <c r="A806" s="5">
        <v>44167.667048611111</v>
      </c>
      <c r="B806" s="12">
        <f>TimeEntry2[[#This Row],[Timestamp]]</f>
        <v>44167.667048611111</v>
      </c>
      <c r="C806" s="7" t="s">
        <v>199</v>
      </c>
      <c r="D806" s="6">
        <v>44171</v>
      </c>
      <c r="E806" s="13" t="str">
        <f>INDEX(projects[Charge_Code],MATCH(TimeEntry2[[#This Row],[Project_ID]],projects[Project_ID],0))</f>
        <v>210035-65 MC VBB WP1: DO-nota West (25-050)</v>
      </c>
      <c r="F806" s="16">
        <f>ROUNDDOWN(TimeEntry2[[#This Row],[Timestamp]],0)</f>
        <v>44167</v>
      </c>
      <c r="G806" s="7">
        <v>3</v>
      </c>
      <c r="H806" s="7" t="str">
        <f t="shared" si="23"/>
        <v>Normal Time</v>
      </c>
      <c r="I806" s="7" t="s">
        <v>719</v>
      </c>
    </row>
    <row r="807" spans="1:9" x14ac:dyDescent="0.25">
      <c r="A807" s="5">
        <v>44167.500636574077</v>
      </c>
      <c r="B807" s="12">
        <f>TimeEntry2[[#This Row],[Timestamp]]</f>
        <v>44167.500636574077</v>
      </c>
      <c r="C807" s="7" t="s">
        <v>199</v>
      </c>
      <c r="D807" s="6">
        <v>44171</v>
      </c>
      <c r="E807" s="13" t="str">
        <f>INDEX(projects[Charge_Code],MATCH(TimeEntry2[[#This Row],[Project_ID]],projects[Project_ID],0))</f>
        <v>210035-65 MC VBB WP1: DO-nota West (25-050)</v>
      </c>
      <c r="F807" s="16">
        <f>ROUNDDOWN(TimeEntry2[[#This Row],[Timestamp]],0)</f>
        <v>44167</v>
      </c>
      <c r="G807" s="7">
        <v>1</v>
      </c>
      <c r="H807" s="7" t="str">
        <f t="shared" si="23"/>
        <v>Normal Time</v>
      </c>
      <c r="I807" s="7" t="s">
        <v>720</v>
      </c>
    </row>
    <row r="808" spans="1:9" x14ac:dyDescent="0.25">
      <c r="A808" s="5">
        <v>44167.500636574077</v>
      </c>
      <c r="B808" s="12">
        <f>TimeEntry2[[#This Row],[Timestamp]]</f>
        <v>44167.500636574077</v>
      </c>
      <c r="C808" s="7" t="s">
        <v>199</v>
      </c>
      <c r="D808" s="6">
        <v>44171</v>
      </c>
      <c r="E808" s="13" t="str">
        <f>INDEX(projects[Charge_Code],MATCH(TimeEntry2[[#This Row],[Project_ID]],projects[Project_ID],0))</f>
        <v>210035-65 MC VBB WP1: DO-nota West (25-050)</v>
      </c>
      <c r="F808" s="16">
        <f>ROUNDDOWN(TimeEntry2[[#This Row],[Timestamp]],0)</f>
        <v>44167</v>
      </c>
      <c r="G808" s="7">
        <v>3.5</v>
      </c>
      <c r="H808" s="7" t="str">
        <f t="shared" si="23"/>
        <v>Normal Time</v>
      </c>
      <c r="I808" s="7" t="s">
        <v>721</v>
      </c>
    </row>
    <row r="809" spans="1:9" x14ac:dyDescent="0.25">
      <c r="A809" s="5">
        <v>44166.667581018519</v>
      </c>
      <c r="B809" s="12">
        <f>TimeEntry2[[#This Row],[Timestamp]]</f>
        <v>44166.667581018519</v>
      </c>
      <c r="C809" s="7" t="s">
        <v>16</v>
      </c>
      <c r="D809" s="6">
        <v>44171</v>
      </c>
      <c r="E809" s="13" t="str">
        <f>INDEX(projects[Charge_Code],MATCH(TimeEntry2[[#This Row],[Project_ID]],projects[Project_ID],0))</f>
        <v>000000-00 bcst</v>
      </c>
      <c r="F809" s="16">
        <f>ROUNDDOWN(TimeEntry2[[#This Row],[Timestamp]],0)</f>
        <v>44166</v>
      </c>
      <c r="G809" s="7">
        <v>0</v>
      </c>
      <c r="H809" s="7" t="str">
        <f t="shared" si="23"/>
        <v>Normal Time</v>
      </c>
      <c r="I809" s="7" t="s">
        <v>722</v>
      </c>
    </row>
    <row r="810" spans="1:9" x14ac:dyDescent="0.25">
      <c r="A810" s="5">
        <v>44166.667581018519</v>
      </c>
      <c r="B810" s="12">
        <f>TimeEntry2[[#This Row],[Timestamp]]</f>
        <v>44166.667581018519</v>
      </c>
      <c r="C810" s="7" t="s">
        <v>199</v>
      </c>
      <c r="D810" s="6">
        <v>44171</v>
      </c>
      <c r="E810" s="13" t="str">
        <f>INDEX(projects[Charge_Code],MATCH(TimeEntry2[[#This Row],[Project_ID]],projects[Project_ID],0))</f>
        <v>210035-65 MC VBB WP1: DO-nota West (25-050)</v>
      </c>
      <c r="F810" s="16">
        <f>ROUNDDOWN(TimeEntry2[[#This Row],[Timestamp]],0)</f>
        <v>44166</v>
      </c>
      <c r="G810" s="7">
        <v>7.5</v>
      </c>
      <c r="H810" s="7" t="str">
        <f t="shared" si="23"/>
        <v>Normal Time</v>
      </c>
      <c r="I810" s="7" t="s">
        <v>723</v>
      </c>
    </row>
    <row r="811" spans="1:9" x14ac:dyDescent="0.25">
      <c r="A811" s="5">
        <v>44165.57576388889</v>
      </c>
      <c r="B811" s="12">
        <f>TimeEntry2[[#This Row],[Timestamp]]</f>
        <v>44165.57576388889</v>
      </c>
      <c r="C811" s="7" t="s">
        <v>199</v>
      </c>
      <c r="D811" s="6">
        <v>44171</v>
      </c>
      <c r="E811" s="13" t="str">
        <f>INDEX(projects[Charge_Code],MATCH(TimeEntry2[[#This Row],[Project_ID]],projects[Project_ID],0))</f>
        <v>210035-65 MC VBB WP1: DO-nota West (25-050)</v>
      </c>
      <c r="F811" s="16">
        <f>ROUNDDOWN(TimeEntry2[[#This Row],[Timestamp]],0)</f>
        <v>44165</v>
      </c>
      <c r="G811" s="7">
        <v>5.5</v>
      </c>
      <c r="H811" s="7" t="str">
        <f t="shared" si="23"/>
        <v>Normal Time</v>
      </c>
      <c r="I811" s="7" t="s">
        <v>724</v>
      </c>
    </row>
    <row r="812" spans="1:9" x14ac:dyDescent="0.25">
      <c r="A812" s="5">
        <v>44165.57576388889</v>
      </c>
      <c r="B812" s="12">
        <f>TimeEntry2[[#This Row],[Timestamp]]</f>
        <v>44165.57576388889</v>
      </c>
      <c r="C812" s="7" t="s">
        <v>199</v>
      </c>
      <c r="D812" s="6">
        <v>44171</v>
      </c>
      <c r="E812" s="13" t="str">
        <f>INDEX(projects[Charge_Code],MATCH(TimeEntry2[[#This Row],[Project_ID]],projects[Project_ID],0))</f>
        <v>210035-65 MC VBB WP1: DO-nota West (25-050)</v>
      </c>
      <c r="F812" s="16">
        <f>ROUNDDOWN(TimeEntry2[[#This Row],[Timestamp]],0)</f>
        <v>44165</v>
      </c>
      <c r="G812" s="7">
        <v>2</v>
      </c>
      <c r="H812" s="7" t="str">
        <f t="shared" si="23"/>
        <v>Normal Time</v>
      </c>
      <c r="I812" s="7" t="s">
        <v>616</v>
      </c>
    </row>
    <row r="813" spans="1:9" x14ac:dyDescent="0.25">
      <c r="A813" s="5">
        <v>44162.677812499998</v>
      </c>
      <c r="B813" s="12">
        <f>TimeEntry2[[#This Row],[Timestamp]]</f>
        <v>44162.677812499998</v>
      </c>
      <c r="C813" s="7" t="s">
        <v>199</v>
      </c>
      <c r="D813" s="6">
        <v>44164</v>
      </c>
      <c r="E813" s="13" t="str">
        <f>INDEX(projects[Charge_Code],MATCH(TimeEntry2[[#This Row],[Project_ID]],projects[Project_ID],0))</f>
        <v>210035-65 MC VBB WP1: DO-nota West (25-050)</v>
      </c>
      <c r="F813" s="16">
        <f>ROUNDDOWN(TimeEntry2[[#This Row],[Timestamp]],0)</f>
        <v>44162</v>
      </c>
      <c r="G813" s="7">
        <v>2</v>
      </c>
      <c r="H813" s="7" t="str">
        <f t="shared" ref="H813:H876" si="24">"Normal Time"</f>
        <v>Normal Time</v>
      </c>
      <c r="I813" s="7" t="s">
        <v>725</v>
      </c>
    </row>
    <row r="814" spans="1:9" x14ac:dyDescent="0.25">
      <c r="A814" s="5">
        <v>44162.501597222225</v>
      </c>
      <c r="B814" s="12">
        <f>TimeEntry2[[#This Row],[Timestamp]]</f>
        <v>44162.501597222225</v>
      </c>
      <c r="C814" s="7" t="s">
        <v>199</v>
      </c>
      <c r="D814" s="6">
        <v>44164</v>
      </c>
      <c r="E814" s="13" t="str">
        <f>INDEX(projects[Charge_Code],MATCH(TimeEntry2[[#This Row],[Project_ID]],projects[Project_ID],0))</f>
        <v>210035-65 MC VBB WP1: DO-nota West (25-050)</v>
      </c>
      <c r="F814" s="16">
        <f>ROUNDDOWN(TimeEntry2[[#This Row],[Timestamp]],0)</f>
        <v>44162</v>
      </c>
      <c r="G814" s="7">
        <v>1</v>
      </c>
      <c r="H814" s="7" t="str">
        <f t="shared" si="24"/>
        <v>Normal Time</v>
      </c>
      <c r="I814" s="7" t="s">
        <v>726</v>
      </c>
    </row>
    <row r="815" spans="1:9" x14ac:dyDescent="0.25">
      <c r="A815" s="5">
        <v>44162.501597222225</v>
      </c>
      <c r="B815" s="12">
        <f>TimeEntry2[[#This Row],[Timestamp]]</f>
        <v>44162.501597222225</v>
      </c>
      <c r="C815" s="7" t="s">
        <v>199</v>
      </c>
      <c r="D815" s="6">
        <v>44164</v>
      </c>
      <c r="E815" s="13" t="str">
        <f>INDEX(projects[Charge_Code],MATCH(TimeEntry2[[#This Row],[Project_ID]],projects[Project_ID],0))</f>
        <v>210035-65 MC VBB WP1: DO-nota West (25-050)</v>
      </c>
      <c r="F815" s="16">
        <f>ROUNDDOWN(TimeEntry2[[#This Row],[Timestamp]],0)</f>
        <v>44162</v>
      </c>
      <c r="G815" s="7">
        <v>2.5</v>
      </c>
      <c r="H815" s="7" t="str">
        <f t="shared" si="24"/>
        <v>Normal Time</v>
      </c>
      <c r="I815" s="7" t="s">
        <v>727</v>
      </c>
    </row>
    <row r="816" spans="1:9" x14ac:dyDescent="0.25">
      <c r="A816" s="5">
        <v>44161.677627314813</v>
      </c>
      <c r="B816" s="12">
        <f>TimeEntry2[[#This Row],[Timestamp]]</f>
        <v>44161.677627314813</v>
      </c>
      <c r="C816" s="7" t="s">
        <v>199</v>
      </c>
      <c r="D816" s="6">
        <v>44164</v>
      </c>
      <c r="E816" s="13" t="str">
        <f>INDEX(projects[Charge_Code],MATCH(TimeEntry2[[#This Row],[Project_ID]],projects[Project_ID],0))</f>
        <v>210035-65 MC VBB WP1: DO-nota West (25-050)</v>
      </c>
      <c r="F816" s="16">
        <f>ROUNDDOWN(TimeEntry2[[#This Row],[Timestamp]],0)</f>
        <v>44161</v>
      </c>
      <c r="G816" s="7">
        <v>5.5</v>
      </c>
      <c r="H816" s="7" t="str">
        <f t="shared" si="24"/>
        <v>Normal Time</v>
      </c>
      <c r="I816" s="7" t="s">
        <v>728</v>
      </c>
    </row>
    <row r="817" spans="1:9" x14ac:dyDescent="0.25">
      <c r="A817" s="5">
        <v>44161.502488425926</v>
      </c>
      <c r="B817" s="12">
        <f>TimeEntry2[[#This Row],[Timestamp]]</f>
        <v>44161.502488425926</v>
      </c>
      <c r="C817" s="7" t="s">
        <v>199</v>
      </c>
      <c r="D817" s="6">
        <v>44164</v>
      </c>
      <c r="E817" s="13" t="str">
        <f>INDEX(projects[Charge_Code],MATCH(TimeEntry2[[#This Row],[Project_ID]],projects[Project_ID],0))</f>
        <v>210035-65 MC VBB WP1: DO-nota West (25-050)</v>
      </c>
      <c r="F817" s="16">
        <f>ROUNDDOWN(TimeEntry2[[#This Row],[Timestamp]],0)</f>
        <v>44161</v>
      </c>
      <c r="G817" s="7">
        <v>4</v>
      </c>
      <c r="H817" s="7" t="str">
        <f t="shared" si="24"/>
        <v>Normal Time</v>
      </c>
      <c r="I817" s="7" t="s">
        <v>729</v>
      </c>
    </row>
    <row r="818" spans="1:9" x14ac:dyDescent="0.25">
      <c r="A818" s="5">
        <v>44160.667662037034</v>
      </c>
      <c r="B818" s="12">
        <f>TimeEntry2[[#This Row],[Timestamp]]</f>
        <v>44160.667662037034</v>
      </c>
      <c r="C818" s="7" t="s">
        <v>199</v>
      </c>
      <c r="D818" s="6">
        <v>44164</v>
      </c>
      <c r="E818" s="13" t="str">
        <f>INDEX(projects[Charge_Code],MATCH(TimeEntry2[[#This Row],[Project_ID]],projects[Project_ID],0))</f>
        <v>210035-65 MC VBB WP1: DO-nota West (25-050)</v>
      </c>
      <c r="F818" s="16">
        <f>ROUNDDOWN(TimeEntry2[[#This Row],[Timestamp]],0)</f>
        <v>44160</v>
      </c>
      <c r="G818" s="7">
        <v>4</v>
      </c>
      <c r="H818" s="7" t="str">
        <f t="shared" si="24"/>
        <v>Normal Time</v>
      </c>
      <c r="I818" s="7" t="s">
        <v>730</v>
      </c>
    </row>
    <row r="819" spans="1:9" x14ac:dyDescent="0.25">
      <c r="A819" s="5">
        <v>44160.500474537039</v>
      </c>
      <c r="B819" s="12">
        <f>TimeEntry2[[#This Row],[Timestamp]]</f>
        <v>44160.500474537039</v>
      </c>
      <c r="C819" s="7" t="s">
        <v>199</v>
      </c>
      <c r="D819" s="6">
        <v>44164</v>
      </c>
      <c r="E819" s="13" t="str">
        <f>INDEX(projects[Charge_Code],MATCH(TimeEntry2[[#This Row],[Project_ID]],projects[Project_ID],0))</f>
        <v>210035-65 MC VBB WP1: DO-nota West (25-050)</v>
      </c>
      <c r="F819" s="16">
        <f>ROUNDDOWN(TimeEntry2[[#This Row],[Timestamp]],0)</f>
        <v>44160</v>
      </c>
      <c r="G819" s="7">
        <v>2.5</v>
      </c>
      <c r="H819" s="7" t="str">
        <f t="shared" si="24"/>
        <v>Normal Time</v>
      </c>
      <c r="I819" s="7" t="s">
        <v>666</v>
      </c>
    </row>
    <row r="820" spans="1:9" x14ac:dyDescent="0.25">
      <c r="A820" s="5">
        <v>44160.500474537039</v>
      </c>
      <c r="B820" s="12">
        <f>TimeEntry2[[#This Row],[Timestamp]]</f>
        <v>44160.500474537039</v>
      </c>
      <c r="C820" s="7" t="s">
        <v>199</v>
      </c>
      <c r="D820" s="6">
        <v>44164</v>
      </c>
      <c r="E820" s="13" t="str">
        <f>INDEX(projects[Charge_Code],MATCH(TimeEntry2[[#This Row],[Project_ID]],projects[Project_ID],0))</f>
        <v>210035-65 MC VBB WP1: DO-nota West (25-050)</v>
      </c>
      <c r="F820" s="16">
        <f>ROUNDDOWN(TimeEntry2[[#This Row],[Timestamp]],0)</f>
        <v>44160</v>
      </c>
      <c r="G820" s="7">
        <v>1</v>
      </c>
      <c r="H820" s="7" t="str">
        <f t="shared" si="24"/>
        <v>Normal Time</v>
      </c>
      <c r="I820" s="7" t="s">
        <v>720</v>
      </c>
    </row>
    <row r="821" spans="1:9" x14ac:dyDescent="0.25">
      <c r="A821" s="5">
        <v>44159.683495370373</v>
      </c>
      <c r="B821" s="12">
        <f>TimeEntry2[[#This Row],[Timestamp]]</f>
        <v>44159.683495370373</v>
      </c>
      <c r="C821" s="7" t="s">
        <v>199</v>
      </c>
      <c r="D821" s="6">
        <v>44164</v>
      </c>
      <c r="E821" s="13" t="str">
        <f>INDEX(projects[Charge_Code],MATCH(TimeEntry2[[#This Row],[Project_ID]],projects[Project_ID],0))</f>
        <v>210035-65 MC VBB WP1: DO-nota West (25-050)</v>
      </c>
      <c r="F821" s="16">
        <f>ROUNDDOWN(TimeEntry2[[#This Row],[Timestamp]],0)</f>
        <v>44159</v>
      </c>
      <c r="G821" s="7">
        <v>4</v>
      </c>
      <c r="H821" s="7" t="str">
        <f t="shared" si="24"/>
        <v>Normal Time</v>
      </c>
      <c r="I821" s="7" t="s">
        <v>731</v>
      </c>
    </row>
    <row r="822" spans="1:9" x14ac:dyDescent="0.25">
      <c r="A822" s="5">
        <v>44159.50476851852</v>
      </c>
      <c r="B822" s="12">
        <f>TimeEntry2[[#This Row],[Timestamp]]</f>
        <v>44159.50476851852</v>
      </c>
      <c r="C822" s="7" t="s">
        <v>199</v>
      </c>
      <c r="D822" s="6">
        <v>44164</v>
      </c>
      <c r="E822" s="13" t="str">
        <f>INDEX(projects[Charge_Code],MATCH(TimeEntry2[[#This Row],[Project_ID]],projects[Project_ID],0))</f>
        <v>210035-65 MC VBB WP1: DO-nota West (25-050)</v>
      </c>
      <c r="F822" s="16">
        <f>ROUNDDOWN(TimeEntry2[[#This Row],[Timestamp]],0)</f>
        <v>44159</v>
      </c>
      <c r="G822" s="7">
        <v>3.5</v>
      </c>
      <c r="H822" s="7" t="str">
        <f t="shared" si="24"/>
        <v>Normal Time</v>
      </c>
      <c r="I822" s="7" t="s">
        <v>732</v>
      </c>
    </row>
    <row r="823" spans="1:9" x14ac:dyDescent="0.25">
      <c r="A823" s="5">
        <v>44158.670567129629</v>
      </c>
      <c r="B823" s="12">
        <f>TimeEntry2[[#This Row],[Timestamp]]</f>
        <v>44158.670567129629</v>
      </c>
      <c r="C823" s="7" t="s">
        <v>199</v>
      </c>
      <c r="D823" s="6">
        <v>44164</v>
      </c>
      <c r="E823" s="13" t="str">
        <f>INDEX(projects[Charge_Code],MATCH(TimeEntry2[[#This Row],[Project_ID]],projects[Project_ID],0))</f>
        <v>210035-65 MC VBB WP1: DO-nota West (25-050)</v>
      </c>
      <c r="F823" s="16">
        <f>ROUNDDOWN(TimeEntry2[[#This Row],[Timestamp]],0)</f>
        <v>44158</v>
      </c>
      <c r="G823" s="7">
        <v>3</v>
      </c>
      <c r="H823" s="7" t="str">
        <f t="shared" si="24"/>
        <v>Normal Time</v>
      </c>
      <c r="I823" s="7" t="s">
        <v>733</v>
      </c>
    </row>
    <row r="824" spans="1:9" x14ac:dyDescent="0.25">
      <c r="A824" s="5">
        <v>44158.528217592589</v>
      </c>
      <c r="B824" s="12">
        <f>TimeEntry2[[#This Row],[Timestamp]]</f>
        <v>44158.528217592589</v>
      </c>
      <c r="C824" s="7" t="s">
        <v>172</v>
      </c>
      <c r="D824" s="6">
        <v>44164</v>
      </c>
      <c r="E824" s="13" t="str">
        <f>INDEX(projects[Charge_Code],MATCH(TimeEntry2[[#This Row],[Project_ID]],projects[Project_ID],0))</f>
        <v>TRAINING (In-house training)</v>
      </c>
      <c r="F824" s="16">
        <f>ROUNDDOWN(TimeEntry2[[#This Row],[Timestamp]],0)</f>
        <v>44158</v>
      </c>
      <c r="G824" s="7">
        <v>1</v>
      </c>
      <c r="H824" s="7" t="str">
        <f t="shared" si="24"/>
        <v>Normal Time</v>
      </c>
      <c r="I824" s="7" t="s">
        <v>734</v>
      </c>
    </row>
    <row r="825" spans="1:9" x14ac:dyDescent="0.25">
      <c r="A825" s="5">
        <v>44158.528217592589</v>
      </c>
      <c r="B825" s="12">
        <f>TimeEntry2[[#This Row],[Timestamp]]</f>
        <v>44158.528217592589</v>
      </c>
      <c r="C825" s="7" t="s">
        <v>199</v>
      </c>
      <c r="D825" s="6">
        <v>44164</v>
      </c>
      <c r="E825" s="13" t="str">
        <f>INDEX(projects[Charge_Code],MATCH(TimeEntry2[[#This Row],[Project_ID]],projects[Project_ID],0))</f>
        <v>210035-65 MC VBB WP1: DO-nota West (25-050)</v>
      </c>
      <c r="F825" s="16">
        <f>ROUNDDOWN(TimeEntry2[[#This Row],[Timestamp]],0)</f>
        <v>44158</v>
      </c>
      <c r="G825" s="7">
        <v>3.5</v>
      </c>
      <c r="H825" s="7" t="str">
        <f t="shared" si="24"/>
        <v>Normal Time</v>
      </c>
      <c r="I825" s="7" t="s">
        <v>735</v>
      </c>
    </row>
    <row r="826" spans="1:9" x14ac:dyDescent="0.25">
      <c r="A826" s="5">
        <v>44155.584467592591</v>
      </c>
      <c r="B826" s="12">
        <f>TimeEntry2[[#This Row],[Timestamp]]</f>
        <v>44155.584467592591</v>
      </c>
      <c r="C826" s="7" t="s">
        <v>199</v>
      </c>
      <c r="D826" s="6">
        <v>44157</v>
      </c>
      <c r="E826" s="13" t="str">
        <f>INDEX(projects[Charge_Code],MATCH(TimeEntry2[[#This Row],[Project_ID]],projects[Project_ID],0))</f>
        <v>210035-65 MC VBB WP1: DO-nota West (25-050)</v>
      </c>
      <c r="F826" s="16">
        <f>ROUNDDOWN(TimeEntry2[[#This Row],[Timestamp]],0)</f>
        <v>44155</v>
      </c>
      <c r="G826" s="7">
        <v>6.5</v>
      </c>
      <c r="H826" s="7" t="str">
        <f t="shared" si="24"/>
        <v>Normal Time</v>
      </c>
      <c r="I826" s="7" t="s">
        <v>736</v>
      </c>
    </row>
    <row r="827" spans="1:9" x14ac:dyDescent="0.25">
      <c r="A827" s="5">
        <v>44155.584467592591</v>
      </c>
      <c r="B827" s="12">
        <f>TimeEntry2[[#This Row],[Timestamp]]</f>
        <v>44155.584467592591</v>
      </c>
      <c r="C827" s="7" t="s">
        <v>24</v>
      </c>
      <c r="D827" s="6">
        <v>44157</v>
      </c>
      <c r="E827" s="13" t="str">
        <f>INDEX(projects[Charge_Code],MATCH(TimeEntry2[[#This Row],[Project_ID]],projects[Project_ID],0))</f>
        <v>074097-30 LEADERSHIP &amp; MANAGEMENT CC124 (01-124)</v>
      </c>
      <c r="F827" s="16">
        <f>ROUNDDOWN(TimeEntry2[[#This Row],[Timestamp]],0)</f>
        <v>44155</v>
      </c>
      <c r="G827" s="7">
        <v>1</v>
      </c>
      <c r="H827" s="7" t="str">
        <f t="shared" si="24"/>
        <v>Normal Time</v>
      </c>
      <c r="I827" s="7" t="s">
        <v>737</v>
      </c>
    </row>
    <row r="828" spans="1:9" x14ac:dyDescent="0.25">
      <c r="A828" s="5">
        <v>44154.667118055557</v>
      </c>
      <c r="B828" s="12">
        <f>TimeEntry2[[#This Row],[Timestamp]]</f>
        <v>44154.667118055557</v>
      </c>
      <c r="C828" s="7" t="s">
        <v>199</v>
      </c>
      <c r="D828" s="6">
        <v>44157</v>
      </c>
      <c r="E828" s="13" t="str">
        <f>INDEX(projects[Charge_Code],MATCH(TimeEntry2[[#This Row],[Project_ID]],projects[Project_ID],0))</f>
        <v>210035-65 MC VBB WP1: DO-nota West (25-050)</v>
      </c>
      <c r="F828" s="16">
        <f>ROUNDDOWN(TimeEntry2[[#This Row],[Timestamp]],0)</f>
        <v>44154</v>
      </c>
      <c r="G828" s="7">
        <v>3</v>
      </c>
      <c r="H828" s="7" t="str">
        <f t="shared" si="24"/>
        <v>Normal Time</v>
      </c>
      <c r="I828" s="7" t="s">
        <v>738</v>
      </c>
    </row>
    <row r="829" spans="1:9" x14ac:dyDescent="0.25">
      <c r="A829" s="5">
        <v>44154.500555555554</v>
      </c>
      <c r="B829" s="12">
        <f>TimeEntry2[[#This Row],[Timestamp]]</f>
        <v>44154.500555555554</v>
      </c>
      <c r="C829" s="7" t="s">
        <v>199</v>
      </c>
      <c r="D829" s="6">
        <v>44157</v>
      </c>
      <c r="E829" s="13" t="str">
        <f>INDEX(projects[Charge_Code],MATCH(TimeEntry2[[#This Row],[Project_ID]],projects[Project_ID],0))</f>
        <v>210035-65 MC VBB WP1: DO-nota West (25-050)</v>
      </c>
      <c r="F829" s="16">
        <f>ROUNDDOWN(TimeEntry2[[#This Row],[Timestamp]],0)</f>
        <v>44154</v>
      </c>
      <c r="G829" s="7">
        <v>4.5</v>
      </c>
      <c r="H829" s="7" t="str">
        <f t="shared" si="24"/>
        <v>Normal Time</v>
      </c>
      <c r="I829" s="7" t="s">
        <v>739</v>
      </c>
    </row>
    <row r="830" spans="1:9" x14ac:dyDescent="0.25">
      <c r="A830" s="5">
        <v>44153.51421296296</v>
      </c>
      <c r="B830" s="12">
        <f>TimeEntry2[[#This Row],[Timestamp]]</f>
        <v>44153.51421296296</v>
      </c>
      <c r="C830" s="7" t="s">
        <v>199</v>
      </c>
      <c r="D830" s="6">
        <v>44157</v>
      </c>
      <c r="E830" s="13" t="str">
        <f>INDEX(projects[Charge_Code],MATCH(TimeEntry2[[#This Row],[Project_ID]],projects[Project_ID],0))</f>
        <v>210035-65 MC VBB WP1: DO-nota West (25-050)</v>
      </c>
      <c r="F830" s="16">
        <f>ROUNDDOWN(TimeEntry2[[#This Row],[Timestamp]],0)</f>
        <v>44153</v>
      </c>
      <c r="G830" s="7">
        <v>10</v>
      </c>
      <c r="H830" s="7" t="str">
        <f t="shared" si="24"/>
        <v>Normal Time</v>
      </c>
      <c r="I830" s="7" t="s">
        <v>740</v>
      </c>
    </row>
    <row r="831" spans="1:9" x14ac:dyDescent="0.25">
      <c r="A831" s="5">
        <v>44153.51421296296</v>
      </c>
      <c r="B831" s="12">
        <f>TimeEntry2[[#This Row],[Timestamp]]</f>
        <v>44153.51421296296</v>
      </c>
      <c r="C831" s="7" t="s">
        <v>199</v>
      </c>
      <c r="D831" s="6">
        <v>44157</v>
      </c>
      <c r="E831" s="13" t="str">
        <f>INDEX(projects[Charge_Code],MATCH(TimeEntry2[[#This Row],[Project_ID]],projects[Project_ID],0))</f>
        <v>210035-65 MC VBB WP1: DO-nota West (25-050)</v>
      </c>
      <c r="F831" s="16">
        <f>ROUNDDOWN(TimeEntry2[[#This Row],[Timestamp]],0)</f>
        <v>44153</v>
      </c>
      <c r="G831" s="7">
        <v>1</v>
      </c>
      <c r="H831" s="7" t="str">
        <f t="shared" si="24"/>
        <v>Normal Time</v>
      </c>
      <c r="I831" s="7" t="s">
        <v>720</v>
      </c>
    </row>
    <row r="832" spans="1:9" x14ac:dyDescent="0.25">
      <c r="A832" s="5">
        <v>44151.671620370369</v>
      </c>
      <c r="B832" s="12">
        <f>TimeEntry2[[#This Row],[Timestamp]]</f>
        <v>44151.671620370369</v>
      </c>
      <c r="C832" s="7" t="s">
        <v>199</v>
      </c>
      <c r="D832" s="6">
        <v>44157</v>
      </c>
      <c r="E832" s="13" t="str">
        <f>INDEX(projects[Charge_Code],MATCH(TimeEntry2[[#This Row],[Project_ID]],projects[Project_ID],0))</f>
        <v>210035-65 MC VBB WP1: DO-nota West (25-050)</v>
      </c>
      <c r="F832" s="16">
        <f>ROUNDDOWN(TimeEntry2[[#This Row],[Timestamp]],0)</f>
        <v>44151</v>
      </c>
      <c r="G832" s="7">
        <v>3.5</v>
      </c>
      <c r="H832" s="7" t="str">
        <f t="shared" si="24"/>
        <v>Normal Time</v>
      </c>
      <c r="I832" s="7" t="s">
        <v>741</v>
      </c>
    </row>
    <row r="833" spans="1:9" x14ac:dyDescent="0.25">
      <c r="A833" s="5">
        <v>44151.500555555554</v>
      </c>
      <c r="B833" s="12">
        <f>TimeEntry2[[#This Row],[Timestamp]]</f>
        <v>44151.500555555554</v>
      </c>
      <c r="C833" s="7" t="s">
        <v>199</v>
      </c>
      <c r="D833" s="6">
        <v>44157</v>
      </c>
      <c r="E833" s="13" t="str">
        <f>INDEX(projects[Charge_Code],MATCH(TimeEntry2[[#This Row],[Project_ID]],projects[Project_ID],0))</f>
        <v>210035-65 MC VBB WP1: DO-nota West (25-050)</v>
      </c>
      <c r="F833" s="16">
        <f>ROUNDDOWN(TimeEntry2[[#This Row],[Timestamp]],0)</f>
        <v>44151</v>
      </c>
      <c r="G833" s="7">
        <v>6</v>
      </c>
      <c r="H833" s="7" t="str">
        <f t="shared" si="24"/>
        <v>Normal Time</v>
      </c>
      <c r="I833" s="7" t="s">
        <v>742</v>
      </c>
    </row>
    <row r="834" spans="1:9" x14ac:dyDescent="0.25">
      <c r="A834" s="5">
        <v>44151.500555555554</v>
      </c>
      <c r="B834" s="12">
        <f>TimeEntry2[[#This Row],[Timestamp]]</f>
        <v>44151.500555555554</v>
      </c>
      <c r="C834" s="7" t="s">
        <v>199</v>
      </c>
      <c r="D834" s="6">
        <v>44157</v>
      </c>
      <c r="E834" s="13" t="str">
        <f>INDEX(projects[Charge_Code],MATCH(TimeEntry2[[#This Row],[Project_ID]],projects[Project_ID],0))</f>
        <v>210035-65 MC VBB WP1: DO-nota West (25-050)</v>
      </c>
      <c r="F834" s="16">
        <f>ROUNDDOWN(TimeEntry2[[#This Row],[Timestamp]],0)</f>
        <v>44151</v>
      </c>
      <c r="G834" s="7">
        <v>2</v>
      </c>
      <c r="H834" s="7" t="str">
        <f t="shared" si="24"/>
        <v>Normal Time</v>
      </c>
      <c r="I834" s="7" t="s">
        <v>672</v>
      </c>
    </row>
    <row r="835" spans="1:9" x14ac:dyDescent="0.25">
      <c r="A835" s="5">
        <v>44148.669131944444</v>
      </c>
      <c r="B835" s="12">
        <f>TimeEntry2[[#This Row],[Timestamp]]</f>
        <v>44148.669131944444</v>
      </c>
      <c r="C835" s="7" t="s">
        <v>199</v>
      </c>
      <c r="D835" s="6">
        <v>44150</v>
      </c>
      <c r="E835" s="13" t="str">
        <f>INDEX(projects[Charge_Code],MATCH(TimeEntry2[[#This Row],[Project_ID]],projects[Project_ID],0))</f>
        <v>210035-65 MC VBB WP1: DO-nota West (25-050)</v>
      </c>
      <c r="F835" s="16">
        <f>ROUNDDOWN(TimeEntry2[[#This Row],[Timestamp]],0)</f>
        <v>44148</v>
      </c>
      <c r="G835" s="7">
        <v>3.5</v>
      </c>
      <c r="H835" s="7" t="str">
        <f t="shared" si="24"/>
        <v>Normal Time</v>
      </c>
      <c r="I835" s="7" t="s">
        <v>743</v>
      </c>
    </row>
    <row r="836" spans="1:9" x14ac:dyDescent="0.25">
      <c r="A836" s="5">
        <v>44148.500810185185</v>
      </c>
      <c r="B836" s="12">
        <f>TimeEntry2[[#This Row],[Timestamp]]</f>
        <v>44148.500810185185</v>
      </c>
      <c r="C836" s="7" t="s">
        <v>199</v>
      </c>
      <c r="D836" s="6">
        <v>44150</v>
      </c>
      <c r="E836" s="13" t="str">
        <f>INDEX(projects[Charge_Code],MATCH(TimeEntry2[[#This Row],[Project_ID]],projects[Project_ID],0))</f>
        <v>210035-65 MC VBB WP1: DO-nota West (25-050)</v>
      </c>
      <c r="F836" s="16">
        <f>ROUNDDOWN(TimeEntry2[[#This Row],[Timestamp]],0)</f>
        <v>44148</v>
      </c>
      <c r="G836" s="7">
        <v>3</v>
      </c>
      <c r="H836" s="7" t="str">
        <f t="shared" si="24"/>
        <v>Normal Time</v>
      </c>
      <c r="I836" s="7" t="s">
        <v>744</v>
      </c>
    </row>
    <row r="837" spans="1:9" x14ac:dyDescent="0.25">
      <c r="A837" s="5">
        <v>44148.500810185185</v>
      </c>
      <c r="B837" s="12">
        <f>TimeEntry2[[#This Row],[Timestamp]]</f>
        <v>44148.500810185185</v>
      </c>
      <c r="C837" s="7" t="s">
        <v>24</v>
      </c>
      <c r="D837" s="6">
        <v>44150</v>
      </c>
      <c r="E837" s="13" t="str">
        <f>INDEX(projects[Charge_Code],MATCH(TimeEntry2[[#This Row],[Project_ID]],projects[Project_ID],0))</f>
        <v>074097-30 LEADERSHIP &amp; MANAGEMENT CC124 (01-124)</v>
      </c>
      <c r="F837" s="16">
        <f>ROUNDDOWN(TimeEntry2[[#This Row],[Timestamp]],0)</f>
        <v>44148</v>
      </c>
      <c r="G837" s="7">
        <v>1</v>
      </c>
      <c r="H837" s="7" t="str">
        <f t="shared" si="24"/>
        <v>Normal Time</v>
      </c>
      <c r="I837" s="7" t="s">
        <v>745</v>
      </c>
    </row>
    <row r="838" spans="1:9" x14ac:dyDescent="0.25">
      <c r="A838" s="5">
        <v>44147.669722222221</v>
      </c>
      <c r="B838" s="12">
        <f>TimeEntry2[[#This Row],[Timestamp]]</f>
        <v>44147.669722222221</v>
      </c>
      <c r="C838" s="7" t="s">
        <v>199</v>
      </c>
      <c r="D838" s="6">
        <v>44150</v>
      </c>
      <c r="E838" s="13" t="str">
        <f>INDEX(projects[Charge_Code],MATCH(TimeEntry2[[#This Row],[Project_ID]],projects[Project_ID],0))</f>
        <v>210035-65 MC VBB WP1: DO-nota West (25-050)</v>
      </c>
      <c r="F838" s="16">
        <f>ROUNDDOWN(TimeEntry2[[#This Row],[Timestamp]],0)</f>
        <v>44147</v>
      </c>
      <c r="G838" s="7">
        <v>4.5</v>
      </c>
      <c r="H838" s="7" t="str">
        <f t="shared" si="24"/>
        <v>Normal Time</v>
      </c>
      <c r="I838" s="7" t="s">
        <v>746</v>
      </c>
    </row>
    <row r="839" spans="1:9" x14ac:dyDescent="0.25">
      <c r="A839" s="5">
        <v>44147.522129629629</v>
      </c>
      <c r="B839" s="12">
        <f>TimeEntry2[[#This Row],[Timestamp]]</f>
        <v>44147.522129629629</v>
      </c>
      <c r="C839" s="7" t="s">
        <v>199</v>
      </c>
      <c r="D839" s="6">
        <v>44150</v>
      </c>
      <c r="E839" s="13" t="str">
        <f>INDEX(projects[Charge_Code],MATCH(TimeEntry2[[#This Row],[Project_ID]],projects[Project_ID],0))</f>
        <v>210035-65 MC VBB WP1: DO-nota West (25-050)</v>
      </c>
      <c r="F839" s="16">
        <f>ROUNDDOWN(TimeEntry2[[#This Row],[Timestamp]],0)</f>
        <v>44147</v>
      </c>
      <c r="G839" s="7">
        <v>3</v>
      </c>
      <c r="H839" s="7" t="str">
        <f t="shared" si="24"/>
        <v>Normal Time</v>
      </c>
      <c r="I839" s="7" t="s">
        <v>747</v>
      </c>
    </row>
    <row r="840" spans="1:9" x14ac:dyDescent="0.25">
      <c r="A840" s="5">
        <v>44146.699548611112</v>
      </c>
      <c r="B840" s="12">
        <f>TimeEntry2[[#This Row],[Timestamp]]</f>
        <v>44146.699548611112</v>
      </c>
      <c r="C840" s="7" t="s">
        <v>24</v>
      </c>
      <c r="D840" s="6">
        <v>44150</v>
      </c>
      <c r="E840" s="13" t="str">
        <f>INDEX(projects[Charge_Code],MATCH(TimeEntry2[[#This Row],[Project_ID]],projects[Project_ID],0))</f>
        <v>074097-30 LEADERSHIP &amp; MANAGEMENT CC124 (01-124)</v>
      </c>
      <c r="F840" s="16">
        <f>ROUNDDOWN(TimeEntry2[[#This Row],[Timestamp]],0)</f>
        <v>44146</v>
      </c>
      <c r="G840" s="7">
        <v>1</v>
      </c>
      <c r="H840" s="7" t="str">
        <f t="shared" si="24"/>
        <v>Normal Time</v>
      </c>
      <c r="I840" s="7" t="s">
        <v>748</v>
      </c>
    </row>
    <row r="841" spans="1:9" x14ac:dyDescent="0.25">
      <c r="A841" s="5">
        <v>44146.699548611112</v>
      </c>
      <c r="B841" s="12">
        <f>TimeEntry2[[#This Row],[Timestamp]]</f>
        <v>44146.699548611112</v>
      </c>
      <c r="C841" s="7" t="s">
        <v>199</v>
      </c>
      <c r="D841" s="6">
        <v>44150</v>
      </c>
      <c r="E841" s="13" t="str">
        <f>INDEX(projects[Charge_Code],MATCH(TimeEntry2[[#This Row],[Project_ID]],projects[Project_ID],0))</f>
        <v>210035-65 MC VBB WP1: DO-nota West (25-050)</v>
      </c>
      <c r="F841" s="16">
        <f>ROUNDDOWN(TimeEntry2[[#This Row],[Timestamp]],0)</f>
        <v>44146</v>
      </c>
      <c r="G841" s="7">
        <v>3.5</v>
      </c>
      <c r="H841" s="7" t="str">
        <f t="shared" si="24"/>
        <v>Normal Time</v>
      </c>
      <c r="I841" s="7" t="s">
        <v>749</v>
      </c>
    </row>
    <row r="842" spans="1:9" x14ac:dyDescent="0.25">
      <c r="A842" s="5">
        <v>44146.501342592594</v>
      </c>
      <c r="B842" s="12">
        <f>TimeEntry2[[#This Row],[Timestamp]]</f>
        <v>44146.501342592594</v>
      </c>
      <c r="C842" s="7" t="s">
        <v>199</v>
      </c>
      <c r="D842" s="6">
        <v>44150</v>
      </c>
      <c r="E842" s="13" t="str">
        <f>INDEX(projects[Charge_Code],MATCH(TimeEntry2[[#This Row],[Project_ID]],projects[Project_ID],0))</f>
        <v>210035-65 MC VBB WP1: DO-nota West (25-050)</v>
      </c>
      <c r="F842" s="16">
        <f>ROUNDDOWN(TimeEntry2[[#This Row],[Timestamp]],0)</f>
        <v>44146</v>
      </c>
      <c r="G842" s="7">
        <v>3</v>
      </c>
      <c r="H842" s="7" t="str">
        <f t="shared" si="24"/>
        <v>Normal Time</v>
      </c>
      <c r="I842" s="7" t="s">
        <v>750</v>
      </c>
    </row>
    <row r="843" spans="1:9" x14ac:dyDescent="0.25">
      <c r="A843" s="5">
        <v>44145.669756944444</v>
      </c>
      <c r="B843" s="12">
        <f>TimeEntry2[[#This Row],[Timestamp]]</f>
        <v>44145.669756944444</v>
      </c>
      <c r="C843" s="7" t="s">
        <v>199</v>
      </c>
      <c r="D843" s="6">
        <v>44150</v>
      </c>
      <c r="E843" s="13" t="str">
        <f>INDEX(projects[Charge_Code],MATCH(TimeEntry2[[#This Row],[Project_ID]],projects[Project_ID],0))</f>
        <v>210035-65 MC VBB WP1: DO-nota West (25-050)</v>
      </c>
      <c r="F843" s="16">
        <f>ROUNDDOWN(TimeEntry2[[#This Row],[Timestamp]],0)</f>
        <v>44145</v>
      </c>
      <c r="G843" s="7">
        <v>3.5</v>
      </c>
      <c r="H843" s="7" t="str">
        <f t="shared" si="24"/>
        <v>Normal Time</v>
      </c>
      <c r="I843" s="7" t="s">
        <v>751</v>
      </c>
    </row>
    <row r="844" spans="1:9" x14ac:dyDescent="0.25">
      <c r="A844" s="5">
        <v>44145.506365740737</v>
      </c>
      <c r="B844" s="12">
        <f>TimeEntry2[[#This Row],[Timestamp]]</f>
        <v>44145.506365740737</v>
      </c>
      <c r="C844" s="7" t="s">
        <v>199</v>
      </c>
      <c r="D844" s="6">
        <v>44150</v>
      </c>
      <c r="E844" s="13" t="str">
        <f>INDEX(projects[Charge_Code],MATCH(TimeEntry2[[#This Row],[Project_ID]],projects[Project_ID],0))</f>
        <v>210035-65 MC VBB WP1: DO-nota West (25-050)</v>
      </c>
      <c r="F844" s="16">
        <f>ROUNDDOWN(TimeEntry2[[#This Row],[Timestamp]],0)</f>
        <v>44145</v>
      </c>
      <c r="G844" s="7">
        <v>4</v>
      </c>
      <c r="H844" s="7" t="str">
        <f t="shared" si="24"/>
        <v>Normal Time</v>
      </c>
      <c r="I844" s="7" t="s">
        <v>752</v>
      </c>
    </row>
    <row r="845" spans="1:9" x14ac:dyDescent="0.25">
      <c r="A845" s="5">
        <v>44144.500752314816</v>
      </c>
      <c r="B845" s="12">
        <f>TimeEntry2[[#This Row],[Timestamp]]</f>
        <v>44144.500752314816</v>
      </c>
      <c r="C845" s="7" t="s">
        <v>199</v>
      </c>
      <c r="D845" s="6">
        <v>44150</v>
      </c>
      <c r="E845" s="13" t="str">
        <f>INDEX(projects[Charge_Code],MATCH(TimeEntry2[[#This Row],[Project_ID]],projects[Project_ID],0))</f>
        <v>210035-65 MC VBB WP1: DO-nota West (25-050)</v>
      </c>
      <c r="F845" s="16">
        <f>ROUNDDOWN(TimeEntry2[[#This Row],[Timestamp]],0)</f>
        <v>44144</v>
      </c>
      <c r="G845" s="7">
        <v>6.5</v>
      </c>
      <c r="H845" s="7" t="str">
        <f t="shared" si="24"/>
        <v>Normal Time</v>
      </c>
      <c r="I845" s="7" t="s">
        <v>753</v>
      </c>
    </row>
    <row r="846" spans="1:9" x14ac:dyDescent="0.25">
      <c r="A846" s="5">
        <v>44144.500752314816</v>
      </c>
      <c r="B846" s="12">
        <f>TimeEntry2[[#This Row],[Timestamp]]</f>
        <v>44144.500752314816</v>
      </c>
      <c r="C846" s="7" t="s">
        <v>199</v>
      </c>
      <c r="D846" s="6">
        <v>44150</v>
      </c>
      <c r="E846" s="13" t="str">
        <f>INDEX(projects[Charge_Code],MATCH(TimeEntry2[[#This Row],[Project_ID]],projects[Project_ID],0))</f>
        <v>210035-65 MC VBB WP1: DO-nota West (25-050)</v>
      </c>
      <c r="F846" s="16">
        <f>ROUNDDOWN(TimeEntry2[[#This Row],[Timestamp]],0)</f>
        <v>44144</v>
      </c>
      <c r="G846" s="7">
        <v>1</v>
      </c>
      <c r="H846" s="7" t="str">
        <f t="shared" si="24"/>
        <v>Normal Time</v>
      </c>
      <c r="I846" s="7" t="s">
        <v>754</v>
      </c>
    </row>
    <row r="847" spans="1:9" x14ac:dyDescent="0.25">
      <c r="A847" s="5">
        <v>44141.667719907404</v>
      </c>
      <c r="B847" s="12">
        <f>TimeEntry2[[#This Row],[Timestamp]]</f>
        <v>44141.667719907404</v>
      </c>
      <c r="C847" s="7" t="s">
        <v>199</v>
      </c>
      <c r="D847" s="6">
        <v>44143</v>
      </c>
      <c r="E847" s="13" t="str">
        <f>INDEX(projects[Charge_Code],MATCH(TimeEntry2[[#This Row],[Project_ID]],projects[Project_ID],0))</f>
        <v>210035-65 MC VBB WP1: DO-nota West (25-050)</v>
      </c>
      <c r="F847" s="16">
        <f>ROUNDDOWN(TimeEntry2[[#This Row],[Timestamp]],0)</f>
        <v>44141</v>
      </c>
      <c r="G847" s="7">
        <v>3.5</v>
      </c>
      <c r="H847" s="7" t="str">
        <f t="shared" si="24"/>
        <v>Normal Time</v>
      </c>
      <c r="I847" s="7" t="s">
        <v>755</v>
      </c>
    </row>
    <row r="848" spans="1:9" x14ac:dyDescent="0.25">
      <c r="A848" s="5">
        <v>44141.667719907404</v>
      </c>
      <c r="B848" s="12">
        <f>TimeEntry2[[#This Row],[Timestamp]]</f>
        <v>44141.667719907404</v>
      </c>
      <c r="C848" s="7" t="s">
        <v>24</v>
      </c>
      <c r="D848" s="6">
        <v>44143</v>
      </c>
      <c r="E848" s="13" t="str">
        <f>INDEX(projects[Charge_Code],MATCH(TimeEntry2[[#This Row],[Project_ID]],projects[Project_ID],0))</f>
        <v>074097-30 LEADERSHIP &amp; MANAGEMENT CC124 (01-124)</v>
      </c>
      <c r="F848" s="16">
        <f>ROUNDDOWN(TimeEntry2[[#This Row],[Timestamp]],0)</f>
        <v>44141</v>
      </c>
      <c r="G848" s="7">
        <v>1</v>
      </c>
      <c r="H848" s="7" t="str">
        <f t="shared" si="24"/>
        <v>Normal Time</v>
      </c>
      <c r="I848" s="7" t="s">
        <v>756</v>
      </c>
    </row>
    <row r="849" spans="1:9" x14ac:dyDescent="0.25">
      <c r="A849" s="5">
        <v>44141.50136574074</v>
      </c>
      <c r="B849" s="12">
        <f>TimeEntry2[[#This Row],[Timestamp]]</f>
        <v>44141.50136574074</v>
      </c>
      <c r="C849" s="7" t="s">
        <v>24</v>
      </c>
      <c r="D849" s="6">
        <v>44143</v>
      </c>
      <c r="E849" s="13" t="str">
        <f>INDEX(projects[Charge_Code],MATCH(TimeEntry2[[#This Row],[Project_ID]],projects[Project_ID],0))</f>
        <v>074097-30 LEADERSHIP &amp; MANAGEMENT CC124 (01-124)</v>
      </c>
      <c r="F849" s="16">
        <f>ROUNDDOWN(TimeEntry2[[#This Row],[Timestamp]],0)</f>
        <v>44141</v>
      </c>
      <c r="G849" s="7">
        <v>1.5</v>
      </c>
      <c r="H849" s="7" t="str">
        <f t="shared" si="24"/>
        <v>Normal Time</v>
      </c>
      <c r="I849" s="7" t="s">
        <v>757</v>
      </c>
    </row>
    <row r="850" spans="1:9" x14ac:dyDescent="0.25">
      <c r="A850" s="5">
        <v>44141.50136574074</v>
      </c>
      <c r="B850" s="12">
        <f>TimeEntry2[[#This Row],[Timestamp]]</f>
        <v>44141.50136574074</v>
      </c>
      <c r="C850" s="7" t="s">
        <v>199</v>
      </c>
      <c r="D850" s="6">
        <v>44143</v>
      </c>
      <c r="E850" s="13" t="str">
        <f>INDEX(projects[Charge_Code],MATCH(TimeEntry2[[#This Row],[Project_ID]],projects[Project_ID],0))</f>
        <v>210035-65 MC VBB WP1: DO-nota West (25-050)</v>
      </c>
      <c r="F850" s="16">
        <f>ROUNDDOWN(TimeEntry2[[#This Row],[Timestamp]],0)</f>
        <v>44141</v>
      </c>
      <c r="G850" s="7">
        <v>2</v>
      </c>
      <c r="H850" s="7" t="str">
        <f t="shared" si="24"/>
        <v>Normal Time</v>
      </c>
      <c r="I850" s="7" t="s">
        <v>758</v>
      </c>
    </row>
    <row r="851" spans="1:9" x14ac:dyDescent="0.25">
      <c r="A851" s="5">
        <v>44140.667268518519</v>
      </c>
      <c r="B851" s="12">
        <f>TimeEntry2[[#This Row],[Timestamp]]</f>
        <v>44140.667268518519</v>
      </c>
      <c r="C851" s="7" t="s">
        <v>199</v>
      </c>
      <c r="D851" s="6">
        <v>44143</v>
      </c>
      <c r="E851" s="13" t="str">
        <f>INDEX(projects[Charge_Code],MATCH(TimeEntry2[[#This Row],[Project_ID]],projects[Project_ID],0))</f>
        <v>210035-65 MC VBB WP1: DO-nota West (25-050)</v>
      </c>
      <c r="F851" s="16">
        <f>ROUNDDOWN(TimeEntry2[[#This Row],[Timestamp]],0)</f>
        <v>44140</v>
      </c>
      <c r="G851" s="7">
        <v>3.5</v>
      </c>
      <c r="H851" s="7" t="str">
        <f t="shared" si="24"/>
        <v>Normal Time</v>
      </c>
      <c r="I851" s="7" t="s">
        <v>759</v>
      </c>
    </row>
    <row r="852" spans="1:9" x14ac:dyDescent="0.25">
      <c r="A852" s="5">
        <v>44140.500324074077</v>
      </c>
      <c r="B852" s="12">
        <f>TimeEntry2[[#This Row],[Timestamp]]</f>
        <v>44140.500324074077</v>
      </c>
      <c r="C852" s="7" t="s">
        <v>199</v>
      </c>
      <c r="D852" s="6">
        <v>44143</v>
      </c>
      <c r="E852" s="13" t="str">
        <f>INDEX(projects[Charge_Code],MATCH(TimeEntry2[[#This Row],[Project_ID]],projects[Project_ID],0))</f>
        <v>210035-65 MC VBB WP1: DO-nota West (25-050)</v>
      </c>
      <c r="F852" s="16">
        <f>ROUNDDOWN(TimeEntry2[[#This Row],[Timestamp]],0)</f>
        <v>44140</v>
      </c>
      <c r="G852" s="7">
        <v>4</v>
      </c>
      <c r="H852" s="7" t="str">
        <f t="shared" si="24"/>
        <v>Normal Time</v>
      </c>
      <c r="I852" s="7" t="s">
        <v>760</v>
      </c>
    </row>
    <row r="853" spans="1:9" x14ac:dyDescent="0.25">
      <c r="A853" s="5">
        <v>44139.686331018522</v>
      </c>
      <c r="B853" s="12">
        <f>TimeEntry2[[#This Row],[Timestamp]]</f>
        <v>44139.686331018522</v>
      </c>
      <c r="C853" s="7" t="s">
        <v>199</v>
      </c>
      <c r="D853" s="6">
        <v>44143</v>
      </c>
      <c r="E853" s="13" t="str">
        <f>INDEX(projects[Charge_Code],MATCH(TimeEntry2[[#This Row],[Project_ID]],projects[Project_ID],0))</f>
        <v>210035-65 MC VBB WP1: DO-nota West (25-050)</v>
      </c>
      <c r="F853" s="16">
        <f>ROUNDDOWN(TimeEntry2[[#This Row],[Timestamp]],0)</f>
        <v>44139</v>
      </c>
      <c r="G853" s="7">
        <v>7.5</v>
      </c>
      <c r="H853" s="7" t="str">
        <f t="shared" si="24"/>
        <v>Normal Time</v>
      </c>
      <c r="I853" s="7" t="s">
        <v>761</v>
      </c>
    </row>
    <row r="854" spans="1:9" x14ac:dyDescent="0.25">
      <c r="A854" s="5">
        <v>44138.686331018522</v>
      </c>
      <c r="B854" s="12">
        <f>TimeEntry2[[#This Row],[Timestamp]]</f>
        <v>44138.686331018522</v>
      </c>
      <c r="C854" s="7" t="s">
        <v>199</v>
      </c>
      <c r="D854" s="6">
        <v>44143</v>
      </c>
      <c r="E854" s="13" t="str">
        <f>INDEX(projects[Charge_Code],MATCH(TimeEntry2[[#This Row],[Project_ID]],projects[Project_ID],0))</f>
        <v>210035-65 MC VBB WP1: DO-nota West (25-050)</v>
      </c>
      <c r="F854" s="16">
        <f>ROUNDDOWN(TimeEntry2[[#This Row],[Timestamp]],0)</f>
        <v>44138</v>
      </c>
      <c r="G854" s="7">
        <v>2.5</v>
      </c>
      <c r="H854" s="7" t="str">
        <f t="shared" si="24"/>
        <v>Normal Time</v>
      </c>
      <c r="I854" s="7" t="s">
        <v>762</v>
      </c>
    </row>
    <row r="855" spans="1:9" x14ac:dyDescent="0.25">
      <c r="A855" s="5">
        <v>44138.686331018522</v>
      </c>
      <c r="B855" s="12">
        <f>TimeEntry2[[#This Row],[Timestamp]]</f>
        <v>44138.686331018522</v>
      </c>
      <c r="C855" s="7" t="s">
        <v>199</v>
      </c>
      <c r="D855" s="6">
        <v>44143</v>
      </c>
      <c r="E855" s="13" t="str">
        <f>INDEX(projects[Charge_Code],MATCH(TimeEntry2[[#This Row],[Project_ID]],projects[Project_ID],0))</f>
        <v>210035-65 MC VBB WP1: DO-nota West (25-050)</v>
      </c>
      <c r="F855" s="16">
        <f>ROUNDDOWN(TimeEntry2[[#This Row],[Timestamp]],0)</f>
        <v>44138</v>
      </c>
      <c r="G855" s="7">
        <v>1</v>
      </c>
      <c r="H855" s="7" t="str">
        <f t="shared" si="24"/>
        <v>Normal Time</v>
      </c>
      <c r="I855" s="7" t="s">
        <v>763</v>
      </c>
    </row>
    <row r="856" spans="1:9" x14ac:dyDescent="0.25">
      <c r="A856" s="5">
        <v>44138.541898148149</v>
      </c>
      <c r="B856" s="12">
        <f>TimeEntry2[[#This Row],[Timestamp]]</f>
        <v>44138.541898148149</v>
      </c>
      <c r="C856" s="7" t="s">
        <v>199</v>
      </c>
      <c r="D856" s="6">
        <v>44143</v>
      </c>
      <c r="E856" s="13" t="str">
        <f>INDEX(projects[Charge_Code],MATCH(TimeEntry2[[#This Row],[Project_ID]],projects[Project_ID],0))</f>
        <v>210035-65 MC VBB WP1: DO-nota West (25-050)</v>
      </c>
      <c r="F856" s="16">
        <f>ROUNDDOWN(TimeEntry2[[#This Row],[Timestamp]],0)</f>
        <v>44138</v>
      </c>
      <c r="G856" s="7">
        <v>4</v>
      </c>
      <c r="H856" s="7" t="str">
        <f t="shared" si="24"/>
        <v>Normal Time</v>
      </c>
      <c r="I856" s="7" t="s">
        <v>764</v>
      </c>
    </row>
    <row r="857" spans="1:9" x14ac:dyDescent="0.25">
      <c r="A857" s="5">
        <v>44137.667233796295</v>
      </c>
      <c r="B857" s="12">
        <f>TimeEntry2[[#This Row],[Timestamp]]</f>
        <v>44137.667233796295</v>
      </c>
      <c r="C857" s="7" t="s">
        <v>100</v>
      </c>
      <c r="D857" s="6">
        <v>44143</v>
      </c>
      <c r="E857" s="13" t="str">
        <f>INDEX(projects[Charge_Code],MATCH(TimeEntry2[[#This Row],[Project_ID]],projects[Project_ID],0))</f>
        <v>HOLIDAY</v>
      </c>
      <c r="F857" s="16">
        <f>ROUNDDOWN(TimeEntry2[[#This Row],[Timestamp]],0)</f>
        <v>44137</v>
      </c>
      <c r="G857" s="7">
        <v>3.75</v>
      </c>
      <c r="H857" s="7" t="str">
        <f t="shared" si="24"/>
        <v>Normal Time</v>
      </c>
      <c r="I857" s="7"/>
    </row>
    <row r="858" spans="1:9" x14ac:dyDescent="0.25">
      <c r="A858" s="5">
        <v>44137.667233796295</v>
      </c>
      <c r="B858" s="12">
        <f>TimeEntry2[[#This Row],[Timestamp]]</f>
        <v>44137.667233796295</v>
      </c>
      <c r="C858" s="7" t="s">
        <v>199</v>
      </c>
      <c r="D858" s="6">
        <v>44143</v>
      </c>
      <c r="E858" s="13" t="str">
        <f>INDEX(projects[Charge_Code],MATCH(TimeEntry2[[#This Row],[Project_ID]],projects[Project_ID],0))</f>
        <v>210035-65 MC VBB WP1: DO-nota West (25-050)</v>
      </c>
      <c r="F858" s="16">
        <f>ROUNDDOWN(TimeEntry2[[#This Row],[Timestamp]],0)</f>
        <v>44137</v>
      </c>
      <c r="G858" s="7">
        <v>3.75</v>
      </c>
      <c r="H858" s="7" t="str">
        <f t="shared" si="24"/>
        <v>Normal Time</v>
      </c>
      <c r="I858" s="7" t="s">
        <v>765</v>
      </c>
    </row>
    <row r="859" spans="1:9" x14ac:dyDescent="0.25">
      <c r="A859" s="5">
        <v>44134.669259259259</v>
      </c>
      <c r="B859" s="12">
        <f>TimeEntry2[[#This Row],[Timestamp]]</f>
        <v>44134.669259259259</v>
      </c>
      <c r="C859" s="7" t="s">
        <v>199</v>
      </c>
      <c r="D859" s="6">
        <v>44136</v>
      </c>
      <c r="E859" s="13" t="str">
        <f>INDEX(projects[Charge_Code],MATCH(TimeEntry2[[#This Row],[Project_ID]],projects[Project_ID],0))</f>
        <v>210035-65 MC VBB WP1: DO-nota West (25-050)</v>
      </c>
      <c r="F859" s="16">
        <f>ROUNDDOWN(TimeEntry2[[#This Row],[Timestamp]],0)</f>
        <v>44134</v>
      </c>
      <c r="G859" s="7">
        <v>5.5</v>
      </c>
      <c r="H859" s="7" t="str">
        <f t="shared" si="24"/>
        <v>Normal Time</v>
      </c>
      <c r="I859" s="7" t="s">
        <v>766</v>
      </c>
    </row>
    <row r="860" spans="1:9" x14ac:dyDescent="0.25">
      <c r="A860" s="5">
        <v>44134.500706018516</v>
      </c>
      <c r="B860" s="12">
        <f>TimeEntry2[[#This Row],[Timestamp]]</f>
        <v>44134.500706018516</v>
      </c>
      <c r="C860" s="7" t="s">
        <v>24</v>
      </c>
      <c r="D860" s="6">
        <v>44136</v>
      </c>
      <c r="E860" s="13" t="str">
        <f>INDEX(projects[Charge_Code],MATCH(TimeEntry2[[#This Row],[Project_ID]],projects[Project_ID],0))</f>
        <v>074097-30 LEADERSHIP &amp; MANAGEMENT CC124 (01-124)</v>
      </c>
      <c r="F860" s="16">
        <f>ROUNDDOWN(TimeEntry2[[#This Row],[Timestamp]],0)</f>
        <v>44134</v>
      </c>
      <c r="G860" s="7">
        <v>1</v>
      </c>
      <c r="H860" s="7" t="str">
        <f t="shared" si="24"/>
        <v>Normal Time</v>
      </c>
      <c r="I860" s="7" t="s">
        <v>737</v>
      </c>
    </row>
    <row r="861" spans="1:9" x14ac:dyDescent="0.25">
      <c r="A861" s="5">
        <v>44134.500706018516</v>
      </c>
      <c r="B861" s="12">
        <f>TimeEntry2[[#This Row],[Timestamp]]</f>
        <v>44134.500706018516</v>
      </c>
      <c r="C861" s="7" t="s">
        <v>199</v>
      </c>
      <c r="D861" s="6">
        <v>44136</v>
      </c>
      <c r="E861" s="13" t="str">
        <f>INDEX(projects[Charge_Code],MATCH(TimeEntry2[[#This Row],[Project_ID]],projects[Project_ID],0))</f>
        <v>210035-65 MC VBB WP1: DO-nota West (25-050)</v>
      </c>
      <c r="F861" s="16">
        <f>ROUNDDOWN(TimeEntry2[[#This Row],[Timestamp]],0)</f>
        <v>44134</v>
      </c>
      <c r="G861" s="7">
        <v>1</v>
      </c>
      <c r="H861" s="7" t="str">
        <f t="shared" si="24"/>
        <v>Normal Time</v>
      </c>
      <c r="I861" s="7" t="s">
        <v>767</v>
      </c>
    </row>
    <row r="862" spans="1:9" x14ac:dyDescent="0.25">
      <c r="A862" s="5">
        <v>44133.667291666665</v>
      </c>
      <c r="B862" s="12">
        <f>TimeEntry2[[#This Row],[Timestamp]]</f>
        <v>44133.667291666665</v>
      </c>
      <c r="C862" s="7" t="s">
        <v>24</v>
      </c>
      <c r="D862" s="6">
        <v>44136</v>
      </c>
      <c r="E862" s="13" t="str">
        <f>INDEX(projects[Charge_Code],MATCH(TimeEntry2[[#This Row],[Project_ID]],projects[Project_ID],0))</f>
        <v>074097-30 LEADERSHIP &amp; MANAGEMENT CC124 (01-124)</v>
      </c>
      <c r="F862" s="16">
        <f>ROUNDDOWN(TimeEntry2[[#This Row],[Timestamp]],0)</f>
        <v>44133</v>
      </c>
      <c r="G862" s="7">
        <v>1</v>
      </c>
      <c r="H862" s="7" t="str">
        <f t="shared" si="24"/>
        <v>Normal Time</v>
      </c>
      <c r="I862" s="7" t="s">
        <v>768</v>
      </c>
    </row>
    <row r="863" spans="1:9" x14ac:dyDescent="0.25">
      <c r="A863" s="5">
        <v>44133.667291666665</v>
      </c>
      <c r="B863" s="12">
        <f>TimeEntry2[[#This Row],[Timestamp]]</f>
        <v>44133.667291666665</v>
      </c>
      <c r="C863" s="7" t="s">
        <v>199</v>
      </c>
      <c r="D863" s="6">
        <v>44136</v>
      </c>
      <c r="E863" s="13" t="str">
        <f>INDEX(projects[Charge_Code],MATCH(TimeEntry2[[#This Row],[Project_ID]],projects[Project_ID],0))</f>
        <v>210035-65 MC VBB WP1: DO-nota West (25-050)</v>
      </c>
      <c r="F863" s="16">
        <f>ROUNDDOWN(TimeEntry2[[#This Row],[Timestamp]],0)</f>
        <v>44133</v>
      </c>
      <c r="G863" s="7">
        <v>2</v>
      </c>
      <c r="H863" s="7" t="str">
        <f t="shared" si="24"/>
        <v>Normal Time</v>
      </c>
      <c r="I863" s="7" t="s">
        <v>769</v>
      </c>
    </row>
    <row r="864" spans="1:9" x14ac:dyDescent="0.25">
      <c r="A864" s="5">
        <v>44133.525277777779</v>
      </c>
      <c r="B864" s="12">
        <f>TimeEntry2[[#This Row],[Timestamp]]</f>
        <v>44133.525277777779</v>
      </c>
      <c r="C864" s="7" t="s">
        <v>199</v>
      </c>
      <c r="D864" s="6">
        <v>44136</v>
      </c>
      <c r="E864" s="13" t="str">
        <f>INDEX(projects[Charge_Code],MATCH(TimeEntry2[[#This Row],[Project_ID]],projects[Project_ID],0))</f>
        <v>210035-65 MC VBB WP1: DO-nota West (25-050)</v>
      </c>
      <c r="F864" s="16">
        <f>ROUNDDOWN(TimeEntry2[[#This Row],[Timestamp]],0)</f>
        <v>44133</v>
      </c>
      <c r="G864" s="7">
        <v>4.5</v>
      </c>
      <c r="H864" s="7" t="str">
        <f t="shared" si="24"/>
        <v>Normal Time</v>
      </c>
      <c r="I864" s="7" t="s">
        <v>770</v>
      </c>
    </row>
    <row r="865" spans="1:9" x14ac:dyDescent="0.25">
      <c r="A865" s="5">
        <v>44132.5003125</v>
      </c>
      <c r="B865" s="12">
        <f>TimeEntry2[[#This Row],[Timestamp]]</f>
        <v>44132.5003125</v>
      </c>
      <c r="C865" s="7" t="s">
        <v>199</v>
      </c>
      <c r="D865" s="6">
        <v>44136</v>
      </c>
      <c r="E865" s="13" t="str">
        <f>INDEX(projects[Charge_Code],MATCH(TimeEntry2[[#This Row],[Project_ID]],projects[Project_ID],0))</f>
        <v>210035-65 MC VBB WP1: DO-nota West (25-050)</v>
      </c>
      <c r="F865" s="16">
        <f>ROUNDDOWN(TimeEntry2[[#This Row],[Timestamp]],0)</f>
        <v>44132</v>
      </c>
      <c r="G865" s="7">
        <v>7.5</v>
      </c>
      <c r="H865" s="7" t="str">
        <f t="shared" si="24"/>
        <v>Normal Time</v>
      </c>
      <c r="I865" s="7" t="s">
        <v>771</v>
      </c>
    </row>
    <row r="866" spans="1:9" x14ac:dyDescent="0.25">
      <c r="A866" s="5">
        <v>44131.667222222219</v>
      </c>
      <c r="B866" s="12">
        <f>TimeEntry2[[#This Row],[Timestamp]]</f>
        <v>44131.667222222219</v>
      </c>
      <c r="C866" s="7" t="s">
        <v>199</v>
      </c>
      <c r="D866" s="6">
        <v>44136</v>
      </c>
      <c r="E866" s="13" t="str">
        <f>INDEX(projects[Charge_Code],MATCH(TimeEntry2[[#This Row],[Project_ID]],projects[Project_ID],0))</f>
        <v>210035-65 MC VBB WP1: DO-nota West (25-050)</v>
      </c>
      <c r="F866" s="16">
        <f>ROUNDDOWN(TimeEntry2[[#This Row],[Timestamp]],0)</f>
        <v>44131</v>
      </c>
      <c r="G866" s="7">
        <v>2</v>
      </c>
      <c r="H866" s="7" t="str">
        <f t="shared" si="24"/>
        <v>Normal Time</v>
      </c>
      <c r="I866" s="7" t="s">
        <v>772</v>
      </c>
    </row>
    <row r="867" spans="1:9" x14ac:dyDescent="0.25">
      <c r="A867" s="5">
        <v>44131.667222222219</v>
      </c>
      <c r="B867" s="12">
        <f>TimeEntry2[[#This Row],[Timestamp]]</f>
        <v>44131.667222222219</v>
      </c>
      <c r="C867" s="7" t="s">
        <v>199</v>
      </c>
      <c r="D867" s="6">
        <v>44136</v>
      </c>
      <c r="E867" s="13" t="str">
        <f>INDEX(projects[Charge_Code],MATCH(TimeEntry2[[#This Row],[Project_ID]],projects[Project_ID],0))</f>
        <v>210035-65 MC VBB WP1: DO-nota West (25-050)</v>
      </c>
      <c r="F867" s="16">
        <f>ROUNDDOWN(TimeEntry2[[#This Row],[Timestamp]],0)</f>
        <v>44131</v>
      </c>
      <c r="G867" s="7">
        <v>1</v>
      </c>
      <c r="H867" s="7" t="str">
        <f t="shared" si="24"/>
        <v>Normal Time</v>
      </c>
      <c r="I867" s="7" t="s">
        <v>773</v>
      </c>
    </row>
    <row r="868" spans="1:9" x14ac:dyDescent="0.25">
      <c r="A868" s="5">
        <v>44131.500462962962</v>
      </c>
      <c r="B868" s="12">
        <f>TimeEntry2[[#This Row],[Timestamp]]</f>
        <v>44131.500462962962</v>
      </c>
      <c r="C868" s="7" t="s">
        <v>199</v>
      </c>
      <c r="D868" s="6">
        <v>44136</v>
      </c>
      <c r="E868" s="13" t="str">
        <f>INDEX(projects[Charge_Code],MATCH(TimeEntry2[[#This Row],[Project_ID]],projects[Project_ID],0))</f>
        <v>210035-65 MC VBB WP1: DO-nota West (25-050)</v>
      </c>
      <c r="F868" s="16">
        <f>ROUNDDOWN(TimeEntry2[[#This Row],[Timestamp]],0)</f>
        <v>44131</v>
      </c>
      <c r="G868" s="7">
        <v>1.5</v>
      </c>
      <c r="H868" s="7" t="str">
        <f t="shared" si="24"/>
        <v>Normal Time</v>
      </c>
      <c r="I868" s="7" t="s">
        <v>774</v>
      </c>
    </row>
    <row r="869" spans="1:9" x14ac:dyDescent="0.25">
      <c r="A869" s="5">
        <v>44131.500462962962</v>
      </c>
      <c r="B869" s="12">
        <f>TimeEntry2[[#This Row],[Timestamp]]</f>
        <v>44131.500462962962</v>
      </c>
      <c r="C869" s="7" t="s">
        <v>199</v>
      </c>
      <c r="D869" s="6">
        <v>44136</v>
      </c>
      <c r="E869" s="13" t="str">
        <f>INDEX(projects[Charge_Code],MATCH(TimeEntry2[[#This Row],[Project_ID]],projects[Project_ID],0))</f>
        <v>210035-65 MC VBB WP1: DO-nota West (25-050)</v>
      </c>
      <c r="F869" s="16">
        <f>ROUNDDOWN(TimeEntry2[[#This Row],[Timestamp]],0)</f>
        <v>44131</v>
      </c>
      <c r="G869" s="7">
        <v>3</v>
      </c>
      <c r="H869" s="7" t="str">
        <f t="shared" si="24"/>
        <v>Normal Time</v>
      </c>
      <c r="I869" s="7" t="s">
        <v>771</v>
      </c>
    </row>
    <row r="870" spans="1:9" x14ac:dyDescent="0.25">
      <c r="A870" s="5">
        <v>44130.667060185187</v>
      </c>
      <c r="B870" s="12">
        <f>TimeEntry2[[#This Row],[Timestamp]]</f>
        <v>44130.667060185187</v>
      </c>
      <c r="C870" s="7" t="s">
        <v>199</v>
      </c>
      <c r="D870" s="6">
        <v>44136</v>
      </c>
      <c r="E870" s="13" t="str">
        <f>INDEX(projects[Charge_Code],MATCH(TimeEntry2[[#This Row],[Project_ID]],projects[Project_ID],0))</f>
        <v>210035-65 MC VBB WP1: DO-nota West (25-050)</v>
      </c>
      <c r="F870" s="16">
        <f>ROUNDDOWN(TimeEntry2[[#This Row],[Timestamp]],0)</f>
        <v>44130</v>
      </c>
      <c r="G870" s="7">
        <v>6.5</v>
      </c>
      <c r="H870" s="7" t="str">
        <f t="shared" si="24"/>
        <v>Normal Time</v>
      </c>
      <c r="I870" s="7" t="s">
        <v>775</v>
      </c>
    </row>
    <row r="871" spans="1:9" x14ac:dyDescent="0.25">
      <c r="A871" s="5">
        <v>44130.667060185187</v>
      </c>
      <c r="B871" s="12">
        <f>TimeEntry2[[#This Row],[Timestamp]]</f>
        <v>44130.667060185187</v>
      </c>
      <c r="C871" s="7" t="s">
        <v>199</v>
      </c>
      <c r="D871" s="6">
        <v>44136</v>
      </c>
      <c r="E871" s="13" t="str">
        <f>INDEX(projects[Charge_Code],MATCH(TimeEntry2[[#This Row],[Project_ID]],projects[Project_ID],0))</f>
        <v>210035-65 MC VBB WP1: DO-nota West (25-050)</v>
      </c>
      <c r="F871" s="16">
        <f>ROUNDDOWN(TimeEntry2[[#This Row],[Timestamp]],0)</f>
        <v>44130</v>
      </c>
      <c r="G871" s="7">
        <v>1</v>
      </c>
      <c r="H871" s="7" t="str">
        <f t="shared" si="24"/>
        <v>Normal Time</v>
      </c>
      <c r="I871" s="7" t="s">
        <v>776</v>
      </c>
    </row>
    <row r="872" spans="1:9" x14ac:dyDescent="0.25">
      <c r="A872" s="5">
        <v>44130.500555555554</v>
      </c>
      <c r="B872" s="12">
        <f>TimeEntry2[[#This Row],[Timestamp]]</f>
        <v>44130.500555555554</v>
      </c>
      <c r="C872" s="7" t="s">
        <v>149</v>
      </c>
      <c r="D872" s="6">
        <v>44136</v>
      </c>
      <c r="E872" s="13" t="str">
        <f>INDEX(projects[Charge_Code],MATCH(TimeEntry2[[#This Row],[Project_ID]],projects[Project_ID],0))</f>
        <v>OTHERS</v>
      </c>
      <c r="F872" s="16">
        <f>ROUNDDOWN(TimeEntry2[[#This Row],[Timestamp]],0)</f>
        <v>44130</v>
      </c>
      <c r="G872" s="7">
        <v>0</v>
      </c>
      <c r="H872" s="7" t="str">
        <f t="shared" si="24"/>
        <v>Normal Time</v>
      </c>
      <c r="I872" s="7" t="s">
        <v>777</v>
      </c>
    </row>
    <row r="873" spans="1:9" x14ac:dyDescent="0.25">
      <c r="A873" s="5">
        <v>44127.500578703701</v>
      </c>
      <c r="B873" s="12">
        <f>TimeEntry2[[#This Row],[Timestamp]]</f>
        <v>44127.500578703701</v>
      </c>
      <c r="C873" s="7" t="s">
        <v>199</v>
      </c>
      <c r="D873" s="6">
        <v>44129</v>
      </c>
      <c r="E873" s="13" t="str">
        <f>INDEX(projects[Charge_Code],MATCH(TimeEntry2[[#This Row],[Project_ID]],projects[Project_ID],0))</f>
        <v>210035-65 MC VBB WP1: DO-nota West (25-050)</v>
      </c>
      <c r="F873" s="16">
        <f>ROUNDDOWN(TimeEntry2[[#This Row],[Timestamp]],0)</f>
        <v>44127</v>
      </c>
      <c r="G873" s="7">
        <v>5.5</v>
      </c>
      <c r="H873" s="7" t="str">
        <f t="shared" si="24"/>
        <v>Normal Time</v>
      </c>
      <c r="I873" s="7" t="s">
        <v>778</v>
      </c>
    </row>
    <row r="874" spans="1:9" x14ac:dyDescent="0.25">
      <c r="A874" s="5">
        <v>44127.500578703701</v>
      </c>
      <c r="B874" s="12">
        <f>TimeEntry2[[#This Row],[Timestamp]]</f>
        <v>44127.500578703701</v>
      </c>
      <c r="C874" s="7" t="s">
        <v>78</v>
      </c>
      <c r="D874" s="6">
        <v>44129</v>
      </c>
      <c r="E874" s="13" t="str">
        <f>INDEX(projects[Charge_Code],MATCH(TimeEntry2[[#This Row],[Project_ID]],projects[Project_ID],0))</f>
        <v>255670-17 LOWER KINGS ROAD ASSESSMENT (01-382)</v>
      </c>
      <c r="F874" s="16">
        <f>ROUNDDOWN(TimeEntry2[[#This Row],[Timestamp]],0)</f>
        <v>44127</v>
      </c>
      <c r="G874" s="7">
        <v>1</v>
      </c>
      <c r="H874" s="7" t="str">
        <f t="shared" si="24"/>
        <v>Normal Time</v>
      </c>
      <c r="I874" s="7" t="s">
        <v>779</v>
      </c>
    </row>
    <row r="875" spans="1:9" x14ac:dyDescent="0.25">
      <c r="A875" s="5">
        <v>44127.500578703701</v>
      </c>
      <c r="B875" s="12">
        <f>TimeEntry2[[#This Row],[Timestamp]]</f>
        <v>44127.500578703701</v>
      </c>
      <c r="C875" s="7" t="s">
        <v>24</v>
      </c>
      <c r="D875" s="6">
        <v>44129</v>
      </c>
      <c r="E875" s="13" t="str">
        <f>INDEX(projects[Charge_Code],MATCH(TimeEntry2[[#This Row],[Project_ID]],projects[Project_ID],0))</f>
        <v>074097-30 LEADERSHIP &amp; MANAGEMENT CC124 (01-124)</v>
      </c>
      <c r="F875" s="16">
        <f>ROUNDDOWN(TimeEntry2[[#This Row],[Timestamp]],0)</f>
        <v>44127</v>
      </c>
      <c r="G875" s="7">
        <v>1</v>
      </c>
      <c r="H875" s="7" t="str">
        <f t="shared" si="24"/>
        <v>Normal Time</v>
      </c>
      <c r="I875" s="7" t="s">
        <v>780</v>
      </c>
    </row>
    <row r="876" spans="1:9" x14ac:dyDescent="0.25">
      <c r="A876" s="5">
        <v>44126.668391203704</v>
      </c>
      <c r="B876" s="12">
        <f>TimeEntry2[[#This Row],[Timestamp]]</f>
        <v>44126.668391203704</v>
      </c>
      <c r="C876" s="7" t="s">
        <v>24</v>
      </c>
      <c r="D876" s="6">
        <v>44129</v>
      </c>
      <c r="E876" s="13" t="str">
        <f>INDEX(projects[Charge_Code],MATCH(TimeEntry2[[#This Row],[Project_ID]],projects[Project_ID],0))</f>
        <v>074097-30 LEADERSHIP &amp; MANAGEMENT CC124 (01-124)</v>
      </c>
      <c r="F876" s="16">
        <f>ROUNDDOWN(TimeEntry2[[#This Row],[Timestamp]],0)</f>
        <v>44126</v>
      </c>
      <c r="G876" s="7">
        <v>1</v>
      </c>
      <c r="H876" s="7" t="str">
        <f t="shared" si="24"/>
        <v>Normal Time</v>
      </c>
      <c r="I876" s="7" t="s">
        <v>781</v>
      </c>
    </row>
    <row r="877" spans="1:9" x14ac:dyDescent="0.25">
      <c r="A877" s="5">
        <v>44126.500428240739</v>
      </c>
      <c r="B877" s="12">
        <f>TimeEntry2[[#This Row],[Timestamp]]</f>
        <v>44126.500428240739</v>
      </c>
      <c r="C877" s="7" t="s">
        <v>199</v>
      </c>
      <c r="D877" s="6">
        <v>44129</v>
      </c>
      <c r="E877" s="13" t="str">
        <f>INDEX(projects[Charge_Code],MATCH(TimeEntry2[[#This Row],[Project_ID]],projects[Project_ID],0))</f>
        <v>210035-65 MC VBB WP1: DO-nota West (25-050)</v>
      </c>
      <c r="F877" s="16">
        <f>ROUNDDOWN(TimeEntry2[[#This Row],[Timestamp]],0)</f>
        <v>44126</v>
      </c>
      <c r="G877" s="7">
        <v>5.5</v>
      </c>
      <c r="H877" s="7" t="str">
        <f t="shared" ref="H877:H940" si="25">"Normal Time"</f>
        <v>Normal Time</v>
      </c>
      <c r="I877" s="7" t="s">
        <v>782</v>
      </c>
    </row>
    <row r="878" spans="1:9" x14ac:dyDescent="0.25">
      <c r="A878" s="5">
        <v>44125.671481481484</v>
      </c>
      <c r="B878" s="12">
        <f>TimeEntry2[[#This Row],[Timestamp]]</f>
        <v>44125.671481481484</v>
      </c>
      <c r="C878" s="7" t="s">
        <v>199</v>
      </c>
      <c r="D878" s="6">
        <v>44129</v>
      </c>
      <c r="E878" s="13" t="str">
        <f>INDEX(projects[Charge_Code],MATCH(TimeEntry2[[#This Row],[Project_ID]],projects[Project_ID],0))</f>
        <v>210035-65 MC VBB WP1: DO-nota West (25-050)</v>
      </c>
      <c r="F878" s="16">
        <f>ROUNDDOWN(TimeEntry2[[#This Row],[Timestamp]],0)</f>
        <v>44125</v>
      </c>
      <c r="G878" s="7">
        <v>1</v>
      </c>
      <c r="H878" s="7" t="str">
        <f t="shared" si="25"/>
        <v>Normal Time</v>
      </c>
      <c r="I878" s="7" t="s">
        <v>783</v>
      </c>
    </row>
    <row r="879" spans="1:9" x14ac:dyDescent="0.25">
      <c r="A879" s="5">
        <v>44125.500578703701</v>
      </c>
      <c r="B879" s="12">
        <f>TimeEntry2[[#This Row],[Timestamp]]</f>
        <v>44125.500578703701</v>
      </c>
      <c r="C879" s="7" t="s">
        <v>199</v>
      </c>
      <c r="D879" s="6">
        <v>44129</v>
      </c>
      <c r="E879" s="13" t="str">
        <f>INDEX(projects[Charge_Code],MATCH(TimeEntry2[[#This Row],[Project_ID]],projects[Project_ID],0))</f>
        <v>210035-65 MC VBB WP1: DO-nota West (25-050)</v>
      </c>
      <c r="F879" s="16">
        <f>ROUNDDOWN(TimeEntry2[[#This Row],[Timestamp]],0)</f>
        <v>44125</v>
      </c>
      <c r="G879" s="7">
        <v>5.5</v>
      </c>
      <c r="H879" s="7" t="str">
        <f t="shared" si="25"/>
        <v>Normal Time</v>
      </c>
      <c r="I879" s="7" t="s">
        <v>784</v>
      </c>
    </row>
    <row r="880" spans="1:9" x14ac:dyDescent="0.25">
      <c r="A880" s="5">
        <v>44125.500578703701</v>
      </c>
      <c r="B880" s="12">
        <f>TimeEntry2[[#This Row],[Timestamp]]</f>
        <v>44125.500578703701</v>
      </c>
      <c r="C880" s="7" t="s">
        <v>199</v>
      </c>
      <c r="D880" s="6">
        <v>44129</v>
      </c>
      <c r="E880" s="13" t="str">
        <f>INDEX(projects[Charge_Code],MATCH(TimeEntry2[[#This Row],[Project_ID]],projects[Project_ID],0))</f>
        <v>210035-65 MC VBB WP1: DO-nota West (25-050)</v>
      </c>
      <c r="F880" s="16">
        <f>ROUNDDOWN(TimeEntry2[[#This Row],[Timestamp]],0)</f>
        <v>44125</v>
      </c>
      <c r="G880" s="7">
        <v>2</v>
      </c>
      <c r="H880" s="7" t="str">
        <f t="shared" si="25"/>
        <v>Normal Time</v>
      </c>
      <c r="I880" s="7" t="s">
        <v>785</v>
      </c>
    </row>
    <row r="881" spans="1:9" x14ac:dyDescent="0.25">
      <c r="A881" s="5">
        <v>44124.508252314816</v>
      </c>
      <c r="B881" s="12">
        <f>TimeEntry2[[#This Row],[Timestamp]]</f>
        <v>44124.508252314816</v>
      </c>
      <c r="C881" s="7" t="s">
        <v>199</v>
      </c>
      <c r="D881" s="6">
        <v>44129</v>
      </c>
      <c r="E881" s="13" t="str">
        <f>INDEX(projects[Charge_Code],MATCH(TimeEntry2[[#This Row],[Project_ID]],projects[Project_ID],0))</f>
        <v>210035-65 MC VBB WP1: DO-nota West (25-050)</v>
      </c>
      <c r="F881" s="16">
        <f>ROUNDDOWN(TimeEntry2[[#This Row],[Timestamp]],0)</f>
        <v>44124</v>
      </c>
      <c r="G881" s="7">
        <v>2</v>
      </c>
      <c r="H881" s="7" t="str">
        <f t="shared" si="25"/>
        <v>Normal Time</v>
      </c>
      <c r="I881" s="7" t="s">
        <v>775</v>
      </c>
    </row>
    <row r="882" spans="1:9" x14ac:dyDescent="0.25">
      <c r="A882" s="5">
        <v>44124.508252314816</v>
      </c>
      <c r="B882" s="12">
        <f>TimeEntry2[[#This Row],[Timestamp]]</f>
        <v>44124.508252314816</v>
      </c>
      <c r="C882" s="7" t="s">
        <v>199</v>
      </c>
      <c r="D882" s="6">
        <v>44129</v>
      </c>
      <c r="E882" s="13" t="str">
        <f>INDEX(projects[Charge_Code],MATCH(TimeEntry2[[#This Row],[Project_ID]],projects[Project_ID],0))</f>
        <v>210035-65 MC VBB WP1: DO-nota West (25-050)</v>
      </c>
      <c r="F882" s="16">
        <f>ROUNDDOWN(TimeEntry2[[#This Row],[Timestamp]],0)</f>
        <v>44124</v>
      </c>
      <c r="G882" s="7">
        <v>5.5</v>
      </c>
      <c r="H882" s="7" t="str">
        <f t="shared" si="25"/>
        <v>Normal Time</v>
      </c>
      <c r="I882" s="7" t="s">
        <v>784</v>
      </c>
    </row>
    <row r="883" spans="1:9" x14ac:dyDescent="0.25">
      <c r="A883" s="5">
        <v>44123.501180555555</v>
      </c>
      <c r="B883" s="12">
        <f>TimeEntry2[[#This Row],[Timestamp]]</f>
        <v>44123.501180555555</v>
      </c>
      <c r="C883" s="7" t="s">
        <v>199</v>
      </c>
      <c r="D883" s="6">
        <v>44129</v>
      </c>
      <c r="E883" s="13" t="str">
        <f>INDEX(projects[Charge_Code],MATCH(TimeEntry2[[#This Row],[Project_ID]],projects[Project_ID],0))</f>
        <v>210035-65 MC VBB WP1: DO-nota West (25-050)</v>
      </c>
      <c r="F883" s="16">
        <f>ROUNDDOWN(TimeEntry2[[#This Row],[Timestamp]],0)</f>
        <v>44123</v>
      </c>
      <c r="G883" s="7">
        <v>5</v>
      </c>
      <c r="H883" s="7" t="str">
        <f t="shared" si="25"/>
        <v>Normal Time</v>
      </c>
      <c r="I883" s="7" t="s">
        <v>786</v>
      </c>
    </row>
    <row r="884" spans="1:9" x14ac:dyDescent="0.25">
      <c r="A884" s="5">
        <v>44123.501180555555</v>
      </c>
      <c r="B884" s="12">
        <f>TimeEntry2[[#This Row],[Timestamp]]</f>
        <v>44123.501180555555</v>
      </c>
      <c r="C884" s="7" t="s">
        <v>199</v>
      </c>
      <c r="D884" s="6">
        <v>44129</v>
      </c>
      <c r="E884" s="13" t="str">
        <f>INDEX(projects[Charge_Code],MATCH(TimeEntry2[[#This Row],[Project_ID]],projects[Project_ID],0))</f>
        <v>210035-65 MC VBB WP1: DO-nota West (25-050)</v>
      </c>
      <c r="F884" s="16">
        <f>ROUNDDOWN(TimeEntry2[[#This Row],[Timestamp]],0)</f>
        <v>44123</v>
      </c>
      <c r="G884" s="7">
        <v>2.5</v>
      </c>
      <c r="H884" s="7" t="str">
        <f t="shared" si="25"/>
        <v>Normal Time</v>
      </c>
      <c r="I884" s="7" t="s">
        <v>787</v>
      </c>
    </row>
    <row r="885" spans="1:9" x14ac:dyDescent="0.25">
      <c r="A885" s="5">
        <v>44120.669525462959</v>
      </c>
      <c r="B885" s="12">
        <f>TimeEntry2[[#This Row],[Timestamp]]</f>
        <v>44120.669525462959</v>
      </c>
      <c r="C885" s="7" t="s">
        <v>199</v>
      </c>
      <c r="D885" s="6">
        <v>44122</v>
      </c>
      <c r="E885" s="13" t="str">
        <f>INDEX(projects[Charge_Code],MATCH(TimeEntry2[[#This Row],[Project_ID]],projects[Project_ID],0))</f>
        <v>210035-65 MC VBB WP1: DO-nota West (25-050)</v>
      </c>
      <c r="F885" s="16">
        <f>ROUNDDOWN(TimeEntry2[[#This Row],[Timestamp]],0)</f>
        <v>44120</v>
      </c>
      <c r="G885" s="7">
        <v>4</v>
      </c>
      <c r="H885" s="7" t="str">
        <f t="shared" si="25"/>
        <v>Normal Time</v>
      </c>
      <c r="I885" s="7" t="s">
        <v>788</v>
      </c>
    </row>
    <row r="886" spans="1:9" x14ac:dyDescent="0.25">
      <c r="A886" s="5">
        <v>44120.500648148147</v>
      </c>
      <c r="B886" s="12">
        <f>TimeEntry2[[#This Row],[Timestamp]]</f>
        <v>44120.500648148147</v>
      </c>
      <c r="C886" s="7" t="s">
        <v>24</v>
      </c>
      <c r="D886" s="6">
        <v>44122</v>
      </c>
      <c r="E886" s="13" t="str">
        <f>INDEX(projects[Charge_Code],MATCH(TimeEntry2[[#This Row],[Project_ID]],projects[Project_ID],0))</f>
        <v>074097-30 LEADERSHIP &amp; MANAGEMENT CC124 (01-124)</v>
      </c>
      <c r="F886" s="16">
        <f>ROUNDDOWN(TimeEntry2[[#This Row],[Timestamp]],0)</f>
        <v>44120</v>
      </c>
      <c r="G886" s="7">
        <v>0</v>
      </c>
      <c r="H886" s="7" t="str">
        <f t="shared" si="25"/>
        <v>Normal Time</v>
      </c>
      <c r="I886" s="7" t="s">
        <v>789</v>
      </c>
    </row>
    <row r="887" spans="1:9" x14ac:dyDescent="0.25">
      <c r="A887" s="5">
        <v>44120.500648148147</v>
      </c>
      <c r="B887" s="12">
        <f>TimeEntry2[[#This Row],[Timestamp]]</f>
        <v>44120.500648148147</v>
      </c>
      <c r="C887" s="7" t="s">
        <v>199</v>
      </c>
      <c r="D887" s="6">
        <v>44122</v>
      </c>
      <c r="E887" s="13" t="str">
        <f>INDEX(projects[Charge_Code],MATCH(TimeEntry2[[#This Row],[Project_ID]],projects[Project_ID],0))</f>
        <v>210035-65 MC VBB WP1: DO-nota West (25-050)</v>
      </c>
      <c r="F887" s="16">
        <f>ROUNDDOWN(TimeEntry2[[#This Row],[Timestamp]],0)</f>
        <v>44120</v>
      </c>
      <c r="G887" s="7">
        <v>3.5</v>
      </c>
      <c r="H887" s="7" t="str">
        <f t="shared" si="25"/>
        <v>Normal Time</v>
      </c>
      <c r="I887" s="7" t="s">
        <v>790</v>
      </c>
    </row>
    <row r="888" spans="1:9" x14ac:dyDescent="0.25">
      <c r="A888" s="5">
        <v>44119.667025462964</v>
      </c>
      <c r="B888" s="12">
        <f>TimeEntry2[[#This Row],[Timestamp]]</f>
        <v>44119.667025462964</v>
      </c>
      <c r="C888" s="7" t="s">
        <v>199</v>
      </c>
      <c r="D888" s="6">
        <v>44122</v>
      </c>
      <c r="E888" s="13" t="str">
        <f>INDEX(projects[Charge_Code],MATCH(TimeEntry2[[#This Row],[Project_ID]],projects[Project_ID],0))</f>
        <v>210035-65 MC VBB WP1: DO-nota West (25-050)</v>
      </c>
      <c r="F888" s="16">
        <f>ROUNDDOWN(TimeEntry2[[#This Row],[Timestamp]],0)</f>
        <v>44119</v>
      </c>
      <c r="G888" s="7">
        <v>4.5</v>
      </c>
      <c r="H888" s="7" t="str">
        <f t="shared" si="25"/>
        <v>Normal Time</v>
      </c>
      <c r="I888" s="7" t="s">
        <v>791</v>
      </c>
    </row>
    <row r="889" spans="1:9" x14ac:dyDescent="0.25">
      <c r="A889" s="5">
        <v>44119.507719907408</v>
      </c>
      <c r="B889" s="12">
        <f>TimeEntry2[[#This Row],[Timestamp]]</f>
        <v>44119.507719907408</v>
      </c>
      <c r="C889" s="7" t="s">
        <v>199</v>
      </c>
      <c r="D889" s="6">
        <v>44122</v>
      </c>
      <c r="E889" s="13" t="str">
        <f>INDEX(projects[Charge_Code],MATCH(TimeEntry2[[#This Row],[Project_ID]],projects[Project_ID],0))</f>
        <v>210035-65 MC VBB WP1: DO-nota West (25-050)</v>
      </c>
      <c r="F889" s="16">
        <f>ROUNDDOWN(TimeEntry2[[#This Row],[Timestamp]],0)</f>
        <v>44119</v>
      </c>
      <c r="G889" s="7">
        <v>3</v>
      </c>
      <c r="H889" s="7" t="str">
        <f t="shared" si="25"/>
        <v>Normal Time</v>
      </c>
      <c r="I889" s="7" t="s">
        <v>792</v>
      </c>
    </row>
    <row r="890" spans="1:9" x14ac:dyDescent="0.25">
      <c r="A890" s="5">
        <v>44119.507719907408</v>
      </c>
      <c r="B890" s="12">
        <f>TimeEntry2[[#This Row],[Timestamp]]</f>
        <v>44119.507719907408</v>
      </c>
      <c r="C890" s="7" t="s">
        <v>199</v>
      </c>
      <c r="D890" s="6">
        <v>44122</v>
      </c>
      <c r="E890" s="13" t="str">
        <f>INDEX(projects[Charge_Code],MATCH(TimeEntry2[[#This Row],[Project_ID]],projects[Project_ID],0))</f>
        <v>210035-65 MC VBB WP1: DO-nota West (25-050)</v>
      </c>
      <c r="F890" s="16">
        <f>ROUNDDOWN(TimeEntry2[[#This Row],[Timestamp]],0)</f>
        <v>44119</v>
      </c>
      <c r="G890" s="7">
        <v>5.5</v>
      </c>
      <c r="H890" s="7" t="str">
        <f t="shared" si="25"/>
        <v>Normal Time</v>
      </c>
      <c r="I890" s="7" t="s">
        <v>793</v>
      </c>
    </row>
    <row r="891" spans="1:9" x14ac:dyDescent="0.25">
      <c r="A891" s="5">
        <v>44118.501157407409</v>
      </c>
      <c r="B891" s="12">
        <f>TimeEntry2[[#This Row],[Timestamp]]</f>
        <v>44118.501157407409</v>
      </c>
      <c r="C891" s="7" t="s">
        <v>199</v>
      </c>
      <c r="D891" s="6">
        <v>44122</v>
      </c>
      <c r="E891" s="13" t="str">
        <f>INDEX(projects[Charge_Code],MATCH(TimeEntry2[[#This Row],[Project_ID]],projects[Project_ID],0))</f>
        <v>210035-65 MC VBB WP1: DO-nota West (25-050)</v>
      </c>
      <c r="F891" s="16">
        <f>ROUNDDOWN(TimeEntry2[[#This Row],[Timestamp]],0)</f>
        <v>44118</v>
      </c>
      <c r="G891" s="7">
        <v>2</v>
      </c>
      <c r="H891" s="7" t="str">
        <f t="shared" si="25"/>
        <v>Normal Time</v>
      </c>
      <c r="I891" s="7" t="s">
        <v>794</v>
      </c>
    </row>
    <row r="892" spans="1:9" x14ac:dyDescent="0.25">
      <c r="A892" s="5">
        <v>44118.501157407409</v>
      </c>
      <c r="B892" s="12">
        <f>TimeEntry2[[#This Row],[Timestamp]]</f>
        <v>44118.501157407409</v>
      </c>
      <c r="C892" s="7" t="s">
        <v>199</v>
      </c>
      <c r="D892" s="6">
        <v>44122</v>
      </c>
      <c r="E892" s="13" t="str">
        <f>INDEX(projects[Charge_Code],MATCH(TimeEntry2[[#This Row],[Project_ID]],projects[Project_ID],0))</f>
        <v>210035-65 MC VBB WP1: DO-nota West (25-050)</v>
      </c>
      <c r="F892" s="16">
        <f>ROUNDDOWN(TimeEntry2[[#This Row],[Timestamp]],0)</f>
        <v>44118</v>
      </c>
      <c r="G892" s="7">
        <v>3</v>
      </c>
      <c r="H892" s="7" t="str">
        <f t="shared" si="25"/>
        <v>Normal Time</v>
      </c>
      <c r="I892" s="7" t="s">
        <v>795</v>
      </c>
    </row>
    <row r="893" spans="1:9" x14ac:dyDescent="0.25">
      <c r="A893" s="5">
        <v>44117.667199074072</v>
      </c>
      <c r="B893" s="12">
        <f>TimeEntry2[[#This Row],[Timestamp]]</f>
        <v>44117.667199074072</v>
      </c>
      <c r="C893" s="7" t="s">
        <v>199</v>
      </c>
      <c r="D893" s="6">
        <v>44122</v>
      </c>
      <c r="E893" s="13" t="str">
        <f>INDEX(projects[Charge_Code],MATCH(TimeEntry2[[#This Row],[Project_ID]],projects[Project_ID],0))</f>
        <v>210035-65 MC VBB WP1: DO-nota West (25-050)</v>
      </c>
      <c r="F893" s="16">
        <f>ROUNDDOWN(TimeEntry2[[#This Row],[Timestamp]],0)</f>
        <v>44117</v>
      </c>
      <c r="G893" s="7">
        <v>1</v>
      </c>
      <c r="H893" s="7" t="str">
        <f t="shared" si="25"/>
        <v>Normal Time</v>
      </c>
      <c r="I893" s="7" t="s">
        <v>763</v>
      </c>
    </row>
    <row r="894" spans="1:9" x14ac:dyDescent="0.25">
      <c r="A894" s="5">
        <v>44117.667199074072</v>
      </c>
      <c r="B894" s="12">
        <f>TimeEntry2[[#This Row],[Timestamp]]</f>
        <v>44117.667199074072</v>
      </c>
      <c r="C894" s="7" t="s">
        <v>199</v>
      </c>
      <c r="D894" s="6">
        <v>44122</v>
      </c>
      <c r="E894" s="13" t="str">
        <f>INDEX(projects[Charge_Code],MATCH(TimeEntry2[[#This Row],[Project_ID]],projects[Project_ID],0))</f>
        <v>210035-65 MC VBB WP1: DO-nota West (25-050)</v>
      </c>
      <c r="F894" s="16">
        <f>ROUNDDOWN(TimeEntry2[[#This Row],[Timestamp]],0)</f>
        <v>44117</v>
      </c>
      <c r="G894" s="7">
        <v>3.5</v>
      </c>
      <c r="H894" s="7" t="str">
        <f t="shared" si="25"/>
        <v>Normal Time</v>
      </c>
      <c r="I894" s="7" t="s">
        <v>796</v>
      </c>
    </row>
    <row r="895" spans="1:9" x14ac:dyDescent="0.25">
      <c r="A895" s="5">
        <v>44117.500590277778</v>
      </c>
      <c r="B895" s="12">
        <f>TimeEntry2[[#This Row],[Timestamp]]</f>
        <v>44117.500590277778</v>
      </c>
      <c r="C895" s="7" t="s">
        <v>199</v>
      </c>
      <c r="D895" s="6">
        <v>44122</v>
      </c>
      <c r="E895" s="13" t="str">
        <f>INDEX(projects[Charge_Code],MATCH(TimeEntry2[[#This Row],[Project_ID]],projects[Project_ID],0))</f>
        <v>210035-65 MC VBB WP1: DO-nota West (25-050)</v>
      </c>
      <c r="F895" s="16">
        <f>ROUNDDOWN(TimeEntry2[[#This Row],[Timestamp]],0)</f>
        <v>44117</v>
      </c>
      <c r="G895" s="7">
        <v>3.5</v>
      </c>
      <c r="H895" s="7" t="str">
        <f t="shared" si="25"/>
        <v>Normal Time</v>
      </c>
      <c r="I895" s="7" t="s">
        <v>797</v>
      </c>
    </row>
    <row r="896" spans="1:9" x14ac:dyDescent="0.25">
      <c r="A896" s="5">
        <v>44116.681018518517</v>
      </c>
      <c r="B896" s="12">
        <f>TimeEntry2[[#This Row],[Timestamp]]</f>
        <v>44116.681018518517</v>
      </c>
      <c r="C896" s="7" t="s">
        <v>199</v>
      </c>
      <c r="D896" s="6">
        <v>44122</v>
      </c>
      <c r="E896" s="13" t="str">
        <f>INDEX(projects[Charge_Code],MATCH(TimeEntry2[[#This Row],[Project_ID]],projects[Project_ID],0))</f>
        <v>210035-65 MC VBB WP1: DO-nota West (25-050)</v>
      </c>
      <c r="F896" s="16">
        <f>ROUNDDOWN(TimeEntry2[[#This Row],[Timestamp]],0)</f>
        <v>44116</v>
      </c>
      <c r="G896" s="7">
        <v>2</v>
      </c>
      <c r="H896" s="7" t="str">
        <f t="shared" si="25"/>
        <v>Normal Time</v>
      </c>
      <c r="I896" s="7" t="s">
        <v>798</v>
      </c>
    </row>
    <row r="897" spans="1:9" x14ac:dyDescent="0.25">
      <c r="A897" s="5">
        <v>44116.50199074074</v>
      </c>
      <c r="B897" s="12">
        <f>TimeEntry2[[#This Row],[Timestamp]]</f>
        <v>44116.50199074074</v>
      </c>
      <c r="C897" s="7" t="s">
        <v>199</v>
      </c>
      <c r="D897" s="6">
        <v>44122</v>
      </c>
      <c r="E897" s="13" t="str">
        <f>INDEX(projects[Charge_Code],MATCH(TimeEntry2[[#This Row],[Project_ID]],projects[Project_ID],0))</f>
        <v>210035-65 MC VBB WP1: DO-nota West (25-050)</v>
      </c>
      <c r="F897" s="16">
        <f>ROUNDDOWN(TimeEntry2[[#This Row],[Timestamp]],0)</f>
        <v>44116</v>
      </c>
      <c r="G897" s="7">
        <v>2</v>
      </c>
      <c r="H897" s="7" t="str">
        <f t="shared" si="25"/>
        <v>Normal Time</v>
      </c>
      <c r="I897" s="7" t="s">
        <v>799</v>
      </c>
    </row>
    <row r="898" spans="1:9" x14ac:dyDescent="0.25">
      <c r="A898" s="5">
        <v>44113.667025462964</v>
      </c>
      <c r="B898" s="12">
        <f>TimeEntry2[[#This Row],[Timestamp]]</f>
        <v>44113.667025462964</v>
      </c>
      <c r="C898" s="7" t="s">
        <v>199</v>
      </c>
      <c r="D898" s="6">
        <v>44115</v>
      </c>
      <c r="E898" s="13" t="str">
        <f>INDEX(projects[Charge_Code],MATCH(TimeEntry2[[#This Row],[Project_ID]],projects[Project_ID],0))</f>
        <v>210035-65 MC VBB WP1: DO-nota West (25-050)</v>
      </c>
      <c r="F898" s="16">
        <f>ROUNDDOWN(TimeEntry2[[#This Row],[Timestamp]],0)</f>
        <v>44113</v>
      </c>
      <c r="G898" s="7">
        <v>5</v>
      </c>
      <c r="H898" s="7" t="str">
        <f t="shared" si="25"/>
        <v>Normal Time</v>
      </c>
      <c r="I898" s="7" t="s">
        <v>800</v>
      </c>
    </row>
    <row r="899" spans="1:9" x14ac:dyDescent="0.25">
      <c r="A899" s="5">
        <v>44113.504895833335</v>
      </c>
      <c r="B899" s="12">
        <f>TimeEntry2[[#This Row],[Timestamp]]</f>
        <v>44113.504895833335</v>
      </c>
      <c r="C899" s="7" t="s">
        <v>24</v>
      </c>
      <c r="D899" s="6">
        <v>44115</v>
      </c>
      <c r="E899" s="13" t="str">
        <f>INDEX(projects[Charge_Code],MATCH(TimeEntry2[[#This Row],[Project_ID]],projects[Project_ID],0))</f>
        <v>074097-30 LEADERSHIP &amp; MANAGEMENT CC124 (01-124)</v>
      </c>
      <c r="F899" s="16">
        <f>ROUNDDOWN(TimeEntry2[[#This Row],[Timestamp]],0)</f>
        <v>44113</v>
      </c>
      <c r="G899" s="7">
        <v>1</v>
      </c>
      <c r="H899" s="7" t="str">
        <f t="shared" si="25"/>
        <v>Normal Time</v>
      </c>
      <c r="I899" s="7" t="s">
        <v>780</v>
      </c>
    </row>
    <row r="900" spans="1:9" x14ac:dyDescent="0.25">
      <c r="A900" s="5">
        <v>44113.504895833335</v>
      </c>
      <c r="B900" s="12">
        <f>TimeEntry2[[#This Row],[Timestamp]]</f>
        <v>44113.504895833335</v>
      </c>
      <c r="C900" s="7" t="s">
        <v>24</v>
      </c>
      <c r="D900" s="6">
        <v>44115</v>
      </c>
      <c r="E900" s="13" t="str">
        <f>INDEX(projects[Charge_Code],MATCH(TimeEntry2[[#This Row],[Project_ID]],projects[Project_ID],0))</f>
        <v>074097-30 LEADERSHIP &amp; MANAGEMENT CC124 (01-124)</v>
      </c>
      <c r="F900" s="16">
        <f>ROUNDDOWN(TimeEntry2[[#This Row],[Timestamp]],0)</f>
        <v>44113</v>
      </c>
      <c r="G900" s="7">
        <v>1.5</v>
      </c>
      <c r="H900" s="7" t="str">
        <f t="shared" si="25"/>
        <v>Normal Time</v>
      </c>
      <c r="I900" s="7" t="s">
        <v>757</v>
      </c>
    </row>
    <row r="901" spans="1:9" x14ac:dyDescent="0.25">
      <c r="A901" s="5">
        <v>44112.559513888889</v>
      </c>
      <c r="B901" s="12">
        <f>TimeEntry2[[#This Row],[Timestamp]]</f>
        <v>44112.559513888889</v>
      </c>
      <c r="C901" s="7" t="s">
        <v>199</v>
      </c>
      <c r="D901" s="6">
        <v>44115</v>
      </c>
      <c r="E901" s="13" t="str">
        <f>INDEX(projects[Charge_Code],MATCH(TimeEntry2[[#This Row],[Project_ID]],projects[Project_ID],0))</f>
        <v>210035-65 MC VBB WP1: DO-nota West (25-050)</v>
      </c>
      <c r="F901" s="16">
        <f>ROUNDDOWN(TimeEntry2[[#This Row],[Timestamp]],0)</f>
        <v>44112</v>
      </c>
      <c r="G901" s="7">
        <v>2</v>
      </c>
      <c r="H901" s="7" t="str">
        <f t="shared" si="25"/>
        <v>Normal Time</v>
      </c>
      <c r="I901" s="7" t="s">
        <v>801</v>
      </c>
    </row>
    <row r="902" spans="1:9" x14ac:dyDescent="0.25">
      <c r="A902" s="5">
        <v>44112.559513888889</v>
      </c>
      <c r="B902" s="12">
        <f>TimeEntry2[[#This Row],[Timestamp]]</f>
        <v>44112.559513888889</v>
      </c>
      <c r="C902" s="7" t="s">
        <v>199</v>
      </c>
      <c r="D902" s="6">
        <v>44115</v>
      </c>
      <c r="E902" s="13" t="str">
        <f>INDEX(projects[Charge_Code],MATCH(TimeEntry2[[#This Row],[Project_ID]],projects[Project_ID],0))</f>
        <v>210035-65 MC VBB WP1: DO-nota West (25-050)</v>
      </c>
      <c r="F902" s="16">
        <f>ROUNDDOWN(TimeEntry2[[#This Row],[Timestamp]],0)</f>
        <v>44112</v>
      </c>
      <c r="G902" s="7">
        <v>5.5</v>
      </c>
      <c r="H902" s="7" t="str">
        <f t="shared" si="25"/>
        <v>Normal Time</v>
      </c>
      <c r="I902" s="7" t="s">
        <v>802</v>
      </c>
    </row>
    <row r="903" spans="1:9" x14ac:dyDescent="0.25">
      <c r="A903" s="5">
        <v>44111.667094907411</v>
      </c>
      <c r="B903" s="12">
        <f>TimeEntry2[[#This Row],[Timestamp]]</f>
        <v>44111.667094907411</v>
      </c>
      <c r="C903" s="7" t="s">
        <v>199</v>
      </c>
      <c r="D903" s="6">
        <v>44115</v>
      </c>
      <c r="E903" s="13" t="str">
        <f>INDEX(projects[Charge_Code],MATCH(TimeEntry2[[#This Row],[Project_ID]],projects[Project_ID],0))</f>
        <v>210035-65 MC VBB WP1: DO-nota West (25-050)</v>
      </c>
      <c r="F903" s="16">
        <f>ROUNDDOWN(TimeEntry2[[#This Row],[Timestamp]],0)</f>
        <v>44111</v>
      </c>
      <c r="G903" s="7">
        <v>4</v>
      </c>
      <c r="H903" s="7" t="str">
        <f t="shared" si="25"/>
        <v>Normal Time</v>
      </c>
      <c r="I903" s="7" t="s">
        <v>803</v>
      </c>
    </row>
    <row r="904" spans="1:9" x14ac:dyDescent="0.25">
      <c r="A904" s="5">
        <v>44111.51489583333</v>
      </c>
      <c r="B904" s="12">
        <f>TimeEntry2[[#This Row],[Timestamp]]</f>
        <v>44111.51489583333</v>
      </c>
      <c r="C904" s="7" t="s">
        <v>199</v>
      </c>
      <c r="D904" s="6">
        <v>44115</v>
      </c>
      <c r="E904" s="13" t="str">
        <f>INDEX(projects[Charge_Code],MATCH(TimeEntry2[[#This Row],[Project_ID]],projects[Project_ID],0))</f>
        <v>210035-65 MC VBB WP1: DO-nota West (25-050)</v>
      </c>
      <c r="F904" s="16">
        <f>ROUNDDOWN(TimeEntry2[[#This Row],[Timestamp]],0)</f>
        <v>44111</v>
      </c>
      <c r="G904" s="7">
        <v>1.5</v>
      </c>
      <c r="H904" s="7" t="str">
        <f t="shared" si="25"/>
        <v>Normal Time</v>
      </c>
      <c r="I904" s="7" t="s">
        <v>803</v>
      </c>
    </row>
    <row r="905" spans="1:9" x14ac:dyDescent="0.25">
      <c r="A905" s="5">
        <v>44111.51489583333</v>
      </c>
      <c r="B905" s="12">
        <f>TimeEntry2[[#This Row],[Timestamp]]</f>
        <v>44111.51489583333</v>
      </c>
      <c r="C905" s="7" t="s">
        <v>199</v>
      </c>
      <c r="D905" s="6">
        <v>44115</v>
      </c>
      <c r="E905" s="13" t="str">
        <f>INDEX(projects[Charge_Code],MATCH(TimeEntry2[[#This Row],[Project_ID]],projects[Project_ID],0))</f>
        <v>210035-65 MC VBB WP1: DO-nota West (25-050)</v>
      </c>
      <c r="F905" s="16">
        <f>ROUNDDOWN(TimeEntry2[[#This Row],[Timestamp]],0)</f>
        <v>44111</v>
      </c>
      <c r="G905" s="7">
        <v>2</v>
      </c>
      <c r="H905" s="7" t="str">
        <f t="shared" si="25"/>
        <v>Normal Time</v>
      </c>
      <c r="I905" s="7" t="s">
        <v>804</v>
      </c>
    </row>
    <row r="906" spans="1:9" x14ac:dyDescent="0.25">
      <c r="A906" s="5">
        <v>44110.688402777778</v>
      </c>
      <c r="B906" s="12">
        <f>TimeEntry2[[#This Row],[Timestamp]]</f>
        <v>44110.688402777778</v>
      </c>
      <c r="C906" s="7" t="s">
        <v>199</v>
      </c>
      <c r="D906" s="6">
        <v>44115</v>
      </c>
      <c r="E906" s="13" t="str">
        <f>INDEX(projects[Charge_Code],MATCH(TimeEntry2[[#This Row],[Project_ID]],projects[Project_ID],0))</f>
        <v>210035-65 MC VBB WP1: DO-nota West (25-050)</v>
      </c>
      <c r="F906" s="16">
        <f>ROUNDDOWN(TimeEntry2[[#This Row],[Timestamp]],0)</f>
        <v>44110</v>
      </c>
      <c r="G906" s="7">
        <v>4</v>
      </c>
      <c r="H906" s="7" t="str">
        <f t="shared" si="25"/>
        <v>Normal Time</v>
      </c>
      <c r="I906" s="7" t="s">
        <v>805</v>
      </c>
    </row>
    <row r="907" spans="1:9" x14ac:dyDescent="0.25">
      <c r="A907" s="5">
        <v>44110.516932870371</v>
      </c>
      <c r="B907" s="12">
        <f>TimeEntry2[[#This Row],[Timestamp]]</f>
        <v>44110.516932870371</v>
      </c>
      <c r="C907" s="7" t="s">
        <v>199</v>
      </c>
      <c r="D907" s="6">
        <v>44115</v>
      </c>
      <c r="E907" s="13" t="str">
        <f>INDEX(projects[Charge_Code],MATCH(TimeEntry2[[#This Row],[Project_ID]],projects[Project_ID],0))</f>
        <v>210035-65 MC VBB WP1: DO-nota West (25-050)</v>
      </c>
      <c r="F907" s="16">
        <f>ROUNDDOWN(TimeEntry2[[#This Row],[Timestamp]],0)</f>
        <v>44110</v>
      </c>
      <c r="G907" s="7">
        <v>1.5</v>
      </c>
      <c r="H907" s="7" t="str">
        <f t="shared" si="25"/>
        <v>Normal Time</v>
      </c>
      <c r="I907" s="7" t="s">
        <v>806</v>
      </c>
    </row>
    <row r="908" spans="1:9" x14ac:dyDescent="0.25">
      <c r="A908" s="5">
        <v>44110.516932870371</v>
      </c>
      <c r="B908" s="12">
        <f>TimeEntry2[[#This Row],[Timestamp]]</f>
        <v>44110.516932870371</v>
      </c>
      <c r="C908" s="7" t="s">
        <v>172</v>
      </c>
      <c r="D908" s="6">
        <v>44115</v>
      </c>
      <c r="E908" s="13" t="str">
        <f>INDEX(projects[Charge_Code],MATCH(TimeEntry2[[#This Row],[Project_ID]],projects[Project_ID],0))</f>
        <v>TRAINING (In-house training)</v>
      </c>
      <c r="F908" s="16">
        <f>ROUNDDOWN(TimeEntry2[[#This Row],[Timestamp]],0)</f>
        <v>44110</v>
      </c>
      <c r="G908" s="7">
        <v>2</v>
      </c>
      <c r="H908" s="7" t="str">
        <f t="shared" si="25"/>
        <v>Normal Time</v>
      </c>
      <c r="I908" s="7" t="s">
        <v>807</v>
      </c>
    </row>
    <row r="909" spans="1:9" x14ac:dyDescent="0.25">
      <c r="A909" s="5">
        <v>44109.676030092596</v>
      </c>
      <c r="B909" s="12">
        <f>TimeEntry2[[#This Row],[Timestamp]]</f>
        <v>44109.676030092596</v>
      </c>
      <c r="C909" s="7" t="s">
        <v>199</v>
      </c>
      <c r="D909" s="6">
        <v>44115</v>
      </c>
      <c r="E909" s="13" t="str">
        <f>INDEX(projects[Charge_Code],MATCH(TimeEntry2[[#This Row],[Project_ID]],projects[Project_ID],0))</f>
        <v>210035-65 MC VBB WP1: DO-nota West (25-050)</v>
      </c>
      <c r="F909" s="16">
        <f>ROUNDDOWN(TimeEntry2[[#This Row],[Timestamp]],0)</f>
        <v>44109</v>
      </c>
      <c r="G909" s="7">
        <v>1.5</v>
      </c>
      <c r="H909" s="7" t="str">
        <f t="shared" si="25"/>
        <v>Normal Time</v>
      </c>
      <c r="I909" s="7" t="s">
        <v>808</v>
      </c>
    </row>
    <row r="910" spans="1:9" x14ac:dyDescent="0.25">
      <c r="A910" s="5">
        <v>44109.676030092596</v>
      </c>
      <c r="B910" s="12">
        <f>TimeEntry2[[#This Row],[Timestamp]]</f>
        <v>44109.676030092596</v>
      </c>
      <c r="C910" s="7" t="s">
        <v>199</v>
      </c>
      <c r="D910" s="6">
        <v>44115</v>
      </c>
      <c r="E910" s="13" t="str">
        <f>INDEX(projects[Charge_Code],MATCH(TimeEntry2[[#This Row],[Project_ID]],projects[Project_ID],0))</f>
        <v>210035-65 MC VBB WP1: DO-nota West (25-050)</v>
      </c>
      <c r="F910" s="16">
        <f>ROUNDDOWN(TimeEntry2[[#This Row],[Timestamp]],0)</f>
        <v>44109</v>
      </c>
      <c r="G910" s="7">
        <v>6</v>
      </c>
      <c r="H910" s="7" t="str">
        <f t="shared" si="25"/>
        <v>Normal Time</v>
      </c>
      <c r="I910" s="7" t="s">
        <v>809</v>
      </c>
    </row>
    <row r="911" spans="1:9" x14ac:dyDescent="0.25">
      <c r="A911" s="5">
        <v>44106.667013888888</v>
      </c>
      <c r="B911" s="12">
        <f>TimeEntry2[[#This Row],[Timestamp]]</f>
        <v>44106.667013888888</v>
      </c>
      <c r="C911" s="7" t="s">
        <v>199</v>
      </c>
      <c r="D911" s="6">
        <v>44108</v>
      </c>
      <c r="E911" s="13" t="str">
        <f>INDEX(projects[Charge_Code],MATCH(TimeEntry2[[#This Row],[Project_ID]],projects[Project_ID],0))</f>
        <v>210035-65 MC VBB WP1: DO-nota West (25-050)</v>
      </c>
      <c r="F911" s="16">
        <f>ROUNDDOWN(TimeEntry2[[#This Row],[Timestamp]],0)</f>
        <v>44106</v>
      </c>
      <c r="G911" s="7">
        <v>3</v>
      </c>
      <c r="H911" s="7" t="str">
        <f t="shared" si="25"/>
        <v>Normal Time</v>
      </c>
      <c r="I911" s="7" t="s">
        <v>810</v>
      </c>
    </row>
    <row r="912" spans="1:9" x14ac:dyDescent="0.25">
      <c r="A912" s="5">
        <v>44106.510613425926</v>
      </c>
      <c r="B912" s="12">
        <f>TimeEntry2[[#This Row],[Timestamp]]</f>
        <v>44106.510613425926</v>
      </c>
      <c r="C912" s="7" t="s">
        <v>199</v>
      </c>
      <c r="D912" s="6">
        <v>44108</v>
      </c>
      <c r="E912" s="13" t="str">
        <f>INDEX(projects[Charge_Code],MATCH(TimeEntry2[[#This Row],[Project_ID]],projects[Project_ID],0))</f>
        <v>210035-65 MC VBB WP1: DO-nota West (25-050)</v>
      </c>
      <c r="F912" s="16">
        <f>ROUNDDOWN(TimeEntry2[[#This Row],[Timestamp]],0)</f>
        <v>44106</v>
      </c>
      <c r="G912" s="7">
        <v>4.5</v>
      </c>
      <c r="H912" s="7" t="str">
        <f t="shared" si="25"/>
        <v>Normal Time</v>
      </c>
      <c r="I912" s="7" t="s">
        <v>811</v>
      </c>
    </row>
    <row r="913" spans="1:9" x14ac:dyDescent="0.25">
      <c r="A913" s="5">
        <v>44105.667986111112</v>
      </c>
      <c r="B913" s="12">
        <f>TimeEntry2[[#This Row],[Timestamp]]</f>
        <v>44105.667986111112</v>
      </c>
      <c r="C913" s="7" t="s">
        <v>199</v>
      </c>
      <c r="D913" s="6">
        <v>44108</v>
      </c>
      <c r="E913" s="13" t="str">
        <f>INDEX(projects[Charge_Code],MATCH(TimeEntry2[[#This Row],[Project_ID]],projects[Project_ID],0))</f>
        <v>210035-65 MC VBB WP1: DO-nota West (25-050)</v>
      </c>
      <c r="F913" s="16">
        <f>ROUNDDOWN(TimeEntry2[[#This Row],[Timestamp]],0)</f>
        <v>44105</v>
      </c>
      <c r="G913" s="7">
        <v>7.5</v>
      </c>
      <c r="H913" s="7" t="str">
        <f t="shared" si="25"/>
        <v>Normal Time</v>
      </c>
      <c r="I913" s="7" t="s">
        <v>812</v>
      </c>
    </row>
    <row r="914" spans="1:9" x14ac:dyDescent="0.25">
      <c r="A914" s="5">
        <v>44105.53943287037</v>
      </c>
      <c r="B914" s="12">
        <f>TimeEntry2[[#This Row],[Timestamp]]</f>
        <v>44105.53943287037</v>
      </c>
      <c r="C914" s="7" t="s">
        <v>199</v>
      </c>
      <c r="D914" s="6">
        <v>44108</v>
      </c>
      <c r="E914" s="13" t="str">
        <f>INDEX(projects[Charge_Code],MATCH(TimeEntry2[[#This Row],[Project_ID]],projects[Project_ID],0))</f>
        <v>210035-65 MC VBB WP1: DO-nota West (25-050)</v>
      </c>
      <c r="F914" s="16">
        <f>ROUNDDOWN(TimeEntry2[[#This Row],[Timestamp]],0)</f>
        <v>44105</v>
      </c>
      <c r="G914" s="7">
        <v>0</v>
      </c>
      <c r="H914" s="7" t="str">
        <f t="shared" si="25"/>
        <v>Normal Time</v>
      </c>
      <c r="I914" s="7" t="s">
        <v>813</v>
      </c>
    </row>
    <row r="915" spans="1:9" x14ac:dyDescent="0.25">
      <c r="A915" s="5">
        <v>44104.667974537035</v>
      </c>
      <c r="B915" s="12">
        <f>TimeEntry2[[#This Row],[Timestamp]]</f>
        <v>44104.667974537035</v>
      </c>
      <c r="C915" s="7" t="s">
        <v>199</v>
      </c>
      <c r="D915" s="6">
        <v>44108</v>
      </c>
      <c r="E915" s="13" t="str">
        <f>INDEX(projects[Charge_Code],MATCH(TimeEntry2[[#This Row],[Project_ID]],projects[Project_ID],0))</f>
        <v>210035-65 MC VBB WP1: DO-nota West (25-050)</v>
      </c>
      <c r="F915" s="16">
        <f>ROUNDDOWN(TimeEntry2[[#This Row],[Timestamp]],0)</f>
        <v>44104</v>
      </c>
      <c r="G915" s="7">
        <v>0</v>
      </c>
      <c r="H915" s="7" t="str">
        <f t="shared" si="25"/>
        <v>Normal Time</v>
      </c>
      <c r="I915" s="7" t="s">
        <v>814</v>
      </c>
    </row>
    <row r="916" spans="1:9" x14ac:dyDescent="0.25">
      <c r="A916" s="5">
        <v>44104.502071759256</v>
      </c>
      <c r="B916" s="12">
        <f>TimeEntry2[[#This Row],[Timestamp]]</f>
        <v>44104.502071759256</v>
      </c>
      <c r="C916" s="7" t="s">
        <v>199</v>
      </c>
      <c r="D916" s="6">
        <v>44108</v>
      </c>
      <c r="E916" s="13" t="str">
        <f>INDEX(projects[Charge_Code],MATCH(TimeEntry2[[#This Row],[Project_ID]],projects[Project_ID],0))</f>
        <v>210035-65 MC VBB WP1: DO-nota West (25-050)</v>
      </c>
      <c r="F916" s="16">
        <f>ROUNDDOWN(TimeEntry2[[#This Row],[Timestamp]],0)</f>
        <v>44104</v>
      </c>
      <c r="G916" s="7">
        <v>7.5</v>
      </c>
      <c r="H916" s="7" t="str">
        <f t="shared" si="25"/>
        <v>Normal Time</v>
      </c>
      <c r="I916" s="7" t="s">
        <v>815</v>
      </c>
    </row>
    <row r="917" spans="1:9" x14ac:dyDescent="0.25">
      <c r="A917" s="5">
        <v>44103.67359953704</v>
      </c>
      <c r="B917" s="12">
        <f>TimeEntry2[[#This Row],[Timestamp]]</f>
        <v>44103.67359953704</v>
      </c>
      <c r="C917" s="7" t="s">
        <v>199</v>
      </c>
      <c r="D917" s="6">
        <v>44108</v>
      </c>
      <c r="E917" s="13" t="str">
        <f>INDEX(projects[Charge_Code],MATCH(TimeEntry2[[#This Row],[Project_ID]],projects[Project_ID],0))</f>
        <v>210035-65 MC VBB WP1: DO-nota West (25-050)</v>
      </c>
      <c r="F917" s="16">
        <f>ROUNDDOWN(TimeEntry2[[#This Row],[Timestamp]],0)</f>
        <v>44103</v>
      </c>
      <c r="G917" s="7">
        <v>7.5</v>
      </c>
      <c r="H917" s="7" t="str">
        <f t="shared" si="25"/>
        <v>Normal Time</v>
      </c>
      <c r="I917" s="7" t="s">
        <v>816</v>
      </c>
    </row>
    <row r="918" spans="1:9" x14ac:dyDescent="0.25">
      <c r="A918" s="5">
        <v>44103.503020833334</v>
      </c>
      <c r="B918" s="12">
        <f>TimeEntry2[[#This Row],[Timestamp]]</f>
        <v>44103.503020833334</v>
      </c>
      <c r="C918" s="7" t="s">
        <v>199</v>
      </c>
      <c r="D918" s="6">
        <v>44108</v>
      </c>
      <c r="E918" s="13" t="str">
        <f>INDEX(projects[Charge_Code],MATCH(TimeEntry2[[#This Row],[Project_ID]],projects[Project_ID],0))</f>
        <v>210035-65 MC VBB WP1: DO-nota West (25-050)</v>
      </c>
      <c r="F918" s="16">
        <f>ROUNDDOWN(TimeEntry2[[#This Row],[Timestamp]],0)</f>
        <v>44103</v>
      </c>
      <c r="G918" s="7">
        <v>0</v>
      </c>
      <c r="H918" s="7" t="str">
        <f t="shared" si="25"/>
        <v>Normal Time</v>
      </c>
      <c r="I918" s="7" t="s">
        <v>817</v>
      </c>
    </row>
    <row r="919" spans="1:9" x14ac:dyDescent="0.25">
      <c r="A919" s="5">
        <v>44102.667546296296</v>
      </c>
      <c r="B919" s="12">
        <f>TimeEntry2[[#This Row],[Timestamp]]</f>
        <v>44102.667546296296</v>
      </c>
      <c r="C919" s="7" t="s">
        <v>199</v>
      </c>
      <c r="D919" s="6">
        <v>44108</v>
      </c>
      <c r="E919" s="13" t="str">
        <f>INDEX(projects[Charge_Code],MATCH(TimeEntry2[[#This Row],[Project_ID]],projects[Project_ID],0))</f>
        <v>210035-65 MC VBB WP1: DO-nota West (25-050)</v>
      </c>
      <c r="F919" s="16">
        <f>ROUNDDOWN(TimeEntry2[[#This Row],[Timestamp]],0)</f>
        <v>44102</v>
      </c>
      <c r="G919" s="7">
        <v>3</v>
      </c>
      <c r="H919" s="7" t="str">
        <f t="shared" si="25"/>
        <v>Normal Time</v>
      </c>
      <c r="I919" s="7" t="s">
        <v>818</v>
      </c>
    </row>
    <row r="920" spans="1:9" x14ac:dyDescent="0.25">
      <c r="A920" s="5">
        <v>44102.500347222223</v>
      </c>
      <c r="B920" s="12">
        <f>TimeEntry2[[#This Row],[Timestamp]]</f>
        <v>44102.500347222223</v>
      </c>
      <c r="C920" s="7" t="s">
        <v>199</v>
      </c>
      <c r="D920" s="6">
        <v>44108</v>
      </c>
      <c r="E920" s="13" t="str">
        <f>INDEX(projects[Charge_Code],MATCH(TimeEntry2[[#This Row],[Project_ID]],projects[Project_ID],0))</f>
        <v>210035-65 MC VBB WP1: DO-nota West (25-050)</v>
      </c>
      <c r="F920" s="16">
        <f>ROUNDDOWN(TimeEntry2[[#This Row],[Timestamp]],0)</f>
        <v>44102</v>
      </c>
      <c r="G920" s="7">
        <v>4.5</v>
      </c>
      <c r="H920" s="7" t="str">
        <f t="shared" si="25"/>
        <v>Normal Time</v>
      </c>
      <c r="I920" s="7" t="s">
        <v>819</v>
      </c>
    </row>
    <row r="921" spans="1:9" x14ac:dyDescent="0.25">
      <c r="A921" s="5">
        <v>44099.703553240739</v>
      </c>
      <c r="B921" s="12">
        <f>TimeEntry2[[#This Row],[Timestamp]]</f>
        <v>44099.703553240739</v>
      </c>
      <c r="C921" s="7" t="s">
        <v>199</v>
      </c>
      <c r="D921" s="6">
        <v>44101</v>
      </c>
      <c r="E921" s="13" t="str">
        <f>INDEX(projects[Charge_Code],MATCH(TimeEntry2[[#This Row],[Project_ID]],projects[Project_ID],0))</f>
        <v>210035-65 MC VBB WP1: DO-nota West (25-050)</v>
      </c>
      <c r="F921" s="16">
        <f>ROUNDDOWN(TimeEntry2[[#This Row],[Timestamp]],0)</f>
        <v>44099</v>
      </c>
      <c r="G921" s="7">
        <v>7.5</v>
      </c>
      <c r="H921" s="7" t="str">
        <f t="shared" si="25"/>
        <v>Normal Time</v>
      </c>
      <c r="I921" s="7" t="s">
        <v>820</v>
      </c>
    </row>
    <row r="922" spans="1:9" x14ac:dyDescent="0.25">
      <c r="A922" s="5">
        <v>44099.551122685189</v>
      </c>
      <c r="B922" s="12">
        <f>TimeEntry2[[#This Row],[Timestamp]]</f>
        <v>44099.551122685189</v>
      </c>
      <c r="C922" s="7" t="s">
        <v>199</v>
      </c>
      <c r="D922" s="6">
        <v>44101</v>
      </c>
      <c r="E922" s="13" t="str">
        <f>INDEX(projects[Charge_Code],MATCH(TimeEntry2[[#This Row],[Project_ID]],projects[Project_ID],0))</f>
        <v>210035-65 MC VBB WP1: DO-nota West (25-050)</v>
      </c>
      <c r="F922" s="16">
        <f>ROUNDDOWN(TimeEntry2[[#This Row],[Timestamp]],0)</f>
        <v>44099</v>
      </c>
      <c r="G922" s="7">
        <v>0</v>
      </c>
      <c r="H922" s="7" t="str">
        <f t="shared" si="25"/>
        <v>Normal Time</v>
      </c>
      <c r="I922" s="7" t="s">
        <v>821</v>
      </c>
    </row>
    <row r="923" spans="1:9" x14ac:dyDescent="0.25">
      <c r="A923" s="5">
        <v>44099.551122685189</v>
      </c>
      <c r="B923" s="12">
        <f>TimeEntry2[[#This Row],[Timestamp]]</f>
        <v>44099.551122685189</v>
      </c>
      <c r="C923" s="7" t="s">
        <v>199</v>
      </c>
      <c r="D923" s="6">
        <v>44101</v>
      </c>
      <c r="E923" s="13" t="str">
        <f>INDEX(projects[Charge_Code],MATCH(TimeEntry2[[#This Row],[Project_ID]],projects[Project_ID],0))</f>
        <v>210035-65 MC VBB WP1: DO-nota West (25-050)</v>
      </c>
      <c r="F923" s="16">
        <f>ROUNDDOWN(TimeEntry2[[#This Row],[Timestamp]],0)</f>
        <v>44099</v>
      </c>
      <c r="G923" s="7">
        <v>0</v>
      </c>
      <c r="H923" s="7" t="str">
        <f t="shared" si="25"/>
        <v>Normal Time</v>
      </c>
      <c r="I923" s="7" t="s">
        <v>822</v>
      </c>
    </row>
    <row r="924" spans="1:9" x14ac:dyDescent="0.25">
      <c r="A924" s="5">
        <v>44098.667025462964</v>
      </c>
      <c r="B924" s="12">
        <f>TimeEntry2[[#This Row],[Timestamp]]</f>
        <v>44098.667025462964</v>
      </c>
      <c r="C924" s="7" t="s">
        <v>199</v>
      </c>
      <c r="D924" s="6">
        <v>44101</v>
      </c>
      <c r="E924" s="13" t="str">
        <f>INDEX(projects[Charge_Code],MATCH(TimeEntry2[[#This Row],[Project_ID]],projects[Project_ID],0))</f>
        <v>210035-65 MC VBB WP1: DO-nota West (25-050)</v>
      </c>
      <c r="F924" s="16">
        <f>ROUNDDOWN(TimeEntry2[[#This Row],[Timestamp]],0)</f>
        <v>44098</v>
      </c>
      <c r="G924" s="7">
        <v>5.5</v>
      </c>
      <c r="H924" s="7" t="str">
        <f t="shared" si="25"/>
        <v>Normal Time</v>
      </c>
      <c r="I924" s="7" t="s">
        <v>823</v>
      </c>
    </row>
    <row r="925" spans="1:9" x14ac:dyDescent="0.25">
      <c r="A925" s="5">
        <v>44098.501018518517</v>
      </c>
      <c r="B925" s="12">
        <f>TimeEntry2[[#This Row],[Timestamp]]</f>
        <v>44098.501018518517</v>
      </c>
      <c r="C925" s="7" t="s">
        <v>172</v>
      </c>
      <c r="D925" s="6">
        <v>44101</v>
      </c>
      <c r="E925" s="13" t="str">
        <f>INDEX(projects[Charge_Code],MATCH(TimeEntry2[[#This Row],[Project_ID]],projects[Project_ID],0))</f>
        <v>TRAINING (In-house training)</v>
      </c>
      <c r="F925" s="16">
        <f>ROUNDDOWN(TimeEntry2[[#This Row],[Timestamp]],0)</f>
        <v>44098</v>
      </c>
      <c r="G925" s="7">
        <v>2</v>
      </c>
      <c r="H925" s="7" t="str">
        <f t="shared" si="25"/>
        <v>Normal Time</v>
      </c>
      <c r="I925" s="7" t="s">
        <v>824</v>
      </c>
    </row>
    <row r="926" spans="1:9" x14ac:dyDescent="0.25">
      <c r="A926" s="5">
        <v>44097.667326388888</v>
      </c>
      <c r="B926" s="12">
        <f>TimeEntry2[[#This Row],[Timestamp]]</f>
        <v>44097.667326388888</v>
      </c>
      <c r="C926" s="7" t="s">
        <v>199</v>
      </c>
      <c r="D926" s="6">
        <v>44101</v>
      </c>
      <c r="E926" s="13" t="str">
        <f>INDEX(projects[Charge_Code],MATCH(TimeEntry2[[#This Row],[Project_ID]],projects[Project_ID],0))</f>
        <v>210035-65 MC VBB WP1: DO-nota West (25-050)</v>
      </c>
      <c r="F926" s="16">
        <f>ROUNDDOWN(TimeEntry2[[#This Row],[Timestamp]],0)</f>
        <v>44097</v>
      </c>
      <c r="G926" s="7">
        <v>3.5</v>
      </c>
      <c r="H926" s="7" t="str">
        <f t="shared" si="25"/>
        <v>Normal Time</v>
      </c>
      <c r="I926" s="7" t="s">
        <v>825</v>
      </c>
    </row>
    <row r="927" spans="1:9" x14ac:dyDescent="0.25">
      <c r="A927" s="5">
        <v>44097.500543981485</v>
      </c>
      <c r="B927" s="12">
        <f>TimeEntry2[[#This Row],[Timestamp]]</f>
        <v>44097.500543981485</v>
      </c>
      <c r="C927" s="7" t="s">
        <v>199</v>
      </c>
      <c r="D927" s="6">
        <v>44101</v>
      </c>
      <c r="E927" s="13" t="str">
        <f>INDEX(projects[Charge_Code],MATCH(TimeEntry2[[#This Row],[Project_ID]],projects[Project_ID],0))</f>
        <v>210035-65 MC VBB WP1: DO-nota West (25-050)</v>
      </c>
      <c r="F927" s="16">
        <f>ROUNDDOWN(TimeEntry2[[#This Row],[Timestamp]],0)</f>
        <v>44097</v>
      </c>
      <c r="G927" s="7">
        <v>4</v>
      </c>
      <c r="H927" s="7" t="str">
        <f t="shared" si="25"/>
        <v>Normal Time</v>
      </c>
      <c r="I927" s="7" t="s">
        <v>826</v>
      </c>
    </row>
    <row r="928" spans="1:9" x14ac:dyDescent="0.25">
      <c r="A928" s="5">
        <v>44096.667650462965</v>
      </c>
      <c r="B928" s="12">
        <f>TimeEntry2[[#This Row],[Timestamp]]</f>
        <v>44096.667650462965</v>
      </c>
      <c r="C928" s="7" t="s">
        <v>199</v>
      </c>
      <c r="D928" s="6">
        <v>44101</v>
      </c>
      <c r="E928" s="13" t="str">
        <f>INDEX(projects[Charge_Code],MATCH(TimeEntry2[[#This Row],[Project_ID]],projects[Project_ID],0))</f>
        <v>210035-65 MC VBB WP1: DO-nota West (25-050)</v>
      </c>
      <c r="F928" s="16">
        <f>ROUNDDOWN(TimeEntry2[[#This Row],[Timestamp]],0)</f>
        <v>44096</v>
      </c>
      <c r="G928" s="7">
        <v>4.5</v>
      </c>
      <c r="H928" s="7" t="str">
        <f t="shared" si="25"/>
        <v>Normal Time</v>
      </c>
      <c r="I928" s="7" t="s">
        <v>827</v>
      </c>
    </row>
    <row r="929" spans="1:9" x14ac:dyDescent="0.25">
      <c r="A929" s="5">
        <v>44096.500983796293</v>
      </c>
      <c r="B929" s="12">
        <f>TimeEntry2[[#This Row],[Timestamp]]</f>
        <v>44096.500983796293</v>
      </c>
      <c r="C929" s="7" t="s">
        <v>199</v>
      </c>
      <c r="D929" s="6">
        <v>44101</v>
      </c>
      <c r="E929" s="13" t="str">
        <f>INDEX(projects[Charge_Code],MATCH(TimeEntry2[[#This Row],[Project_ID]],projects[Project_ID],0))</f>
        <v>210035-65 MC VBB WP1: DO-nota West (25-050)</v>
      </c>
      <c r="F929" s="16">
        <f>ROUNDDOWN(TimeEntry2[[#This Row],[Timestamp]],0)</f>
        <v>44096</v>
      </c>
      <c r="G929" s="7">
        <v>3</v>
      </c>
      <c r="H929" s="7" t="str">
        <f t="shared" si="25"/>
        <v>Normal Time</v>
      </c>
      <c r="I929" s="7" t="s">
        <v>828</v>
      </c>
    </row>
    <row r="930" spans="1:9" x14ac:dyDescent="0.25">
      <c r="A930" s="5">
        <v>44095.669606481482</v>
      </c>
      <c r="B930" s="12">
        <f>TimeEntry2[[#This Row],[Timestamp]]</f>
        <v>44095.669606481482</v>
      </c>
      <c r="C930" s="7" t="s">
        <v>199</v>
      </c>
      <c r="D930" s="6">
        <v>44101</v>
      </c>
      <c r="E930" s="13" t="str">
        <f>INDEX(projects[Charge_Code],MATCH(TimeEntry2[[#This Row],[Project_ID]],projects[Project_ID],0))</f>
        <v>210035-65 MC VBB WP1: DO-nota West (25-050)</v>
      </c>
      <c r="F930" s="16">
        <f>ROUNDDOWN(TimeEntry2[[#This Row],[Timestamp]],0)</f>
        <v>44095</v>
      </c>
      <c r="G930" s="7">
        <v>2</v>
      </c>
      <c r="H930" s="7" t="str">
        <f t="shared" si="25"/>
        <v>Normal Time</v>
      </c>
      <c r="I930" s="7" t="s">
        <v>829</v>
      </c>
    </row>
    <row r="931" spans="1:9" x14ac:dyDescent="0.25">
      <c r="A931" s="5">
        <v>44095.669606481482</v>
      </c>
      <c r="B931" s="12">
        <f>TimeEntry2[[#This Row],[Timestamp]]</f>
        <v>44095.669606481482</v>
      </c>
      <c r="C931" s="7" t="s">
        <v>21</v>
      </c>
      <c r="D931" s="6">
        <v>44101</v>
      </c>
      <c r="E931" s="13" t="str">
        <f>INDEX(projects[Charge_Code],MATCH(TimeEntry2[[#This Row],[Project_ID]],projects[Project_ID],0))</f>
        <v>071945-07 BCS - management (01-124)</v>
      </c>
      <c r="F931" s="16">
        <f>ROUNDDOWN(TimeEntry2[[#This Row],[Timestamp]],0)</f>
        <v>44095</v>
      </c>
      <c r="G931" s="7">
        <v>2</v>
      </c>
      <c r="H931" s="7" t="str">
        <f t="shared" si="25"/>
        <v>Normal Time</v>
      </c>
      <c r="I931" s="7" t="s">
        <v>830</v>
      </c>
    </row>
    <row r="932" spans="1:9" x14ac:dyDescent="0.25">
      <c r="A932" s="5">
        <v>44095.503888888888</v>
      </c>
      <c r="B932" s="12">
        <f>TimeEntry2[[#This Row],[Timestamp]]</f>
        <v>44095.503888888888</v>
      </c>
      <c r="C932" s="7" t="s">
        <v>199</v>
      </c>
      <c r="D932" s="6">
        <v>44101</v>
      </c>
      <c r="E932" s="13" t="str">
        <f>INDEX(projects[Charge_Code],MATCH(TimeEntry2[[#This Row],[Project_ID]],projects[Project_ID],0))</f>
        <v>210035-65 MC VBB WP1: DO-nota West (25-050)</v>
      </c>
      <c r="F932" s="16">
        <f>ROUNDDOWN(TimeEntry2[[#This Row],[Timestamp]],0)</f>
        <v>44095</v>
      </c>
      <c r="G932" s="7">
        <v>3.5</v>
      </c>
      <c r="H932" s="7" t="str">
        <f t="shared" si="25"/>
        <v>Normal Time</v>
      </c>
      <c r="I932" s="7" t="s">
        <v>225</v>
      </c>
    </row>
    <row r="933" spans="1:9" x14ac:dyDescent="0.25">
      <c r="A933" s="5">
        <v>44092.679606481484</v>
      </c>
      <c r="B933" s="12">
        <f>TimeEntry2[[#This Row],[Timestamp]]</f>
        <v>44092.679606481484</v>
      </c>
      <c r="C933" s="7" t="s">
        <v>199</v>
      </c>
      <c r="D933" s="6">
        <v>44094</v>
      </c>
      <c r="E933" s="13" t="str">
        <f>INDEX(projects[Charge_Code],MATCH(TimeEntry2[[#This Row],[Project_ID]],projects[Project_ID],0))</f>
        <v>210035-65 MC VBB WP1: DO-nota West (25-050)</v>
      </c>
      <c r="F933" s="16">
        <f>ROUNDDOWN(TimeEntry2[[#This Row],[Timestamp]],0)</f>
        <v>44092</v>
      </c>
      <c r="G933" s="7">
        <v>3.75</v>
      </c>
      <c r="H933" s="7" t="str">
        <f t="shared" si="25"/>
        <v>Normal Time</v>
      </c>
      <c r="I933" s="7" t="s">
        <v>831</v>
      </c>
    </row>
    <row r="934" spans="1:9" x14ac:dyDescent="0.25">
      <c r="A934" s="5">
        <v>44092.503159722219</v>
      </c>
      <c r="B934" s="12">
        <f>TimeEntry2[[#This Row],[Timestamp]]</f>
        <v>44092.503159722219</v>
      </c>
      <c r="C934" s="7" t="s">
        <v>199</v>
      </c>
      <c r="D934" s="6">
        <v>44094</v>
      </c>
      <c r="E934" s="13" t="str">
        <f>INDEX(projects[Charge_Code],MATCH(TimeEntry2[[#This Row],[Project_ID]],projects[Project_ID],0))</f>
        <v>210035-65 MC VBB WP1: DO-nota West (25-050)</v>
      </c>
      <c r="F934" s="16">
        <f>ROUNDDOWN(TimeEntry2[[#This Row],[Timestamp]],0)</f>
        <v>44092</v>
      </c>
      <c r="G934" s="7">
        <v>3.75</v>
      </c>
      <c r="H934" s="7" t="str">
        <f t="shared" si="25"/>
        <v>Normal Time</v>
      </c>
      <c r="I934" s="7" t="s">
        <v>832</v>
      </c>
    </row>
    <row r="935" spans="1:9" x14ac:dyDescent="0.25">
      <c r="A935" s="5">
        <v>44091.670578703706</v>
      </c>
      <c r="B935" s="12">
        <f>TimeEntry2[[#This Row],[Timestamp]]</f>
        <v>44091.670578703706</v>
      </c>
      <c r="C935" s="7" t="s">
        <v>199</v>
      </c>
      <c r="D935" s="6">
        <v>44094</v>
      </c>
      <c r="E935" s="13" t="str">
        <f>INDEX(projects[Charge_Code],MATCH(TimeEntry2[[#This Row],[Project_ID]],projects[Project_ID],0))</f>
        <v>210035-65 MC VBB WP1: DO-nota West (25-050)</v>
      </c>
      <c r="F935" s="16">
        <f>ROUNDDOWN(TimeEntry2[[#This Row],[Timestamp]],0)</f>
        <v>44091</v>
      </c>
      <c r="G935" s="7">
        <v>5</v>
      </c>
      <c r="H935" s="7" t="str">
        <f t="shared" si="25"/>
        <v>Normal Time</v>
      </c>
      <c r="I935" s="7" t="s">
        <v>226</v>
      </c>
    </row>
    <row r="936" spans="1:9" x14ac:dyDescent="0.25">
      <c r="A936" s="5">
        <v>44091.504756944443</v>
      </c>
      <c r="B936" s="12">
        <f>TimeEntry2[[#This Row],[Timestamp]]</f>
        <v>44091.504756944443</v>
      </c>
      <c r="C936" s="7" t="s">
        <v>199</v>
      </c>
      <c r="D936" s="6">
        <v>44094</v>
      </c>
      <c r="E936" s="13" t="str">
        <f>INDEX(projects[Charge_Code],MATCH(TimeEntry2[[#This Row],[Project_ID]],projects[Project_ID],0))</f>
        <v>210035-65 MC VBB WP1: DO-nota West (25-050)</v>
      </c>
      <c r="F936" s="16">
        <f>ROUNDDOWN(TimeEntry2[[#This Row],[Timestamp]],0)</f>
        <v>44091</v>
      </c>
      <c r="G936" s="7">
        <v>2.5</v>
      </c>
      <c r="H936" s="7" t="str">
        <f t="shared" si="25"/>
        <v>Normal Time</v>
      </c>
      <c r="I936" s="7" t="s">
        <v>833</v>
      </c>
    </row>
    <row r="937" spans="1:9" x14ac:dyDescent="0.25">
      <c r="A937" s="5">
        <v>44090.678622685184</v>
      </c>
      <c r="B937" s="12">
        <f>TimeEntry2[[#This Row],[Timestamp]]</f>
        <v>44090.678622685184</v>
      </c>
      <c r="C937" s="7" t="s">
        <v>199</v>
      </c>
      <c r="D937" s="6">
        <v>44094</v>
      </c>
      <c r="E937" s="13" t="str">
        <f>INDEX(projects[Charge_Code],MATCH(TimeEntry2[[#This Row],[Project_ID]],projects[Project_ID],0))</f>
        <v>210035-65 MC VBB WP1: DO-nota West (25-050)</v>
      </c>
      <c r="F937" s="16">
        <f>ROUNDDOWN(TimeEntry2[[#This Row],[Timestamp]],0)</f>
        <v>44090</v>
      </c>
      <c r="G937" s="7">
        <v>2</v>
      </c>
      <c r="H937" s="7" t="str">
        <f t="shared" si="25"/>
        <v>Normal Time</v>
      </c>
      <c r="I937" s="7" t="s">
        <v>227</v>
      </c>
    </row>
    <row r="938" spans="1:9" x14ac:dyDescent="0.25">
      <c r="A938" s="5">
        <v>44090.500868055555</v>
      </c>
      <c r="B938" s="12">
        <f>TimeEntry2[[#This Row],[Timestamp]]</f>
        <v>44090.500868055555</v>
      </c>
      <c r="C938" s="7" t="s">
        <v>199</v>
      </c>
      <c r="D938" s="6">
        <v>44094</v>
      </c>
      <c r="E938" s="13" t="str">
        <f>INDEX(projects[Charge_Code],MATCH(TimeEntry2[[#This Row],[Project_ID]],projects[Project_ID],0))</f>
        <v>210035-65 MC VBB WP1: DO-nota West (25-050)</v>
      </c>
      <c r="F938" s="16">
        <f>ROUNDDOWN(TimeEntry2[[#This Row],[Timestamp]],0)</f>
        <v>44090</v>
      </c>
      <c r="G938" s="7">
        <v>5.5</v>
      </c>
      <c r="H938" s="7" t="str">
        <f t="shared" si="25"/>
        <v>Normal Time</v>
      </c>
      <c r="I938" s="7" t="s">
        <v>834</v>
      </c>
    </row>
    <row r="939" spans="1:9" x14ac:dyDescent="0.25">
      <c r="A939" s="5">
        <v>44089.706678240742</v>
      </c>
      <c r="B939" s="12">
        <f>TimeEntry2[[#This Row],[Timestamp]]</f>
        <v>44089.706678240742</v>
      </c>
      <c r="C939" s="7" t="s">
        <v>199</v>
      </c>
      <c r="D939" s="6">
        <v>44094</v>
      </c>
      <c r="E939" s="13" t="str">
        <f>INDEX(projects[Charge_Code],MATCH(TimeEntry2[[#This Row],[Project_ID]],projects[Project_ID],0))</f>
        <v>210035-65 MC VBB WP1: DO-nota West (25-050)</v>
      </c>
      <c r="F939" s="16">
        <f>ROUNDDOWN(TimeEntry2[[#This Row],[Timestamp]],0)</f>
        <v>44089</v>
      </c>
      <c r="G939" s="7">
        <v>3</v>
      </c>
      <c r="H939" s="7" t="str">
        <f t="shared" si="25"/>
        <v>Normal Time</v>
      </c>
      <c r="I939" s="7" t="s">
        <v>835</v>
      </c>
    </row>
    <row r="940" spans="1:9" x14ac:dyDescent="0.25">
      <c r="A940" s="5">
        <v>44089.50104166667</v>
      </c>
      <c r="B940" s="12">
        <f>TimeEntry2[[#This Row],[Timestamp]]</f>
        <v>44089.50104166667</v>
      </c>
      <c r="C940" s="7" t="s">
        <v>199</v>
      </c>
      <c r="D940" s="6">
        <v>44094</v>
      </c>
      <c r="E940" s="13" t="str">
        <f>INDEX(projects[Charge_Code],MATCH(TimeEntry2[[#This Row],[Project_ID]],projects[Project_ID],0))</f>
        <v>210035-65 MC VBB WP1: DO-nota West (25-050)</v>
      </c>
      <c r="F940" s="16">
        <f>ROUNDDOWN(TimeEntry2[[#This Row],[Timestamp]],0)</f>
        <v>44089</v>
      </c>
      <c r="G940" s="7">
        <v>4.5</v>
      </c>
      <c r="H940" s="7" t="str">
        <f t="shared" si="25"/>
        <v>Normal Time</v>
      </c>
      <c r="I940" s="7" t="s">
        <v>229</v>
      </c>
    </row>
    <row r="941" spans="1:9" x14ac:dyDescent="0.25">
      <c r="A941" s="5">
        <v>44088.674490740741</v>
      </c>
      <c r="B941" s="12">
        <f>TimeEntry2[[#This Row],[Timestamp]]</f>
        <v>44088.674490740741</v>
      </c>
      <c r="C941" s="7" t="s">
        <v>199</v>
      </c>
      <c r="D941" s="6">
        <v>44094</v>
      </c>
      <c r="E941" s="13" t="str">
        <f>INDEX(projects[Charge_Code],MATCH(TimeEntry2[[#This Row],[Project_ID]],projects[Project_ID],0))</f>
        <v>210035-65 MC VBB WP1: DO-nota West (25-050)</v>
      </c>
      <c r="F941" s="16">
        <f>ROUNDDOWN(TimeEntry2[[#This Row],[Timestamp]],0)</f>
        <v>44088</v>
      </c>
      <c r="G941" s="7">
        <v>2</v>
      </c>
      <c r="H941" s="7" t="str">
        <f t="shared" ref="H941:H1004" si="26">"Normal Time"</f>
        <v>Normal Time</v>
      </c>
      <c r="I941" s="7" t="s">
        <v>836</v>
      </c>
    </row>
    <row r="942" spans="1:9" x14ac:dyDescent="0.25">
      <c r="A942" s="5">
        <v>44088.540810185186</v>
      </c>
      <c r="B942" s="12">
        <f>TimeEntry2[[#This Row],[Timestamp]]</f>
        <v>44088.540810185186</v>
      </c>
      <c r="C942" s="7" t="s">
        <v>199</v>
      </c>
      <c r="D942" s="6">
        <v>44094</v>
      </c>
      <c r="E942" s="13" t="str">
        <f>INDEX(projects[Charge_Code],MATCH(TimeEntry2[[#This Row],[Project_ID]],projects[Project_ID],0))</f>
        <v>210035-65 MC VBB WP1: DO-nota West (25-050)</v>
      </c>
      <c r="F942" s="16">
        <f>ROUNDDOWN(TimeEntry2[[#This Row],[Timestamp]],0)</f>
        <v>44088</v>
      </c>
      <c r="G942" s="7">
        <v>5.5</v>
      </c>
      <c r="H942" s="7" t="str">
        <f t="shared" si="26"/>
        <v>Normal Time</v>
      </c>
      <c r="I942" s="7" t="s">
        <v>230</v>
      </c>
    </row>
    <row r="943" spans="1:9" x14ac:dyDescent="0.25">
      <c r="A943" s="5">
        <v>44085.667094907411</v>
      </c>
      <c r="B943" s="12">
        <f>TimeEntry2[[#This Row],[Timestamp]]</f>
        <v>44085.667094907411</v>
      </c>
      <c r="C943" s="7" t="s">
        <v>199</v>
      </c>
      <c r="D943" s="6">
        <v>44087</v>
      </c>
      <c r="E943" s="13" t="str">
        <f>INDEX(projects[Charge_Code],MATCH(TimeEntry2[[#This Row],[Project_ID]],projects[Project_ID],0))</f>
        <v>210035-65 MC VBB WP1: DO-nota West (25-050)</v>
      </c>
      <c r="F943" s="16">
        <f>ROUNDDOWN(TimeEntry2[[#This Row],[Timestamp]],0)</f>
        <v>44085</v>
      </c>
      <c r="G943" s="7">
        <v>4.5</v>
      </c>
      <c r="H943" s="7" t="str">
        <f t="shared" si="26"/>
        <v>Normal Time</v>
      </c>
      <c r="I943" s="7" t="s">
        <v>837</v>
      </c>
    </row>
    <row r="944" spans="1:9" x14ac:dyDescent="0.25">
      <c r="A944" s="5">
        <v>44085.501574074071</v>
      </c>
      <c r="B944" s="12">
        <f>TimeEntry2[[#This Row],[Timestamp]]</f>
        <v>44085.501574074071</v>
      </c>
      <c r="C944" s="7" t="s">
        <v>199</v>
      </c>
      <c r="D944" s="6">
        <v>44087</v>
      </c>
      <c r="E944" s="13" t="str">
        <f>INDEX(projects[Charge_Code],MATCH(TimeEntry2[[#This Row],[Project_ID]],projects[Project_ID],0))</f>
        <v>210035-65 MC VBB WP1: DO-nota West (25-050)</v>
      </c>
      <c r="F944" s="16">
        <f>ROUNDDOWN(TimeEntry2[[#This Row],[Timestamp]],0)</f>
        <v>44085</v>
      </c>
      <c r="G944" s="7">
        <v>3</v>
      </c>
      <c r="H944" s="7" t="str">
        <f t="shared" si="26"/>
        <v>Normal Time</v>
      </c>
      <c r="I944" s="7" t="s">
        <v>838</v>
      </c>
    </row>
    <row r="945" spans="1:9" x14ac:dyDescent="0.25">
      <c r="A945" s="5">
        <v>44084.668067129627</v>
      </c>
      <c r="B945" s="12">
        <f>TimeEntry2[[#This Row],[Timestamp]]</f>
        <v>44084.668067129627</v>
      </c>
      <c r="C945" s="7" t="s">
        <v>199</v>
      </c>
      <c r="D945" s="6">
        <v>44087</v>
      </c>
      <c r="E945" s="13" t="str">
        <f>INDEX(projects[Charge_Code],MATCH(TimeEntry2[[#This Row],[Project_ID]],projects[Project_ID],0))</f>
        <v>210035-65 MC VBB WP1: DO-nota West (25-050)</v>
      </c>
      <c r="F945" s="16">
        <f>ROUNDDOWN(TimeEntry2[[#This Row],[Timestamp]],0)</f>
        <v>44084</v>
      </c>
      <c r="G945" s="7">
        <v>3</v>
      </c>
      <c r="H945" s="7" t="str">
        <f t="shared" si="26"/>
        <v>Normal Time</v>
      </c>
      <c r="I945" s="7" t="s">
        <v>839</v>
      </c>
    </row>
    <row r="946" spans="1:9" x14ac:dyDescent="0.25">
      <c r="A946" s="5">
        <v>44084.508125</v>
      </c>
      <c r="B946" s="12">
        <f>TimeEntry2[[#This Row],[Timestamp]]</f>
        <v>44084.508125</v>
      </c>
      <c r="C946" s="7" t="s">
        <v>199</v>
      </c>
      <c r="D946" s="6">
        <v>44087</v>
      </c>
      <c r="E946" s="13" t="str">
        <f>INDEX(projects[Charge_Code],MATCH(TimeEntry2[[#This Row],[Project_ID]],projects[Project_ID],0))</f>
        <v>210035-65 MC VBB WP1: DO-nota West (25-050)</v>
      </c>
      <c r="F946" s="16">
        <f>ROUNDDOWN(TimeEntry2[[#This Row],[Timestamp]],0)</f>
        <v>44084</v>
      </c>
      <c r="G946" s="7">
        <v>4.5</v>
      </c>
      <c r="H946" s="7" t="str">
        <f t="shared" si="26"/>
        <v>Normal Time</v>
      </c>
      <c r="I946" s="7" t="s">
        <v>840</v>
      </c>
    </row>
    <row r="947" spans="1:9" x14ac:dyDescent="0.25">
      <c r="A947" s="5">
        <v>44083.672326388885</v>
      </c>
      <c r="B947" s="12">
        <f>TimeEntry2[[#This Row],[Timestamp]]</f>
        <v>44083.672326388885</v>
      </c>
      <c r="C947" s="7" t="s">
        <v>199</v>
      </c>
      <c r="D947" s="6">
        <v>44087</v>
      </c>
      <c r="E947" s="13" t="str">
        <f>INDEX(projects[Charge_Code],MATCH(TimeEntry2[[#This Row],[Project_ID]],projects[Project_ID],0))</f>
        <v>210035-65 MC VBB WP1: DO-nota West (25-050)</v>
      </c>
      <c r="F947" s="16">
        <f>ROUNDDOWN(TimeEntry2[[#This Row],[Timestamp]],0)</f>
        <v>44083</v>
      </c>
      <c r="G947" s="7">
        <v>2.5</v>
      </c>
      <c r="H947" s="7" t="str">
        <f t="shared" si="26"/>
        <v>Normal Time</v>
      </c>
      <c r="I947" s="7" t="s">
        <v>841</v>
      </c>
    </row>
    <row r="948" spans="1:9" x14ac:dyDescent="0.25">
      <c r="A948" s="5">
        <v>44083.504374999997</v>
      </c>
      <c r="B948" s="12">
        <f>TimeEntry2[[#This Row],[Timestamp]]</f>
        <v>44083.504374999997</v>
      </c>
      <c r="C948" s="7" t="s">
        <v>199</v>
      </c>
      <c r="D948" s="6">
        <v>44087</v>
      </c>
      <c r="E948" s="13" t="str">
        <f>INDEX(projects[Charge_Code],MATCH(TimeEntry2[[#This Row],[Project_ID]],projects[Project_ID],0))</f>
        <v>210035-65 MC VBB WP1: DO-nota West (25-050)</v>
      </c>
      <c r="F948" s="16">
        <f>ROUNDDOWN(TimeEntry2[[#This Row],[Timestamp]],0)</f>
        <v>44083</v>
      </c>
      <c r="G948" s="7">
        <v>5</v>
      </c>
      <c r="H948" s="7" t="str">
        <f t="shared" si="26"/>
        <v>Normal Time</v>
      </c>
      <c r="I948" s="7" t="s">
        <v>231</v>
      </c>
    </row>
    <row r="949" spans="1:9" x14ac:dyDescent="0.25">
      <c r="A949" s="5">
        <v>44082.675891203704</v>
      </c>
      <c r="B949" s="12">
        <f>TimeEntry2[[#This Row],[Timestamp]]</f>
        <v>44082.675891203704</v>
      </c>
      <c r="C949" s="7" t="s">
        <v>199</v>
      </c>
      <c r="D949" s="6">
        <v>44087</v>
      </c>
      <c r="E949" s="13" t="str">
        <f>INDEX(projects[Charge_Code],MATCH(TimeEntry2[[#This Row],[Project_ID]],projects[Project_ID],0))</f>
        <v>210035-65 MC VBB WP1: DO-nota West (25-050)</v>
      </c>
      <c r="F949" s="16">
        <f>ROUNDDOWN(TimeEntry2[[#This Row],[Timestamp]],0)</f>
        <v>44082</v>
      </c>
      <c r="G949" s="7">
        <v>3.5</v>
      </c>
      <c r="H949" s="7" t="str">
        <f t="shared" si="26"/>
        <v>Normal Time</v>
      </c>
      <c r="I949" s="7" t="s">
        <v>842</v>
      </c>
    </row>
    <row r="950" spans="1:9" x14ac:dyDescent="0.25">
      <c r="A950" s="5">
        <v>44082.500578703701</v>
      </c>
      <c r="B950" s="12">
        <f>TimeEntry2[[#This Row],[Timestamp]]</f>
        <v>44082.500578703701</v>
      </c>
      <c r="C950" s="7" t="s">
        <v>199</v>
      </c>
      <c r="D950" s="6">
        <v>44087</v>
      </c>
      <c r="E950" s="13" t="str">
        <f>INDEX(projects[Charge_Code],MATCH(TimeEntry2[[#This Row],[Project_ID]],projects[Project_ID],0))</f>
        <v>210035-65 MC VBB WP1: DO-nota West (25-050)</v>
      </c>
      <c r="F950" s="16">
        <f>ROUNDDOWN(TimeEntry2[[#This Row],[Timestamp]],0)</f>
        <v>44082</v>
      </c>
      <c r="G950" s="7">
        <v>4</v>
      </c>
      <c r="H950" s="7" t="str">
        <f t="shared" si="26"/>
        <v>Normal Time</v>
      </c>
      <c r="I950" s="7" t="s">
        <v>843</v>
      </c>
    </row>
    <row r="951" spans="1:9" x14ac:dyDescent="0.25">
      <c r="A951" s="5">
        <v>44081.681134259263</v>
      </c>
      <c r="B951" s="12">
        <f>TimeEntry2[[#This Row],[Timestamp]]</f>
        <v>44081.681134259263</v>
      </c>
      <c r="C951" s="7" t="s">
        <v>199</v>
      </c>
      <c r="D951" s="6">
        <v>44087</v>
      </c>
      <c r="E951" s="13" t="str">
        <f>INDEX(projects[Charge_Code],MATCH(TimeEntry2[[#This Row],[Project_ID]],projects[Project_ID],0))</f>
        <v>210035-65 MC VBB WP1: DO-nota West (25-050)</v>
      </c>
      <c r="F951" s="16">
        <f>ROUNDDOWN(TimeEntry2[[#This Row],[Timestamp]],0)</f>
        <v>44081</v>
      </c>
      <c r="G951" s="7">
        <v>4.5</v>
      </c>
      <c r="H951" s="7" t="str">
        <f t="shared" si="26"/>
        <v>Normal Time</v>
      </c>
      <c r="I951" s="7" t="s">
        <v>233</v>
      </c>
    </row>
    <row r="952" spans="1:9" x14ac:dyDescent="0.25">
      <c r="A952" s="5">
        <v>44081.501886574071</v>
      </c>
      <c r="B952" s="12">
        <f>TimeEntry2[[#This Row],[Timestamp]]</f>
        <v>44081.501886574071</v>
      </c>
      <c r="C952" s="7" t="s">
        <v>199</v>
      </c>
      <c r="D952" s="6">
        <v>44087</v>
      </c>
      <c r="E952" s="13" t="str">
        <f>INDEX(projects[Charge_Code],MATCH(TimeEntry2[[#This Row],[Project_ID]],projects[Project_ID],0))</f>
        <v>210035-65 MC VBB WP1: DO-nota West (25-050)</v>
      </c>
      <c r="F952" s="16">
        <f>ROUNDDOWN(TimeEntry2[[#This Row],[Timestamp]],0)</f>
        <v>44081</v>
      </c>
      <c r="G952" s="7">
        <v>3</v>
      </c>
      <c r="H952" s="7" t="str">
        <f t="shared" si="26"/>
        <v>Normal Time</v>
      </c>
      <c r="I952" s="7" t="s">
        <v>232</v>
      </c>
    </row>
    <row r="953" spans="1:9" x14ac:dyDescent="0.25">
      <c r="A953" s="5">
        <v>44078.667766203704</v>
      </c>
      <c r="B953" s="12">
        <f>TimeEntry2[[#This Row],[Timestamp]]</f>
        <v>44078.667766203704</v>
      </c>
      <c r="C953" s="7" t="s">
        <v>199</v>
      </c>
      <c r="D953" s="6">
        <v>44080</v>
      </c>
      <c r="E953" s="13" t="str">
        <f>INDEX(projects[Charge_Code],MATCH(TimeEntry2[[#This Row],[Project_ID]],projects[Project_ID],0))</f>
        <v>210035-65 MC VBB WP1: DO-nota West (25-050)</v>
      </c>
      <c r="F953" s="16">
        <f>ROUNDDOWN(TimeEntry2[[#This Row],[Timestamp]],0)</f>
        <v>44078</v>
      </c>
      <c r="G953" s="7">
        <v>3.75</v>
      </c>
      <c r="H953" s="7" t="str">
        <f t="shared" si="26"/>
        <v>Normal Time</v>
      </c>
      <c r="I953" s="7" t="s">
        <v>844</v>
      </c>
    </row>
    <row r="954" spans="1:9" x14ac:dyDescent="0.25">
      <c r="A954" s="5">
        <v>44078.501168981478</v>
      </c>
      <c r="B954" s="12">
        <f>TimeEntry2[[#This Row],[Timestamp]]</f>
        <v>44078.501168981478</v>
      </c>
      <c r="C954" s="7" t="s">
        <v>199</v>
      </c>
      <c r="D954" s="6">
        <v>44080</v>
      </c>
      <c r="E954" s="13" t="str">
        <f>INDEX(projects[Charge_Code],MATCH(TimeEntry2[[#This Row],[Project_ID]],projects[Project_ID],0))</f>
        <v>210035-65 MC VBB WP1: DO-nota West (25-050)</v>
      </c>
      <c r="F954" s="16">
        <f>ROUNDDOWN(TimeEntry2[[#This Row],[Timestamp]],0)</f>
        <v>44078</v>
      </c>
      <c r="G954" s="7">
        <v>3.75</v>
      </c>
      <c r="H954" s="7" t="str">
        <f t="shared" si="26"/>
        <v>Normal Time</v>
      </c>
      <c r="I954" s="7" t="s">
        <v>845</v>
      </c>
    </row>
    <row r="955" spans="1:9" x14ac:dyDescent="0.25">
      <c r="A955" s="5">
        <v>44077.667222222219</v>
      </c>
      <c r="B955" s="12">
        <f>TimeEntry2[[#This Row],[Timestamp]]</f>
        <v>44077.667222222219</v>
      </c>
      <c r="C955" s="7" t="s">
        <v>199</v>
      </c>
      <c r="D955" s="6">
        <v>44080</v>
      </c>
      <c r="E955" s="13" t="str">
        <f>INDEX(projects[Charge_Code],MATCH(TimeEntry2[[#This Row],[Project_ID]],projects[Project_ID],0))</f>
        <v>210035-65 MC VBB WP1: DO-nota West (25-050)</v>
      </c>
      <c r="F955" s="16">
        <f>ROUNDDOWN(TimeEntry2[[#This Row],[Timestamp]],0)</f>
        <v>44077</v>
      </c>
      <c r="G955" s="7">
        <v>3.75</v>
      </c>
      <c r="H955" s="7" t="str">
        <f t="shared" si="26"/>
        <v>Normal Time</v>
      </c>
      <c r="I955" s="7" t="s">
        <v>846</v>
      </c>
    </row>
    <row r="956" spans="1:9" x14ac:dyDescent="0.25">
      <c r="A956" s="5">
        <v>44077.501539351855</v>
      </c>
      <c r="B956" s="12">
        <f>TimeEntry2[[#This Row],[Timestamp]]</f>
        <v>44077.501539351855</v>
      </c>
      <c r="C956" s="7" t="s">
        <v>199</v>
      </c>
      <c r="D956" s="6">
        <v>44080</v>
      </c>
      <c r="E956" s="13" t="str">
        <f>INDEX(projects[Charge_Code],MATCH(TimeEntry2[[#This Row],[Project_ID]],projects[Project_ID],0))</f>
        <v>210035-65 MC VBB WP1: DO-nota West (25-050)</v>
      </c>
      <c r="F956" s="16">
        <f>ROUNDDOWN(TimeEntry2[[#This Row],[Timestamp]],0)</f>
        <v>44077</v>
      </c>
      <c r="G956" s="7">
        <v>3.75</v>
      </c>
      <c r="H956" s="7" t="str">
        <f t="shared" si="26"/>
        <v>Normal Time</v>
      </c>
      <c r="I956" s="7" t="s">
        <v>847</v>
      </c>
    </row>
    <row r="957" spans="1:9" x14ac:dyDescent="0.25">
      <c r="A957" s="5">
        <v>44076.683321759258</v>
      </c>
      <c r="B957" s="12">
        <f>TimeEntry2[[#This Row],[Timestamp]]</f>
        <v>44076.683321759258</v>
      </c>
      <c r="C957" s="7" t="s">
        <v>199</v>
      </c>
      <c r="D957" s="6">
        <v>44080</v>
      </c>
      <c r="E957" s="13" t="str">
        <f>INDEX(projects[Charge_Code],MATCH(TimeEntry2[[#This Row],[Project_ID]],projects[Project_ID],0))</f>
        <v>210035-65 MC VBB WP1: DO-nota West (25-050)</v>
      </c>
      <c r="F957" s="16">
        <f>ROUNDDOWN(TimeEntry2[[#This Row],[Timestamp]],0)</f>
        <v>44076</v>
      </c>
      <c r="G957" s="7">
        <v>3.75</v>
      </c>
      <c r="H957" s="7" t="str">
        <f t="shared" si="26"/>
        <v>Normal Time</v>
      </c>
      <c r="I957" s="7" t="s">
        <v>848</v>
      </c>
    </row>
    <row r="958" spans="1:9" x14ac:dyDescent="0.25">
      <c r="A958" s="5">
        <v>44076.501597222225</v>
      </c>
      <c r="B958" s="12">
        <f>TimeEntry2[[#This Row],[Timestamp]]</f>
        <v>44076.501597222225</v>
      </c>
      <c r="C958" s="7" t="s">
        <v>199</v>
      </c>
      <c r="D958" s="6">
        <v>44080</v>
      </c>
      <c r="E958" s="13" t="str">
        <f>INDEX(projects[Charge_Code],MATCH(TimeEntry2[[#This Row],[Project_ID]],projects[Project_ID],0))</f>
        <v>210035-65 MC VBB WP1: DO-nota West (25-050)</v>
      </c>
      <c r="F958" s="16">
        <f>ROUNDDOWN(TimeEntry2[[#This Row],[Timestamp]],0)</f>
        <v>44076</v>
      </c>
      <c r="G958" s="7">
        <v>3.75</v>
      </c>
      <c r="H958" s="7" t="str">
        <f t="shared" si="26"/>
        <v>Normal Time</v>
      </c>
      <c r="I958" s="7" t="s">
        <v>849</v>
      </c>
    </row>
    <row r="959" spans="1:9" x14ac:dyDescent="0.25">
      <c r="A959" s="5">
        <v>44075.683703703704</v>
      </c>
      <c r="B959" s="12">
        <f>TimeEntry2[[#This Row],[Timestamp]]</f>
        <v>44075.683703703704</v>
      </c>
      <c r="C959" s="7" t="s">
        <v>199</v>
      </c>
      <c r="D959" s="6">
        <v>44080</v>
      </c>
      <c r="E959" s="13" t="str">
        <f>INDEX(projects[Charge_Code],MATCH(TimeEntry2[[#This Row],[Project_ID]],projects[Project_ID],0))</f>
        <v>210035-65 MC VBB WP1: DO-nota West (25-050)</v>
      </c>
      <c r="F959" s="16">
        <f>ROUNDDOWN(TimeEntry2[[#This Row],[Timestamp]],0)</f>
        <v>44075</v>
      </c>
      <c r="G959" s="7">
        <v>3.75</v>
      </c>
      <c r="H959" s="7" t="str">
        <f t="shared" si="26"/>
        <v>Normal Time</v>
      </c>
      <c r="I959" s="7" t="s">
        <v>850</v>
      </c>
    </row>
    <row r="960" spans="1:9" x14ac:dyDescent="0.25">
      <c r="A960" s="5">
        <v>44075.50271990741</v>
      </c>
      <c r="B960" s="12">
        <f>TimeEntry2[[#This Row],[Timestamp]]</f>
        <v>44075.50271990741</v>
      </c>
      <c r="C960" s="7" t="s">
        <v>199</v>
      </c>
      <c r="D960" s="6">
        <v>44080</v>
      </c>
      <c r="E960" s="13" t="str">
        <f>INDEX(projects[Charge_Code],MATCH(TimeEntry2[[#This Row],[Project_ID]],projects[Project_ID],0))</f>
        <v>210035-65 MC VBB WP1: DO-nota West (25-050)</v>
      </c>
      <c r="F960" s="16">
        <f>ROUNDDOWN(TimeEntry2[[#This Row],[Timestamp]],0)</f>
        <v>44075</v>
      </c>
      <c r="G960" s="7">
        <v>3.75</v>
      </c>
      <c r="H960" s="7" t="str">
        <f t="shared" si="26"/>
        <v>Normal Time</v>
      </c>
      <c r="I960" s="7" t="s">
        <v>851</v>
      </c>
    </row>
    <row r="961" spans="1:9" x14ac:dyDescent="0.25">
      <c r="A961" s="5">
        <v>44074</v>
      </c>
      <c r="B961" s="12">
        <f>TimeEntry2[[#This Row],[Timestamp]]</f>
        <v>44074</v>
      </c>
      <c r="C961" s="7" t="s">
        <v>100</v>
      </c>
      <c r="D961" s="6">
        <v>44080</v>
      </c>
      <c r="E961" s="13" t="str">
        <f>INDEX(projects[Charge_Code],MATCH(TimeEntry2[[#This Row],[Project_ID]],projects[Project_ID],0))</f>
        <v>HOLIDAY</v>
      </c>
      <c r="F961" s="16">
        <f>ROUNDDOWN(TimeEntry2[[#This Row],[Timestamp]],0)</f>
        <v>44074</v>
      </c>
      <c r="G961" s="7">
        <v>7.5</v>
      </c>
      <c r="H961" s="7" t="str">
        <f t="shared" si="26"/>
        <v>Normal Time</v>
      </c>
      <c r="I961" s="7"/>
    </row>
    <row r="962" spans="1:9" x14ac:dyDescent="0.25">
      <c r="A962" s="5">
        <v>44071.666979166665</v>
      </c>
      <c r="B962" s="12">
        <f>TimeEntry2[[#This Row],[Timestamp]]</f>
        <v>44071.666979166665</v>
      </c>
      <c r="C962" s="7" t="s">
        <v>199</v>
      </c>
      <c r="D962" s="6">
        <v>44073</v>
      </c>
      <c r="E962" s="13" t="str">
        <f>INDEX(projects[Charge_Code],MATCH(TimeEntry2[[#This Row],[Project_ID]],projects[Project_ID],0))</f>
        <v>210035-65 MC VBB WP1: DO-nota West (25-050)</v>
      </c>
      <c r="F962" s="16">
        <f>ROUNDDOWN(TimeEntry2[[#This Row],[Timestamp]],0)</f>
        <v>44071</v>
      </c>
      <c r="G962" s="7">
        <v>7.5</v>
      </c>
      <c r="H962" s="7" t="str">
        <f t="shared" si="26"/>
        <v>Normal Time</v>
      </c>
      <c r="I962" s="7" t="s">
        <v>852</v>
      </c>
    </row>
    <row r="963" spans="1:9" x14ac:dyDescent="0.25">
      <c r="A963" s="5">
        <v>44070.669733796298</v>
      </c>
      <c r="B963" s="12">
        <f>TimeEntry2[[#This Row],[Timestamp]]</f>
        <v>44070.669733796298</v>
      </c>
      <c r="C963" s="7" t="s">
        <v>199</v>
      </c>
      <c r="D963" s="6">
        <v>44073</v>
      </c>
      <c r="E963" s="13" t="str">
        <f>INDEX(projects[Charge_Code],MATCH(TimeEntry2[[#This Row],[Project_ID]],projects[Project_ID],0))</f>
        <v>210035-65 MC VBB WP1: DO-nota West (25-050)</v>
      </c>
      <c r="F963" s="16">
        <f>ROUNDDOWN(TimeEntry2[[#This Row],[Timestamp]],0)</f>
        <v>44070</v>
      </c>
      <c r="G963" s="7">
        <v>2</v>
      </c>
      <c r="H963" s="7" t="str">
        <f t="shared" si="26"/>
        <v>Normal Time</v>
      </c>
      <c r="I963" s="7" t="s">
        <v>853</v>
      </c>
    </row>
    <row r="964" spans="1:9" x14ac:dyDescent="0.25">
      <c r="A964" s="5">
        <v>44070.500532407408</v>
      </c>
      <c r="B964" s="12">
        <f>TimeEntry2[[#This Row],[Timestamp]]</f>
        <v>44070.500532407408</v>
      </c>
      <c r="C964" s="7" t="s">
        <v>199</v>
      </c>
      <c r="D964" s="6">
        <v>44073</v>
      </c>
      <c r="E964" s="13" t="str">
        <f>INDEX(projects[Charge_Code],MATCH(TimeEntry2[[#This Row],[Project_ID]],projects[Project_ID],0))</f>
        <v>210035-65 MC VBB WP1: DO-nota West (25-050)</v>
      </c>
      <c r="F964" s="16">
        <f>ROUNDDOWN(TimeEntry2[[#This Row],[Timestamp]],0)</f>
        <v>44070</v>
      </c>
      <c r="G964" s="7">
        <v>5.5</v>
      </c>
      <c r="H964" s="7" t="str">
        <f t="shared" si="26"/>
        <v>Normal Time</v>
      </c>
      <c r="I964" s="7" t="s">
        <v>854</v>
      </c>
    </row>
    <row r="965" spans="1:9" x14ac:dyDescent="0.25">
      <c r="A965" s="5">
        <v>44069.675509259258</v>
      </c>
      <c r="B965" s="12">
        <f>TimeEntry2[[#This Row],[Timestamp]]</f>
        <v>44069.675509259258</v>
      </c>
      <c r="C965" s="7" t="s">
        <v>199</v>
      </c>
      <c r="D965" s="6">
        <v>44073</v>
      </c>
      <c r="E965" s="13" t="str">
        <f>INDEX(projects[Charge_Code],MATCH(TimeEntry2[[#This Row],[Project_ID]],projects[Project_ID],0))</f>
        <v>210035-65 MC VBB WP1: DO-nota West (25-050)</v>
      </c>
      <c r="F965" s="16">
        <f>ROUNDDOWN(TimeEntry2[[#This Row],[Timestamp]],0)</f>
        <v>44069</v>
      </c>
      <c r="G965" s="7">
        <v>5.5</v>
      </c>
      <c r="H965" s="7" t="str">
        <f t="shared" si="26"/>
        <v>Normal Time</v>
      </c>
      <c r="I965" s="7" t="s">
        <v>234</v>
      </c>
    </row>
    <row r="966" spans="1:9" x14ac:dyDescent="0.25">
      <c r="A966" s="5">
        <v>44069.50068287037</v>
      </c>
      <c r="B966" s="12">
        <f>TimeEntry2[[#This Row],[Timestamp]]</f>
        <v>44069.50068287037</v>
      </c>
      <c r="C966" s="7" t="s">
        <v>18</v>
      </c>
      <c r="D966" s="6">
        <v>44073</v>
      </c>
      <c r="E966" s="13" t="str">
        <f>INDEX(projects[Charge_Code],MATCH(TimeEntry2[[#This Row],[Project_ID]],projects[Project_ID],0))</f>
        <v>074097-29 STAFF APPRAISAL CC124 (01-124)</v>
      </c>
      <c r="F966" s="16">
        <f>ROUNDDOWN(TimeEntry2[[#This Row],[Timestamp]],0)</f>
        <v>44069</v>
      </c>
      <c r="G966" s="7">
        <v>2</v>
      </c>
      <c r="H966" s="7" t="str">
        <f t="shared" si="26"/>
        <v>Normal Time</v>
      </c>
      <c r="I966" s="7" t="s">
        <v>855</v>
      </c>
    </row>
    <row r="967" spans="1:9" x14ac:dyDescent="0.25">
      <c r="A967" s="5">
        <v>44068.670497685183</v>
      </c>
      <c r="B967" s="12">
        <f>TimeEntry2[[#This Row],[Timestamp]]</f>
        <v>44068.670497685183</v>
      </c>
      <c r="C967" s="7" t="s">
        <v>199</v>
      </c>
      <c r="D967" s="6">
        <v>44073</v>
      </c>
      <c r="E967" s="13" t="str">
        <f>INDEX(projects[Charge_Code],MATCH(TimeEntry2[[#This Row],[Project_ID]],projects[Project_ID],0))</f>
        <v>210035-65 MC VBB WP1: DO-nota West (25-050)</v>
      </c>
      <c r="F967" s="16">
        <f>ROUNDDOWN(TimeEntry2[[#This Row],[Timestamp]],0)</f>
        <v>44068</v>
      </c>
      <c r="G967" s="7">
        <v>3.75</v>
      </c>
      <c r="H967" s="7" t="str">
        <f t="shared" si="26"/>
        <v>Normal Time</v>
      </c>
      <c r="I967" s="7" t="s">
        <v>856</v>
      </c>
    </row>
    <row r="968" spans="1:9" x14ac:dyDescent="0.25">
      <c r="A968" s="5">
        <v>44068.506423611114</v>
      </c>
      <c r="B968" s="12">
        <f>TimeEntry2[[#This Row],[Timestamp]]</f>
        <v>44068.506423611114</v>
      </c>
      <c r="C968" s="7" t="s">
        <v>199</v>
      </c>
      <c r="D968" s="6">
        <v>44073</v>
      </c>
      <c r="E968" s="13" t="str">
        <f>INDEX(projects[Charge_Code],MATCH(TimeEntry2[[#This Row],[Project_ID]],projects[Project_ID],0))</f>
        <v>210035-65 MC VBB WP1: DO-nota West (25-050)</v>
      </c>
      <c r="F968" s="16">
        <f>ROUNDDOWN(TimeEntry2[[#This Row],[Timestamp]],0)</f>
        <v>44068</v>
      </c>
      <c r="G968" s="7">
        <v>3.75</v>
      </c>
      <c r="H968" s="7" t="str">
        <f t="shared" si="26"/>
        <v>Normal Time</v>
      </c>
      <c r="I968" s="7" t="s">
        <v>857</v>
      </c>
    </row>
    <row r="969" spans="1:9" x14ac:dyDescent="0.25">
      <c r="A969" s="5">
        <v>44067.695694444446</v>
      </c>
      <c r="B969" s="12">
        <f>TimeEntry2[[#This Row],[Timestamp]]</f>
        <v>44067.695694444446</v>
      </c>
      <c r="C969" s="7" t="s">
        <v>199</v>
      </c>
      <c r="D969" s="6">
        <v>44073</v>
      </c>
      <c r="E969" s="13" t="str">
        <f>INDEX(projects[Charge_Code],MATCH(TimeEntry2[[#This Row],[Project_ID]],projects[Project_ID],0))</f>
        <v>210035-65 MC VBB WP1: DO-nota West (25-050)</v>
      </c>
      <c r="F969" s="16">
        <f>ROUNDDOWN(TimeEntry2[[#This Row],[Timestamp]],0)</f>
        <v>44067</v>
      </c>
      <c r="G969" s="7">
        <v>3.75</v>
      </c>
      <c r="H969" s="7" t="str">
        <f t="shared" si="26"/>
        <v>Normal Time</v>
      </c>
      <c r="I969" s="7" t="s">
        <v>858</v>
      </c>
    </row>
    <row r="970" spans="1:9" x14ac:dyDescent="0.25">
      <c r="A970" s="5">
        <v>44067.501076388886</v>
      </c>
      <c r="B970" s="12">
        <f>TimeEntry2[[#This Row],[Timestamp]]</f>
        <v>44067.501076388886</v>
      </c>
      <c r="C970" s="7" t="s">
        <v>199</v>
      </c>
      <c r="D970" s="6">
        <v>44073</v>
      </c>
      <c r="E970" s="13" t="str">
        <f>INDEX(projects[Charge_Code],MATCH(TimeEntry2[[#This Row],[Project_ID]],projects[Project_ID],0))</f>
        <v>210035-65 MC VBB WP1: DO-nota West (25-050)</v>
      </c>
      <c r="F970" s="16">
        <f>ROUNDDOWN(TimeEntry2[[#This Row],[Timestamp]],0)</f>
        <v>44067</v>
      </c>
      <c r="G970" s="7">
        <v>3.75</v>
      </c>
      <c r="H970" s="7" t="str">
        <f t="shared" si="26"/>
        <v>Normal Time</v>
      </c>
      <c r="I970" s="7" t="s">
        <v>235</v>
      </c>
    </row>
    <row r="971" spans="1:9" x14ac:dyDescent="0.25">
      <c r="A971" s="5">
        <v>44057.774039351854</v>
      </c>
      <c r="B971" s="12">
        <f>TimeEntry2[[#This Row],[Timestamp]]</f>
        <v>44057.774039351854</v>
      </c>
      <c r="C971" s="7" t="s">
        <v>199</v>
      </c>
      <c r="D971" s="6">
        <v>44059</v>
      </c>
      <c r="E971" s="13" t="str">
        <f>INDEX(projects[Charge_Code],MATCH(TimeEntry2[[#This Row],[Project_ID]],projects[Project_ID],0))</f>
        <v>210035-65 MC VBB WP1: DO-nota West (25-050)</v>
      </c>
      <c r="F971" s="16">
        <f>ROUNDDOWN(TimeEntry2[[#This Row],[Timestamp]],0)</f>
        <v>44057</v>
      </c>
      <c r="G971" s="7">
        <v>7.5</v>
      </c>
      <c r="H971" s="7" t="str">
        <f t="shared" si="26"/>
        <v>Normal Time</v>
      </c>
      <c r="I971" s="7" t="s">
        <v>859</v>
      </c>
    </row>
    <row r="972" spans="1:9" x14ac:dyDescent="0.25">
      <c r="A972" s="5">
        <v>44056.774039351854</v>
      </c>
      <c r="B972" s="12">
        <f>TimeEntry2[[#This Row],[Timestamp]]</f>
        <v>44056.774039351854</v>
      </c>
      <c r="C972" s="7" t="s">
        <v>199</v>
      </c>
      <c r="D972" s="6">
        <v>44059</v>
      </c>
      <c r="E972" s="13" t="str">
        <f>INDEX(projects[Charge_Code],MATCH(TimeEntry2[[#This Row],[Project_ID]],projects[Project_ID],0))</f>
        <v>210035-65 MC VBB WP1: DO-nota West (25-050)</v>
      </c>
      <c r="F972" s="16">
        <f>ROUNDDOWN(TimeEntry2[[#This Row],[Timestamp]],0)</f>
        <v>44056</v>
      </c>
      <c r="G972" s="7">
        <v>7.5</v>
      </c>
      <c r="H972" s="7" t="str">
        <f t="shared" si="26"/>
        <v>Normal Time</v>
      </c>
      <c r="I972" s="7" t="s">
        <v>860</v>
      </c>
    </row>
    <row r="973" spans="1:9" x14ac:dyDescent="0.25">
      <c r="A973" s="5">
        <v>44055.774039351854</v>
      </c>
      <c r="B973" s="12">
        <f>TimeEntry2[[#This Row],[Timestamp]]</f>
        <v>44055.774039351854</v>
      </c>
      <c r="C973" s="7" t="s">
        <v>199</v>
      </c>
      <c r="D973" s="6">
        <v>44059</v>
      </c>
      <c r="E973" s="13" t="str">
        <f>INDEX(projects[Charge_Code],MATCH(TimeEntry2[[#This Row],[Project_ID]],projects[Project_ID],0))</f>
        <v>210035-65 MC VBB WP1: DO-nota West (25-050)</v>
      </c>
      <c r="F973" s="16">
        <f>ROUNDDOWN(TimeEntry2[[#This Row],[Timestamp]],0)</f>
        <v>44055</v>
      </c>
      <c r="G973" s="7">
        <v>5</v>
      </c>
      <c r="H973" s="7" t="str">
        <f t="shared" si="26"/>
        <v>Normal Time</v>
      </c>
      <c r="I973" s="7" t="s">
        <v>859</v>
      </c>
    </row>
    <row r="974" spans="1:9" x14ac:dyDescent="0.25">
      <c r="A974" s="5">
        <v>44055.774039351854</v>
      </c>
      <c r="B974" s="12">
        <f>TimeEntry2[[#This Row],[Timestamp]]</f>
        <v>44055.774039351854</v>
      </c>
      <c r="C974" s="7" t="s">
        <v>145</v>
      </c>
      <c r="D974" s="6">
        <v>44059</v>
      </c>
      <c r="E974" s="13" t="str">
        <f>INDEX(projects[Charge_Code],MATCH(TimeEntry2[[#This Row],[Project_ID]],projects[Project_ID],0))</f>
        <v>257677-59  Melbourne Metro - Latrobe</v>
      </c>
      <c r="F974" s="16">
        <f>ROUNDDOWN(TimeEntry2[[#This Row],[Timestamp]],0)</f>
        <v>44055</v>
      </c>
      <c r="G974" s="7">
        <v>2.5</v>
      </c>
      <c r="H974" s="7" t="str">
        <f t="shared" si="26"/>
        <v>Normal Time</v>
      </c>
      <c r="I974" s="7" t="s">
        <v>861</v>
      </c>
    </row>
    <row r="975" spans="1:9" x14ac:dyDescent="0.25">
      <c r="A975" s="5">
        <v>44054.774039351854</v>
      </c>
      <c r="B975" s="12">
        <f>TimeEntry2[[#This Row],[Timestamp]]</f>
        <v>44054.774039351854</v>
      </c>
      <c r="C975" s="7" t="s">
        <v>199</v>
      </c>
      <c r="D975" s="6">
        <v>44059</v>
      </c>
      <c r="E975" s="13" t="str">
        <f>INDEX(projects[Charge_Code],MATCH(TimeEntry2[[#This Row],[Project_ID]],projects[Project_ID],0))</f>
        <v>210035-65 MC VBB WP1: DO-nota West (25-050)</v>
      </c>
      <c r="F975" s="16">
        <f>ROUNDDOWN(TimeEntry2[[#This Row],[Timestamp]],0)</f>
        <v>44054</v>
      </c>
      <c r="G975" s="7">
        <v>7.5</v>
      </c>
      <c r="H975" s="7" t="str">
        <f t="shared" si="26"/>
        <v>Normal Time</v>
      </c>
      <c r="I975" s="7" t="s">
        <v>862</v>
      </c>
    </row>
    <row r="976" spans="1:9" x14ac:dyDescent="0.25">
      <c r="A976" s="5">
        <v>44053.500509259262</v>
      </c>
      <c r="B976" s="12">
        <f>TimeEntry2[[#This Row],[Timestamp]]</f>
        <v>44053.500509259262</v>
      </c>
      <c r="C976" s="7" t="s">
        <v>199</v>
      </c>
      <c r="D976" s="6">
        <v>44059</v>
      </c>
      <c r="E976" s="13" t="str">
        <f>INDEX(projects[Charge_Code],MATCH(TimeEntry2[[#This Row],[Project_ID]],projects[Project_ID],0))</f>
        <v>210035-65 MC VBB WP1: DO-nota West (25-050)</v>
      </c>
      <c r="F976" s="16">
        <f>ROUNDDOWN(TimeEntry2[[#This Row],[Timestamp]],0)</f>
        <v>44053</v>
      </c>
      <c r="G976" s="7">
        <v>7.5</v>
      </c>
      <c r="H976" s="7" t="str">
        <f t="shared" si="26"/>
        <v>Normal Time</v>
      </c>
      <c r="I976" s="7" t="s">
        <v>863</v>
      </c>
    </row>
    <row r="977" spans="1:9" x14ac:dyDescent="0.25">
      <c r="A977" s="5">
        <v>44050.500509259262</v>
      </c>
      <c r="B977" s="12">
        <f>TimeEntry2[[#This Row],[Timestamp]]</f>
        <v>44050.500509259262</v>
      </c>
      <c r="C977" s="7" t="s">
        <v>100</v>
      </c>
      <c r="D977" s="6">
        <v>44052</v>
      </c>
      <c r="E977" s="13" t="str">
        <f>INDEX(projects[Charge_Code],MATCH(TimeEntry2[[#This Row],[Project_ID]],projects[Project_ID],0))</f>
        <v>HOLIDAY</v>
      </c>
      <c r="F977" s="16">
        <f>ROUNDDOWN(TimeEntry2[[#This Row],[Timestamp]],0)</f>
        <v>44050</v>
      </c>
      <c r="G977" s="7">
        <v>3.75</v>
      </c>
      <c r="H977" s="7" t="str">
        <f t="shared" si="26"/>
        <v>Normal Time</v>
      </c>
      <c r="I977" s="7" t="s">
        <v>864</v>
      </c>
    </row>
    <row r="978" spans="1:9" x14ac:dyDescent="0.25">
      <c r="A978" s="5">
        <v>44050.500509259262</v>
      </c>
      <c r="B978" s="12">
        <f>TimeEntry2[[#This Row],[Timestamp]]</f>
        <v>44050.500509259262</v>
      </c>
      <c r="C978" s="7" t="s">
        <v>199</v>
      </c>
      <c r="D978" s="6">
        <v>44052</v>
      </c>
      <c r="E978" s="13" t="str">
        <f>INDEX(projects[Charge_Code],MATCH(TimeEntry2[[#This Row],[Project_ID]],projects[Project_ID],0))</f>
        <v>210035-65 MC VBB WP1: DO-nota West (25-050)</v>
      </c>
      <c r="F978" s="16">
        <f>ROUNDDOWN(TimeEntry2[[#This Row],[Timestamp]],0)</f>
        <v>44050</v>
      </c>
      <c r="G978" s="7">
        <v>3.75</v>
      </c>
      <c r="H978" s="7" t="str">
        <f t="shared" si="26"/>
        <v>Normal Time</v>
      </c>
      <c r="I978" s="7" t="s">
        <v>865</v>
      </c>
    </row>
    <row r="979" spans="1:9" x14ac:dyDescent="0.25">
      <c r="A979" s="5">
        <v>44049.669606481482</v>
      </c>
      <c r="B979" s="12">
        <f>TimeEntry2[[#This Row],[Timestamp]]</f>
        <v>44049.669606481482</v>
      </c>
      <c r="C979" s="7" t="s">
        <v>199</v>
      </c>
      <c r="D979" s="6">
        <v>44052</v>
      </c>
      <c r="E979" s="13" t="str">
        <f>INDEX(projects[Charge_Code],MATCH(TimeEntry2[[#This Row],[Project_ID]],projects[Project_ID],0))</f>
        <v>210035-65 MC VBB WP1: DO-nota West (25-050)</v>
      </c>
      <c r="F979" s="16">
        <f>ROUNDDOWN(TimeEntry2[[#This Row],[Timestamp]],0)</f>
        <v>44049</v>
      </c>
      <c r="G979" s="7">
        <v>3.75</v>
      </c>
      <c r="H979" s="7" t="str">
        <f t="shared" si="26"/>
        <v>Normal Time</v>
      </c>
      <c r="I979" s="7" t="s">
        <v>866</v>
      </c>
    </row>
    <row r="980" spans="1:9" x14ac:dyDescent="0.25">
      <c r="A980" s="5">
        <v>44049.517881944441</v>
      </c>
      <c r="B980" s="12">
        <f>TimeEntry2[[#This Row],[Timestamp]]</f>
        <v>44049.517881944441</v>
      </c>
      <c r="C980" s="7" t="s">
        <v>199</v>
      </c>
      <c r="D980" s="6">
        <v>44052</v>
      </c>
      <c r="E980" s="13" t="str">
        <f>INDEX(projects[Charge_Code],MATCH(TimeEntry2[[#This Row],[Project_ID]],projects[Project_ID],0))</f>
        <v>210035-65 MC VBB WP1: DO-nota West (25-050)</v>
      </c>
      <c r="F980" s="16">
        <f>ROUNDDOWN(TimeEntry2[[#This Row],[Timestamp]],0)</f>
        <v>44049</v>
      </c>
      <c r="G980" s="7">
        <v>3.75</v>
      </c>
      <c r="H980" s="7" t="str">
        <f t="shared" si="26"/>
        <v>Normal Time</v>
      </c>
      <c r="I980" s="7" t="s">
        <v>867</v>
      </c>
    </row>
    <row r="981" spans="1:9" x14ac:dyDescent="0.25">
      <c r="A981" s="5">
        <v>44048.670601851853</v>
      </c>
      <c r="B981" s="12">
        <f>TimeEntry2[[#This Row],[Timestamp]]</f>
        <v>44048.670601851853</v>
      </c>
      <c r="C981" s="7" t="s">
        <v>199</v>
      </c>
      <c r="D981" s="6">
        <v>44052</v>
      </c>
      <c r="E981" s="13" t="str">
        <f>INDEX(projects[Charge_Code],MATCH(TimeEntry2[[#This Row],[Project_ID]],projects[Project_ID],0))</f>
        <v>210035-65 MC VBB WP1: DO-nota West (25-050)</v>
      </c>
      <c r="F981" s="16">
        <f>ROUNDDOWN(TimeEntry2[[#This Row],[Timestamp]],0)</f>
        <v>44048</v>
      </c>
      <c r="G981" s="7">
        <v>3</v>
      </c>
      <c r="H981" s="7" t="str">
        <f t="shared" si="26"/>
        <v>Normal Time</v>
      </c>
      <c r="I981" s="7" t="s">
        <v>236</v>
      </c>
    </row>
    <row r="982" spans="1:9" x14ac:dyDescent="0.25">
      <c r="A982" s="5">
        <v>44048.570092592592</v>
      </c>
      <c r="B982" s="12">
        <f>TimeEntry2[[#This Row],[Timestamp]]</f>
        <v>44048.570092592592</v>
      </c>
      <c r="C982" s="7" t="s">
        <v>145</v>
      </c>
      <c r="D982" s="6">
        <v>44052</v>
      </c>
      <c r="E982" s="13" t="str">
        <f>INDEX(projects[Charge_Code],MATCH(TimeEntry2[[#This Row],[Project_ID]],projects[Project_ID],0))</f>
        <v>257677-59  Melbourne Metro - Latrobe</v>
      </c>
      <c r="F982" s="16">
        <f>ROUNDDOWN(TimeEntry2[[#This Row],[Timestamp]],0)</f>
        <v>44048</v>
      </c>
      <c r="G982" s="7">
        <v>2.5</v>
      </c>
      <c r="H982" s="7" t="str">
        <f t="shared" si="26"/>
        <v>Normal Time</v>
      </c>
      <c r="I982" s="7" t="s">
        <v>861</v>
      </c>
    </row>
    <row r="983" spans="1:9" x14ac:dyDescent="0.25">
      <c r="A983" s="5">
        <v>44048.570092592592</v>
      </c>
      <c r="B983" s="12">
        <f>TimeEntry2[[#This Row],[Timestamp]]</f>
        <v>44048.570092592592</v>
      </c>
      <c r="C983" s="7" t="s">
        <v>199</v>
      </c>
      <c r="D983" s="6">
        <v>44052</v>
      </c>
      <c r="E983" s="13" t="str">
        <f>INDEX(projects[Charge_Code],MATCH(TimeEntry2[[#This Row],[Project_ID]],projects[Project_ID],0))</f>
        <v>210035-65 MC VBB WP1: DO-nota West (25-050)</v>
      </c>
      <c r="F983" s="16">
        <f>ROUNDDOWN(TimeEntry2[[#This Row],[Timestamp]],0)</f>
        <v>44048</v>
      </c>
      <c r="G983" s="7">
        <v>2</v>
      </c>
      <c r="H983" s="7" t="str">
        <f t="shared" si="26"/>
        <v>Normal Time</v>
      </c>
      <c r="I983" s="7" t="s">
        <v>868</v>
      </c>
    </row>
    <row r="984" spans="1:9" x14ac:dyDescent="0.25">
      <c r="A984" s="5">
        <v>44047.667245370372</v>
      </c>
      <c r="B984" s="12">
        <f>TimeEntry2[[#This Row],[Timestamp]]</f>
        <v>44047.667245370372</v>
      </c>
      <c r="C984" s="7" t="s">
        <v>145</v>
      </c>
      <c r="D984" s="6">
        <v>44052</v>
      </c>
      <c r="E984" s="13" t="str">
        <f>INDEX(projects[Charge_Code],MATCH(TimeEntry2[[#This Row],[Project_ID]],projects[Project_ID],0))</f>
        <v>257677-59  Melbourne Metro - Latrobe</v>
      </c>
      <c r="F984" s="16">
        <f>ROUNDDOWN(TimeEntry2[[#This Row],[Timestamp]],0)</f>
        <v>44047</v>
      </c>
      <c r="G984" s="7">
        <v>2.5</v>
      </c>
      <c r="H984" s="7" t="str">
        <f t="shared" si="26"/>
        <v>Normal Time</v>
      </c>
      <c r="I984" s="7" t="s">
        <v>869</v>
      </c>
    </row>
    <row r="985" spans="1:9" x14ac:dyDescent="0.25">
      <c r="A985" s="5">
        <v>44047.667245370372</v>
      </c>
      <c r="B985" s="12">
        <f>TimeEntry2[[#This Row],[Timestamp]]</f>
        <v>44047.667245370372</v>
      </c>
      <c r="C985" s="7" t="s">
        <v>199</v>
      </c>
      <c r="D985" s="6">
        <v>44052</v>
      </c>
      <c r="E985" s="13" t="str">
        <f>INDEX(projects[Charge_Code],MATCH(TimeEntry2[[#This Row],[Project_ID]],projects[Project_ID],0))</f>
        <v>210035-65 MC VBB WP1: DO-nota West (25-050)</v>
      </c>
      <c r="F985" s="16">
        <f>ROUNDDOWN(TimeEntry2[[#This Row],[Timestamp]],0)</f>
        <v>44047</v>
      </c>
      <c r="G985" s="7">
        <v>2</v>
      </c>
      <c r="H985" s="7" t="str">
        <f t="shared" si="26"/>
        <v>Normal Time</v>
      </c>
      <c r="I985" s="7" t="s">
        <v>870</v>
      </c>
    </row>
    <row r="986" spans="1:9" x14ac:dyDescent="0.25">
      <c r="A986" s="5">
        <v>44047.501493055555</v>
      </c>
      <c r="B986" s="12">
        <f>TimeEntry2[[#This Row],[Timestamp]]</f>
        <v>44047.501493055555</v>
      </c>
      <c r="C986" s="7" t="s">
        <v>199</v>
      </c>
      <c r="D986" s="6">
        <v>44052</v>
      </c>
      <c r="E986" s="13" t="str">
        <f>INDEX(projects[Charge_Code],MATCH(TimeEntry2[[#This Row],[Project_ID]],projects[Project_ID],0))</f>
        <v>210035-65 MC VBB WP1: DO-nota West (25-050)</v>
      </c>
      <c r="F986" s="16">
        <f>ROUNDDOWN(TimeEntry2[[#This Row],[Timestamp]],0)</f>
        <v>44047</v>
      </c>
      <c r="G986" s="7">
        <v>3</v>
      </c>
      <c r="H986" s="7" t="str">
        <f t="shared" si="26"/>
        <v>Normal Time</v>
      </c>
      <c r="I986" s="7" t="s">
        <v>871</v>
      </c>
    </row>
    <row r="987" spans="1:9" x14ac:dyDescent="0.25">
      <c r="A987" s="5">
        <v>44046.686666666668</v>
      </c>
      <c r="B987" s="12">
        <f>TimeEntry2[[#This Row],[Timestamp]]</f>
        <v>44046.686666666668</v>
      </c>
      <c r="C987" s="7" t="s">
        <v>199</v>
      </c>
      <c r="D987" s="6">
        <v>44052</v>
      </c>
      <c r="E987" s="13" t="str">
        <f>INDEX(projects[Charge_Code],MATCH(TimeEntry2[[#This Row],[Project_ID]],projects[Project_ID],0))</f>
        <v>210035-65 MC VBB WP1: DO-nota West (25-050)</v>
      </c>
      <c r="F987" s="16">
        <f>ROUNDDOWN(TimeEntry2[[#This Row],[Timestamp]],0)</f>
        <v>44046</v>
      </c>
      <c r="G987" s="7">
        <v>3.75</v>
      </c>
      <c r="H987" s="7" t="str">
        <f t="shared" si="26"/>
        <v>Normal Time</v>
      </c>
      <c r="I987" s="7" t="s">
        <v>872</v>
      </c>
    </row>
    <row r="988" spans="1:9" x14ac:dyDescent="0.25">
      <c r="A988" s="5">
        <v>44046.5003125</v>
      </c>
      <c r="B988" s="12">
        <f>TimeEntry2[[#This Row],[Timestamp]]</f>
        <v>44046.5003125</v>
      </c>
      <c r="C988" s="7" t="s">
        <v>199</v>
      </c>
      <c r="D988" s="6">
        <v>44052</v>
      </c>
      <c r="E988" s="13" t="str">
        <f>INDEX(projects[Charge_Code],MATCH(TimeEntry2[[#This Row],[Project_ID]],projects[Project_ID],0))</f>
        <v>210035-65 MC VBB WP1: DO-nota West (25-050)</v>
      </c>
      <c r="F988" s="16">
        <f>ROUNDDOWN(TimeEntry2[[#This Row],[Timestamp]],0)</f>
        <v>44046</v>
      </c>
      <c r="G988" s="7">
        <v>3.75</v>
      </c>
      <c r="H988" s="7" t="str">
        <f t="shared" si="26"/>
        <v>Normal Time</v>
      </c>
      <c r="I988" s="7" t="s">
        <v>873</v>
      </c>
    </row>
    <row r="989" spans="1:9" x14ac:dyDescent="0.25">
      <c r="A989" s="5">
        <v>44043</v>
      </c>
      <c r="B989" s="12">
        <f>TimeEntry2[[#This Row],[Timestamp]]</f>
        <v>44043</v>
      </c>
      <c r="C989" s="7" t="s">
        <v>100</v>
      </c>
      <c r="D989" s="6">
        <v>44045</v>
      </c>
      <c r="E989" s="13" t="str">
        <f>INDEX(projects[Charge_Code],MATCH(TimeEntry2[[#This Row],[Project_ID]],projects[Project_ID],0))</f>
        <v>HOLIDAY</v>
      </c>
      <c r="F989" s="16">
        <f>ROUNDDOWN(TimeEntry2[[#This Row],[Timestamp]],0)</f>
        <v>44043</v>
      </c>
      <c r="G989" s="7">
        <v>7.5</v>
      </c>
      <c r="H989" s="7" t="str">
        <f t="shared" si="26"/>
        <v>Normal Time</v>
      </c>
      <c r="I989" s="7"/>
    </row>
    <row r="990" spans="1:9" x14ac:dyDescent="0.25">
      <c r="A990" s="5">
        <v>44042.680509259262</v>
      </c>
      <c r="B990" s="12">
        <f>TimeEntry2[[#This Row],[Timestamp]]</f>
        <v>44042.680509259262</v>
      </c>
      <c r="C990" s="7" t="s">
        <v>199</v>
      </c>
      <c r="D990" s="6">
        <v>44045</v>
      </c>
      <c r="E990" s="13" t="str">
        <f>INDEX(projects[Charge_Code],MATCH(TimeEntry2[[#This Row],[Project_ID]],projects[Project_ID],0))</f>
        <v>210035-65 MC VBB WP1: DO-nota West (25-050)</v>
      </c>
      <c r="F990" s="16">
        <f>ROUNDDOWN(TimeEntry2[[#This Row],[Timestamp]],0)</f>
        <v>44042</v>
      </c>
      <c r="G990" s="7">
        <v>3.75</v>
      </c>
      <c r="H990" s="7" t="str">
        <f t="shared" si="26"/>
        <v>Normal Time</v>
      </c>
      <c r="I990" s="7" t="s">
        <v>874</v>
      </c>
    </row>
    <row r="991" spans="1:9" x14ac:dyDescent="0.25">
      <c r="A991" s="5">
        <v>44042.67224537037</v>
      </c>
      <c r="B991" s="12">
        <f>TimeEntry2[[#This Row],[Timestamp]]</f>
        <v>44042.67224537037</v>
      </c>
      <c r="C991" s="7" t="s">
        <v>145</v>
      </c>
      <c r="D991" s="6">
        <v>44045</v>
      </c>
      <c r="E991" s="13" t="str">
        <f>INDEX(projects[Charge_Code],MATCH(TimeEntry2[[#This Row],[Project_ID]],projects[Project_ID],0))</f>
        <v>257677-59  Melbourne Metro - Latrobe</v>
      </c>
      <c r="F991" s="16">
        <f>ROUNDDOWN(TimeEntry2[[#This Row],[Timestamp]],0)</f>
        <v>44042</v>
      </c>
      <c r="G991" s="7">
        <v>3.75</v>
      </c>
      <c r="H991" s="7" t="str">
        <f t="shared" si="26"/>
        <v>Normal Time</v>
      </c>
      <c r="I991" s="7" t="s">
        <v>875</v>
      </c>
    </row>
    <row r="992" spans="1:9" x14ac:dyDescent="0.25">
      <c r="A992" s="5">
        <v>44041.675949074073</v>
      </c>
      <c r="B992" s="12">
        <f>TimeEntry2[[#This Row],[Timestamp]]</f>
        <v>44041.675949074073</v>
      </c>
      <c r="C992" s="7" t="s">
        <v>145</v>
      </c>
      <c r="D992" s="6">
        <v>44045</v>
      </c>
      <c r="E992" s="13" t="str">
        <f>INDEX(projects[Charge_Code],MATCH(TimeEntry2[[#This Row],[Project_ID]],projects[Project_ID],0))</f>
        <v>257677-59  Melbourne Metro - Latrobe</v>
      </c>
      <c r="F992" s="16">
        <f>ROUNDDOWN(TimeEntry2[[#This Row],[Timestamp]],0)</f>
        <v>44041</v>
      </c>
      <c r="G992" s="7">
        <v>3.75</v>
      </c>
      <c r="H992" s="7" t="str">
        <f t="shared" si="26"/>
        <v>Normal Time</v>
      </c>
      <c r="I992" s="7" t="s">
        <v>876</v>
      </c>
    </row>
    <row r="993" spans="1:9" x14ac:dyDescent="0.25">
      <c r="A993" s="5">
        <v>44041.675949074073</v>
      </c>
      <c r="B993" s="12">
        <f>TimeEntry2[[#This Row],[Timestamp]]</f>
        <v>44041.675949074073</v>
      </c>
      <c r="C993" s="7" t="s">
        <v>199</v>
      </c>
      <c r="D993" s="6">
        <v>44045</v>
      </c>
      <c r="E993" s="13" t="str">
        <f>INDEX(projects[Charge_Code],MATCH(TimeEntry2[[#This Row],[Project_ID]],projects[Project_ID],0))</f>
        <v>210035-65 MC VBB WP1: DO-nota West (25-050)</v>
      </c>
      <c r="F993" s="16">
        <f>ROUNDDOWN(TimeEntry2[[#This Row],[Timestamp]],0)</f>
        <v>44041</v>
      </c>
      <c r="G993" s="7">
        <v>3.75</v>
      </c>
      <c r="H993" s="7" t="str">
        <f t="shared" si="26"/>
        <v>Normal Time</v>
      </c>
      <c r="I993" s="7" t="s">
        <v>877</v>
      </c>
    </row>
    <row r="994" spans="1:9" x14ac:dyDescent="0.25">
      <c r="A994" s="5">
        <v>44040.502893518518</v>
      </c>
      <c r="B994" s="12">
        <f>TimeEntry2[[#This Row],[Timestamp]]</f>
        <v>44040.502893518518</v>
      </c>
      <c r="C994" s="7" t="s">
        <v>199</v>
      </c>
      <c r="D994" s="6">
        <v>44045</v>
      </c>
      <c r="E994" s="13" t="str">
        <f>INDEX(projects[Charge_Code],MATCH(TimeEntry2[[#This Row],[Project_ID]],projects[Project_ID],0))</f>
        <v>210035-65 MC VBB WP1: DO-nota West (25-050)</v>
      </c>
      <c r="F994" s="16">
        <f>ROUNDDOWN(TimeEntry2[[#This Row],[Timestamp]],0)</f>
        <v>44040</v>
      </c>
      <c r="G994" s="7">
        <v>7.5</v>
      </c>
      <c r="H994" s="7" t="str">
        <f t="shared" si="26"/>
        <v>Normal Time</v>
      </c>
      <c r="I994" s="7" t="s">
        <v>878</v>
      </c>
    </row>
    <row r="995" spans="1:9" x14ac:dyDescent="0.25">
      <c r="A995" s="5">
        <v>44039.50545138889</v>
      </c>
      <c r="B995" s="12">
        <f>TimeEntry2[[#This Row],[Timestamp]]</f>
        <v>44039.50545138889</v>
      </c>
      <c r="C995" s="7" t="s">
        <v>199</v>
      </c>
      <c r="D995" s="6">
        <v>44045</v>
      </c>
      <c r="E995" s="13" t="str">
        <f>INDEX(projects[Charge_Code],MATCH(TimeEntry2[[#This Row],[Project_ID]],projects[Project_ID],0))</f>
        <v>210035-65 MC VBB WP1: DO-nota West (25-050)</v>
      </c>
      <c r="F995" s="16">
        <f>ROUNDDOWN(TimeEntry2[[#This Row],[Timestamp]],0)</f>
        <v>44039</v>
      </c>
      <c r="G995" s="7">
        <v>7.5</v>
      </c>
      <c r="H995" s="7" t="str">
        <f t="shared" si="26"/>
        <v>Normal Time</v>
      </c>
      <c r="I995" s="7" t="s">
        <v>879</v>
      </c>
    </row>
    <row r="996" spans="1:9" x14ac:dyDescent="0.25">
      <c r="A996" s="5">
        <v>44036.668043981481</v>
      </c>
      <c r="B996" s="12">
        <f>TimeEntry2[[#This Row],[Timestamp]]</f>
        <v>44036.668043981481</v>
      </c>
      <c r="C996" s="7" t="s">
        <v>199</v>
      </c>
      <c r="D996" s="6">
        <v>44038</v>
      </c>
      <c r="E996" s="13" t="str">
        <f>INDEX(projects[Charge_Code],MATCH(TimeEntry2[[#This Row],[Project_ID]],projects[Project_ID],0))</f>
        <v>210035-65 MC VBB WP1: DO-nota West (25-050)</v>
      </c>
      <c r="F996" s="16">
        <f>ROUNDDOWN(TimeEntry2[[#This Row],[Timestamp]],0)</f>
        <v>44036</v>
      </c>
      <c r="G996" s="7">
        <v>7.5</v>
      </c>
      <c r="H996" s="7" t="str">
        <f t="shared" si="26"/>
        <v>Normal Time</v>
      </c>
      <c r="I996" s="7" t="s">
        <v>880</v>
      </c>
    </row>
    <row r="997" spans="1:9" x14ac:dyDescent="0.25">
      <c r="A997" s="5">
        <v>44036.668043981481</v>
      </c>
      <c r="B997" s="12">
        <f>TimeEntry2[[#This Row],[Timestamp]]</f>
        <v>44036.668043981481</v>
      </c>
      <c r="C997" s="7" t="s">
        <v>21</v>
      </c>
      <c r="D997" s="6">
        <v>44038</v>
      </c>
      <c r="E997" s="13" t="str">
        <f>INDEX(projects[Charge_Code],MATCH(TimeEntry2[[#This Row],[Project_ID]],projects[Project_ID],0))</f>
        <v>071945-07 BCS - management (01-124)</v>
      </c>
      <c r="F997" s="16">
        <f>ROUNDDOWN(TimeEntry2[[#This Row],[Timestamp]],0)</f>
        <v>44036</v>
      </c>
      <c r="G997" s="7">
        <v>0</v>
      </c>
      <c r="H997" s="7" t="str">
        <f t="shared" si="26"/>
        <v>Normal Time</v>
      </c>
      <c r="I997" s="7" t="s">
        <v>881</v>
      </c>
    </row>
    <row r="998" spans="1:9" x14ac:dyDescent="0.25">
      <c r="A998" s="5">
        <v>44035.668495370373</v>
      </c>
      <c r="B998" s="12">
        <f>TimeEntry2[[#This Row],[Timestamp]]</f>
        <v>44035.668495370373</v>
      </c>
      <c r="C998" s="7" t="s">
        <v>199</v>
      </c>
      <c r="D998" s="6">
        <v>44038</v>
      </c>
      <c r="E998" s="13" t="str">
        <f>INDEX(projects[Charge_Code],MATCH(TimeEntry2[[#This Row],[Project_ID]],projects[Project_ID],0))</f>
        <v>210035-65 MC VBB WP1: DO-nota West (25-050)</v>
      </c>
      <c r="F998" s="16">
        <f>ROUNDDOWN(TimeEntry2[[#This Row],[Timestamp]],0)</f>
        <v>44035</v>
      </c>
      <c r="G998" s="7">
        <v>3.75</v>
      </c>
      <c r="H998" s="7" t="str">
        <f t="shared" si="26"/>
        <v>Normal Time</v>
      </c>
      <c r="I998" s="7" t="s">
        <v>237</v>
      </c>
    </row>
    <row r="999" spans="1:9" x14ac:dyDescent="0.25">
      <c r="A999" s="5">
        <v>44035.500486111108</v>
      </c>
      <c r="B999" s="12">
        <f>TimeEntry2[[#This Row],[Timestamp]]</f>
        <v>44035.500486111108</v>
      </c>
      <c r="C999" s="7" t="s">
        <v>199</v>
      </c>
      <c r="D999" s="6">
        <v>44038</v>
      </c>
      <c r="E999" s="13" t="str">
        <f>INDEX(projects[Charge_Code],MATCH(TimeEntry2[[#This Row],[Project_ID]],projects[Project_ID],0))</f>
        <v>210035-65 MC VBB WP1: DO-nota West (25-050)</v>
      </c>
      <c r="F999" s="16">
        <f>ROUNDDOWN(TimeEntry2[[#This Row],[Timestamp]],0)</f>
        <v>44035</v>
      </c>
      <c r="G999" s="7">
        <v>3.75</v>
      </c>
      <c r="H999" s="7" t="str">
        <f t="shared" si="26"/>
        <v>Normal Time</v>
      </c>
      <c r="I999" s="7" t="s">
        <v>882</v>
      </c>
    </row>
    <row r="1000" spans="1:9" x14ac:dyDescent="0.25">
      <c r="A1000" s="5">
        <v>44034.667268518519</v>
      </c>
      <c r="B1000" s="12">
        <f>TimeEntry2[[#This Row],[Timestamp]]</f>
        <v>44034.667268518519</v>
      </c>
      <c r="C1000" s="7" t="s">
        <v>199</v>
      </c>
      <c r="D1000" s="6">
        <v>44038</v>
      </c>
      <c r="E1000" s="13" t="str">
        <f>INDEX(projects[Charge_Code],MATCH(TimeEntry2[[#This Row],[Project_ID]],projects[Project_ID],0))</f>
        <v>210035-65 MC VBB WP1: DO-nota West (25-050)</v>
      </c>
      <c r="F1000" s="16">
        <f>ROUNDDOWN(TimeEntry2[[#This Row],[Timestamp]],0)</f>
        <v>44034</v>
      </c>
      <c r="G1000" s="7">
        <v>2</v>
      </c>
      <c r="H1000" s="7" t="str">
        <f t="shared" si="26"/>
        <v>Normal Time</v>
      </c>
      <c r="I1000" s="7" t="s">
        <v>883</v>
      </c>
    </row>
    <row r="1001" spans="1:9" x14ac:dyDescent="0.25">
      <c r="A1001" s="5">
        <v>44034.500914351855</v>
      </c>
      <c r="B1001" s="12">
        <f>TimeEntry2[[#This Row],[Timestamp]]</f>
        <v>44034.500914351855</v>
      </c>
      <c r="C1001" s="7" t="s">
        <v>199</v>
      </c>
      <c r="D1001" s="6">
        <v>44038</v>
      </c>
      <c r="E1001" s="13" t="str">
        <f>INDEX(projects[Charge_Code],MATCH(TimeEntry2[[#This Row],[Project_ID]],projects[Project_ID],0))</f>
        <v>210035-65 MC VBB WP1: DO-nota West (25-050)</v>
      </c>
      <c r="F1001" s="16">
        <f>ROUNDDOWN(TimeEntry2[[#This Row],[Timestamp]],0)</f>
        <v>44034</v>
      </c>
      <c r="G1001" s="7">
        <v>5.5</v>
      </c>
      <c r="H1001" s="7" t="str">
        <f t="shared" si="26"/>
        <v>Normal Time</v>
      </c>
      <c r="I1001" s="7" t="s">
        <v>238</v>
      </c>
    </row>
    <row r="1002" spans="1:9" x14ac:dyDescent="0.25">
      <c r="A1002" s="5">
        <v>44034.500914351855</v>
      </c>
      <c r="B1002" s="12">
        <f>TimeEntry2[[#This Row],[Timestamp]]</f>
        <v>44034.500914351855</v>
      </c>
      <c r="C1002" s="7" t="s">
        <v>21</v>
      </c>
      <c r="D1002" s="6">
        <v>44038</v>
      </c>
      <c r="E1002" s="13" t="str">
        <f>INDEX(projects[Charge_Code],MATCH(TimeEntry2[[#This Row],[Project_ID]],projects[Project_ID],0))</f>
        <v>071945-07 BCS - management (01-124)</v>
      </c>
      <c r="F1002" s="16">
        <f>ROUNDDOWN(TimeEntry2[[#This Row],[Timestamp]],0)</f>
        <v>44034</v>
      </c>
      <c r="G1002" s="7">
        <v>0</v>
      </c>
      <c r="H1002" s="7" t="str">
        <f t="shared" si="26"/>
        <v>Normal Time</v>
      </c>
      <c r="I1002" s="7" t="s">
        <v>884</v>
      </c>
    </row>
    <row r="1003" spans="1:9" x14ac:dyDescent="0.25">
      <c r="A1003" s="5">
        <v>44033.678564814814</v>
      </c>
      <c r="B1003" s="12">
        <f>TimeEntry2[[#This Row],[Timestamp]]</f>
        <v>44033.678564814814</v>
      </c>
      <c r="C1003" s="7" t="s">
        <v>199</v>
      </c>
      <c r="D1003" s="6">
        <v>44038</v>
      </c>
      <c r="E1003" s="13" t="str">
        <f>INDEX(projects[Charge_Code],MATCH(TimeEntry2[[#This Row],[Project_ID]],projects[Project_ID],0))</f>
        <v>210035-65 MC VBB WP1: DO-nota West (25-050)</v>
      </c>
      <c r="F1003" s="16">
        <f>ROUNDDOWN(TimeEntry2[[#This Row],[Timestamp]],0)</f>
        <v>44033</v>
      </c>
      <c r="G1003" s="7">
        <v>2.5</v>
      </c>
      <c r="H1003" s="7" t="str">
        <f t="shared" si="26"/>
        <v>Normal Time</v>
      </c>
      <c r="I1003" s="7" t="s">
        <v>885</v>
      </c>
    </row>
    <row r="1004" spans="1:9" x14ac:dyDescent="0.25">
      <c r="A1004" s="5">
        <v>44033.500358796293</v>
      </c>
      <c r="B1004" s="12">
        <f>TimeEntry2[[#This Row],[Timestamp]]</f>
        <v>44033.500358796293</v>
      </c>
      <c r="C1004" s="7" t="s">
        <v>199</v>
      </c>
      <c r="D1004" s="6">
        <v>44038</v>
      </c>
      <c r="E1004" s="13" t="str">
        <f>INDEX(projects[Charge_Code],MATCH(TimeEntry2[[#This Row],[Project_ID]],projects[Project_ID],0))</f>
        <v>210035-65 MC VBB WP1: DO-nota West (25-050)</v>
      </c>
      <c r="F1004" s="16">
        <f>ROUNDDOWN(TimeEntry2[[#This Row],[Timestamp]],0)</f>
        <v>44033</v>
      </c>
      <c r="G1004" s="7">
        <v>5</v>
      </c>
      <c r="H1004" s="7" t="str">
        <f t="shared" si="26"/>
        <v>Normal Time</v>
      </c>
      <c r="I1004" s="7" t="s">
        <v>886</v>
      </c>
    </row>
    <row r="1005" spans="1:9" x14ac:dyDescent="0.25">
      <c r="A1005" s="5">
        <v>44032.501064814816</v>
      </c>
      <c r="B1005" s="12">
        <f>TimeEntry2[[#This Row],[Timestamp]]</f>
        <v>44032.501064814816</v>
      </c>
      <c r="C1005" s="7" t="s">
        <v>145</v>
      </c>
      <c r="D1005" s="6">
        <v>44038</v>
      </c>
      <c r="E1005" s="13" t="str">
        <f>INDEX(projects[Charge_Code],MATCH(TimeEntry2[[#This Row],[Project_ID]],projects[Project_ID],0))</f>
        <v>257677-59  Melbourne Metro - Latrobe</v>
      </c>
      <c r="F1005" s="16">
        <f>ROUNDDOWN(TimeEntry2[[#This Row],[Timestamp]],0)</f>
        <v>44032</v>
      </c>
      <c r="G1005" s="7">
        <v>3.75</v>
      </c>
      <c r="H1005" s="7" t="str">
        <f t="shared" ref="H1005:H1068" si="27">"Normal Time"</f>
        <v>Normal Time</v>
      </c>
      <c r="I1005" s="7" t="s">
        <v>887</v>
      </c>
    </row>
    <row r="1006" spans="1:9" x14ac:dyDescent="0.25">
      <c r="A1006" s="5">
        <v>44032.501064814816</v>
      </c>
      <c r="B1006" s="12">
        <f>TimeEntry2[[#This Row],[Timestamp]]</f>
        <v>44032.501064814816</v>
      </c>
      <c r="C1006" s="7" t="s">
        <v>199</v>
      </c>
      <c r="D1006" s="6">
        <v>44038</v>
      </c>
      <c r="E1006" s="13" t="str">
        <f>INDEX(projects[Charge_Code],MATCH(TimeEntry2[[#This Row],[Project_ID]],projects[Project_ID],0))</f>
        <v>210035-65 MC VBB WP1: DO-nota West (25-050)</v>
      </c>
      <c r="F1006" s="16">
        <f>ROUNDDOWN(TimeEntry2[[#This Row],[Timestamp]],0)</f>
        <v>44032</v>
      </c>
      <c r="G1006" s="7">
        <v>3.75</v>
      </c>
      <c r="H1006" s="7" t="str">
        <f t="shared" si="27"/>
        <v>Normal Time</v>
      </c>
      <c r="I1006" s="7" t="s">
        <v>888</v>
      </c>
    </row>
    <row r="1007" spans="1:9" x14ac:dyDescent="0.25">
      <c r="A1007" s="5">
        <v>44029.500648148147</v>
      </c>
      <c r="B1007" s="12">
        <f>TimeEntry2[[#This Row],[Timestamp]]</f>
        <v>44029.500648148147</v>
      </c>
      <c r="C1007" s="7" t="s">
        <v>100</v>
      </c>
      <c r="D1007" s="6">
        <v>44031</v>
      </c>
      <c r="E1007" s="13" t="str">
        <f>INDEX(projects[Charge_Code],MATCH(TimeEntry2[[#This Row],[Project_ID]],projects[Project_ID],0))</f>
        <v>HOLIDAY</v>
      </c>
      <c r="F1007" s="16">
        <f>ROUNDDOWN(TimeEntry2[[#This Row],[Timestamp]],0)</f>
        <v>44029</v>
      </c>
      <c r="G1007" s="7">
        <v>3.75</v>
      </c>
      <c r="H1007" s="7" t="str">
        <f t="shared" si="27"/>
        <v>Normal Time</v>
      </c>
      <c r="I1007" s="7"/>
    </row>
    <row r="1008" spans="1:9" x14ac:dyDescent="0.25">
      <c r="A1008" s="5">
        <v>44029.500648148147</v>
      </c>
      <c r="B1008" s="12">
        <f>TimeEntry2[[#This Row],[Timestamp]]</f>
        <v>44029.500648148147</v>
      </c>
      <c r="C1008" s="7" t="s">
        <v>199</v>
      </c>
      <c r="D1008" s="6">
        <v>44031</v>
      </c>
      <c r="E1008" s="13" t="str">
        <f>INDEX(projects[Charge_Code],MATCH(TimeEntry2[[#This Row],[Project_ID]],projects[Project_ID],0))</f>
        <v>210035-65 MC VBB WP1: DO-nota West (25-050)</v>
      </c>
      <c r="F1008" s="16">
        <f>ROUNDDOWN(TimeEntry2[[#This Row],[Timestamp]],0)</f>
        <v>44029</v>
      </c>
      <c r="G1008" s="7">
        <v>3.75</v>
      </c>
      <c r="H1008" s="7" t="str">
        <f t="shared" si="27"/>
        <v>Normal Time</v>
      </c>
      <c r="I1008" s="7" t="s">
        <v>239</v>
      </c>
    </row>
    <row r="1009" spans="1:9" x14ac:dyDescent="0.25">
      <c r="A1009" s="5">
        <v>44028.690949074073</v>
      </c>
      <c r="B1009" s="12">
        <f>TimeEntry2[[#This Row],[Timestamp]]</f>
        <v>44028.690949074073</v>
      </c>
      <c r="C1009" s="7" t="s">
        <v>199</v>
      </c>
      <c r="D1009" s="6">
        <v>44031</v>
      </c>
      <c r="E1009" s="13" t="str">
        <f>INDEX(projects[Charge_Code],MATCH(TimeEntry2[[#This Row],[Project_ID]],projects[Project_ID],0))</f>
        <v>210035-65 MC VBB WP1: DO-nota West (25-050)</v>
      </c>
      <c r="F1009" s="16">
        <f>ROUNDDOWN(TimeEntry2[[#This Row],[Timestamp]],0)</f>
        <v>44028</v>
      </c>
      <c r="G1009" s="7">
        <v>5.5</v>
      </c>
      <c r="H1009" s="7" t="str">
        <f t="shared" si="27"/>
        <v>Normal Time</v>
      </c>
      <c r="I1009" s="7" t="s">
        <v>889</v>
      </c>
    </row>
    <row r="1010" spans="1:9" x14ac:dyDescent="0.25">
      <c r="A1010" s="5">
        <v>44028.690949074073</v>
      </c>
      <c r="B1010" s="12">
        <f>TimeEntry2[[#This Row],[Timestamp]]</f>
        <v>44028.690949074073</v>
      </c>
      <c r="C1010" s="7" t="s">
        <v>145</v>
      </c>
      <c r="D1010" s="6">
        <v>44031</v>
      </c>
      <c r="E1010" s="13" t="str">
        <f>INDEX(projects[Charge_Code],MATCH(TimeEntry2[[#This Row],[Project_ID]],projects[Project_ID],0))</f>
        <v>257677-59  Melbourne Metro - Latrobe</v>
      </c>
      <c r="F1010" s="16">
        <f>ROUNDDOWN(TimeEntry2[[#This Row],[Timestamp]],0)</f>
        <v>44028</v>
      </c>
      <c r="G1010" s="7">
        <v>2</v>
      </c>
      <c r="H1010" s="7" t="str">
        <f t="shared" si="27"/>
        <v>Normal Time</v>
      </c>
      <c r="I1010" s="7" t="s">
        <v>890</v>
      </c>
    </row>
    <row r="1011" spans="1:9" x14ac:dyDescent="0.25">
      <c r="A1011" s="5">
        <v>44028.500416666669</v>
      </c>
      <c r="B1011" s="12">
        <f>TimeEntry2[[#This Row],[Timestamp]]</f>
        <v>44028.500416666669</v>
      </c>
      <c r="C1011" s="7" t="s">
        <v>199</v>
      </c>
      <c r="D1011" s="6">
        <v>44031</v>
      </c>
      <c r="E1011" s="13" t="str">
        <f>INDEX(projects[Charge_Code],MATCH(TimeEntry2[[#This Row],[Project_ID]],projects[Project_ID],0))</f>
        <v>210035-65 MC VBB WP1: DO-nota West (25-050)</v>
      </c>
      <c r="F1011" s="16">
        <f>ROUNDDOWN(TimeEntry2[[#This Row],[Timestamp]],0)</f>
        <v>44028</v>
      </c>
      <c r="G1011" s="7">
        <v>0</v>
      </c>
      <c r="H1011" s="7" t="str">
        <f t="shared" si="27"/>
        <v>Normal Time</v>
      </c>
      <c r="I1011" s="7" t="s">
        <v>891</v>
      </c>
    </row>
    <row r="1012" spans="1:9" x14ac:dyDescent="0.25">
      <c r="A1012" s="5">
        <v>44027.50037037037</v>
      </c>
      <c r="B1012" s="12">
        <f>TimeEntry2[[#This Row],[Timestamp]]</f>
        <v>44027.50037037037</v>
      </c>
      <c r="C1012" s="7" t="s">
        <v>21</v>
      </c>
      <c r="D1012" s="6">
        <v>44031</v>
      </c>
      <c r="E1012" s="13" t="str">
        <f>INDEX(projects[Charge_Code],MATCH(TimeEntry2[[#This Row],[Project_ID]],projects[Project_ID],0))</f>
        <v>071945-07 BCS - management (01-124)</v>
      </c>
      <c r="F1012" s="16">
        <f>ROUNDDOWN(TimeEntry2[[#This Row],[Timestamp]],0)</f>
        <v>44027</v>
      </c>
      <c r="G1012" s="7">
        <v>0</v>
      </c>
      <c r="H1012" s="7" t="str">
        <f t="shared" si="27"/>
        <v>Normal Time</v>
      </c>
      <c r="I1012" s="7" t="s">
        <v>892</v>
      </c>
    </row>
    <row r="1013" spans="1:9" x14ac:dyDescent="0.25">
      <c r="A1013" s="5">
        <v>44027.50037037037</v>
      </c>
      <c r="B1013" s="12">
        <f>TimeEntry2[[#This Row],[Timestamp]]</f>
        <v>44027.50037037037</v>
      </c>
      <c r="C1013" s="7" t="s">
        <v>199</v>
      </c>
      <c r="D1013" s="6">
        <v>44031</v>
      </c>
      <c r="E1013" s="13" t="str">
        <f>INDEX(projects[Charge_Code],MATCH(TimeEntry2[[#This Row],[Project_ID]],projects[Project_ID],0))</f>
        <v>210035-65 MC VBB WP1: DO-nota West (25-050)</v>
      </c>
      <c r="F1013" s="16">
        <f>ROUNDDOWN(TimeEntry2[[#This Row],[Timestamp]],0)</f>
        <v>44027</v>
      </c>
      <c r="G1013" s="7">
        <v>7.5</v>
      </c>
      <c r="H1013" s="7" t="str">
        <f t="shared" si="27"/>
        <v>Normal Time</v>
      </c>
      <c r="I1013" s="7" t="s">
        <v>893</v>
      </c>
    </row>
    <row r="1014" spans="1:9" x14ac:dyDescent="0.25">
      <c r="A1014" s="5">
        <v>44026.701990740738</v>
      </c>
      <c r="B1014" s="12">
        <f>TimeEntry2[[#This Row],[Timestamp]]</f>
        <v>44026.701990740738</v>
      </c>
      <c r="C1014" s="7" t="s">
        <v>199</v>
      </c>
      <c r="D1014" s="6">
        <v>44031</v>
      </c>
      <c r="E1014" s="13" t="str">
        <f>INDEX(projects[Charge_Code],MATCH(TimeEntry2[[#This Row],[Project_ID]],projects[Project_ID],0))</f>
        <v>210035-65 MC VBB WP1: DO-nota West (25-050)</v>
      </c>
      <c r="F1014" s="16">
        <f>ROUNDDOWN(TimeEntry2[[#This Row],[Timestamp]],0)</f>
        <v>44026</v>
      </c>
      <c r="G1014" s="7">
        <v>3.5</v>
      </c>
      <c r="H1014" s="7" t="str">
        <f t="shared" si="27"/>
        <v>Normal Time</v>
      </c>
      <c r="I1014" s="7" t="s">
        <v>894</v>
      </c>
    </row>
    <row r="1015" spans="1:9" x14ac:dyDescent="0.25">
      <c r="A1015" s="5">
        <v>44026.502349537041</v>
      </c>
      <c r="B1015" s="12">
        <f>TimeEntry2[[#This Row],[Timestamp]]</f>
        <v>44026.502349537041</v>
      </c>
      <c r="C1015" s="7" t="s">
        <v>199</v>
      </c>
      <c r="D1015" s="6">
        <v>44031</v>
      </c>
      <c r="E1015" s="13" t="str">
        <f>INDEX(projects[Charge_Code],MATCH(TimeEntry2[[#This Row],[Project_ID]],projects[Project_ID],0))</f>
        <v>210035-65 MC VBB WP1: DO-nota West (25-050)</v>
      </c>
      <c r="F1015" s="16">
        <f>ROUNDDOWN(TimeEntry2[[#This Row],[Timestamp]],0)</f>
        <v>44026</v>
      </c>
      <c r="G1015" s="7">
        <v>4</v>
      </c>
      <c r="H1015" s="7" t="str">
        <f t="shared" si="27"/>
        <v>Normal Time</v>
      </c>
      <c r="I1015" s="7" t="s">
        <v>240</v>
      </c>
    </row>
    <row r="1016" spans="1:9" x14ac:dyDescent="0.25">
      <c r="A1016" s="5">
        <v>44025.669178240743</v>
      </c>
      <c r="B1016" s="12">
        <f>TimeEntry2[[#This Row],[Timestamp]]</f>
        <v>44025.669178240743</v>
      </c>
      <c r="C1016" s="7" t="s">
        <v>199</v>
      </c>
      <c r="D1016" s="6">
        <v>44031</v>
      </c>
      <c r="E1016" s="13" t="str">
        <f>INDEX(projects[Charge_Code],MATCH(TimeEntry2[[#This Row],[Project_ID]],projects[Project_ID],0))</f>
        <v>210035-65 MC VBB WP1: DO-nota West (25-050)</v>
      </c>
      <c r="F1016" s="16">
        <f>ROUNDDOWN(TimeEntry2[[#This Row],[Timestamp]],0)</f>
        <v>44025</v>
      </c>
      <c r="G1016" s="7">
        <v>5.5</v>
      </c>
      <c r="H1016" s="7" t="str">
        <f t="shared" si="27"/>
        <v>Normal Time</v>
      </c>
      <c r="I1016" s="7" t="s">
        <v>895</v>
      </c>
    </row>
    <row r="1017" spans="1:9" x14ac:dyDescent="0.25">
      <c r="A1017" s="5">
        <v>44025.500428240739</v>
      </c>
      <c r="B1017" s="12">
        <f>TimeEntry2[[#This Row],[Timestamp]]</f>
        <v>44025.500428240739</v>
      </c>
      <c r="C1017" s="7" t="s">
        <v>199</v>
      </c>
      <c r="D1017" s="6">
        <v>44031</v>
      </c>
      <c r="E1017" s="13" t="str">
        <f>INDEX(projects[Charge_Code],MATCH(TimeEntry2[[#This Row],[Project_ID]],projects[Project_ID],0))</f>
        <v>210035-65 MC VBB WP1: DO-nota West (25-050)</v>
      </c>
      <c r="F1017" s="16">
        <f>ROUNDDOWN(TimeEntry2[[#This Row],[Timestamp]],0)</f>
        <v>44025</v>
      </c>
      <c r="G1017" s="7">
        <v>2</v>
      </c>
      <c r="H1017" s="7" t="str">
        <f t="shared" si="27"/>
        <v>Normal Time</v>
      </c>
      <c r="I1017" s="7" t="s">
        <v>896</v>
      </c>
    </row>
    <row r="1018" spans="1:9" x14ac:dyDescent="0.25">
      <c r="A1018" s="5">
        <v>44022.669074074074</v>
      </c>
      <c r="B1018" s="12">
        <f>TimeEntry2[[#This Row],[Timestamp]]</f>
        <v>44022.669074074074</v>
      </c>
      <c r="C1018" s="7" t="s">
        <v>199</v>
      </c>
      <c r="D1018" s="6">
        <v>44024</v>
      </c>
      <c r="E1018" s="13" t="str">
        <f>INDEX(projects[Charge_Code],MATCH(TimeEntry2[[#This Row],[Project_ID]],projects[Project_ID],0))</f>
        <v>210035-65 MC VBB WP1: DO-nota West (25-050)</v>
      </c>
      <c r="F1018" s="16">
        <f>ROUNDDOWN(TimeEntry2[[#This Row],[Timestamp]],0)</f>
        <v>44022</v>
      </c>
      <c r="G1018" s="7">
        <v>3.75</v>
      </c>
      <c r="H1018" s="7" t="str">
        <f t="shared" si="27"/>
        <v>Normal Time</v>
      </c>
      <c r="I1018" s="7" t="s">
        <v>897</v>
      </c>
    </row>
    <row r="1019" spans="1:9" x14ac:dyDescent="0.25">
      <c r="A1019" s="5">
        <v>44022.50240740741</v>
      </c>
      <c r="B1019" s="12">
        <f>TimeEntry2[[#This Row],[Timestamp]]</f>
        <v>44022.50240740741</v>
      </c>
      <c r="C1019" s="7" t="s">
        <v>199</v>
      </c>
      <c r="D1019" s="6">
        <v>44024</v>
      </c>
      <c r="E1019" s="13" t="str">
        <f>INDEX(projects[Charge_Code],MATCH(TimeEntry2[[#This Row],[Project_ID]],projects[Project_ID],0))</f>
        <v>210035-65 MC VBB WP1: DO-nota West (25-050)</v>
      </c>
      <c r="F1019" s="16">
        <f>ROUNDDOWN(TimeEntry2[[#This Row],[Timestamp]],0)</f>
        <v>44022</v>
      </c>
      <c r="G1019" s="7">
        <v>3.75</v>
      </c>
      <c r="H1019" s="7" t="str">
        <f t="shared" si="27"/>
        <v>Normal Time</v>
      </c>
      <c r="I1019" s="7" t="s">
        <v>898</v>
      </c>
    </row>
    <row r="1020" spans="1:9" x14ac:dyDescent="0.25">
      <c r="A1020" s="5">
        <v>44022.50240740741</v>
      </c>
      <c r="B1020" s="12">
        <f>TimeEntry2[[#This Row],[Timestamp]]</f>
        <v>44022.50240740741</v>
      </c>
      <c r="C1020" s="7" t="s">
        <v>21</v>
      </c>
      <c r="D1020" s="6">
        <v>44024</v>
      </c>
      <c r="E1020" s="13" t="str">
        <f>INDEX(projects[Charge_Code],MATCH(TimeEntry2[[#This Row],[Project_ID]],projects[Project_ID],0))</f>
        <v>071945-07 BCS - management (01-124)</v>
      </c>
      <c r="F1020" s="16">
        <f>ROUNDDOWN(TimeEntry2[[#This Row],[Timestamp]],0)</f>
        <v>44022</v>
      </c>
      <c r="G1020" s="7">
        <v>0</v>
      </c>
      <c r="H1020" s="7" t="str">
        <f t="shared" si="27"/>
        <v>Normal Time</v>
      </c>
      <c r="I1020" s="7" t="s">
        <v>881</v>
      </c>
    </row>
    <row r="1021" spans="1:9" x14ac:dyDescent="0.25">
      <c r="A1021" s="5">
        <v>44021.585833333331</v>
      </c>
      <c r="B1021" s="12">
        <f>TimeEntry2[[#This Row],[Timestamp]]</f>
        <v>44021.585833333331</v>
      </c>
      <c r="C1021" s="7" t="s">
        <v>199</v>
      </c>
      <c r="D1021" s="6">
        <v>44024</v>
      </c>
      <c r="E1021" s="13" t="str">
        <f>INDEX(projects[Charge_Code],MATCH(TimeEntry2[[#This Row],[Project_ID]],projects[Project_ID],0))</f>
        <v>210035-65 MC VBB WP1: DO-nota West (25-050)</v>
      </c>
      <c r="F1021" s="16">
        <f>ROUNDDOWN(TimeEntry2[[#This Row],[Timestamp]],0)</f>
        <v>44021</v>
      </c>
      <c r="G1021" s="7">
        <v>5.5</v>
      </c>
      <c r="H1021" s="7" t="str">
        <f t="shared" si="27"/>
        <v>Normal Time</v>
      </c>
      <c r="I1021" s="7" t="s">
        <v>899</v>
      </c>
    </row>
    <row r="1022" spans="1:9" x14ac:dyDescent="0.25">
      <c r="A1022" s="5">
        <v>44021.521122685182</v>
      </c>
      <c r="B1022" s="12">
        <f>TimeEntry2[[#This Row],[Timestamp]]</f>
        <v>44021.521122685182</v>
      </c>
      <c r="C1022" s="7" t="s">
        <v>145</v>
      </c>
      <c r="D1022" s="6">
        <v>44024</v>
      </c>
      <c r="E1022" s="13" t="str">
        <f>INDEX(projects[Charge_Code],MATCH(TimeEntry2[[#This Row],[Project_ID]],projects[Project_ID],0))</f>
        <v>257677-59  Melbourne Metro - Latrobe</v>
      </c>
      <c r="F1022" s="16">
        <f>ROUNDDOWN(TimeEntry2[[#This Row],[Timestamp]],0)</f>
        <v>44021</v>
      </c>
      <c r="G1022" s="7">
        <v>2</v>
      </c>
      <c r="H1022" s="7" t="str">
        <f t="shared" si="27"/>
        <v>Normal Time</v>
      </c>
      <c r="I1022" s="7" t="s">
        <v>900</v>
      </c>
    </row>
    <row r="1023" spans="1:9" x14ac:dyDescent="0.25">
      <c r="A1023" s="5">
        <v>44020.811620370368</v>
      </c>
      <c r="B1023" s="12">
        <f>TimeEntry2[[#This Row],[Timestamp]]</f>
        <v>44020.811620370368</v>
      </c>
      <c r="C1023" s="7" t="s">
        <v>199</v>
      </c>
      <c r="D1023" s="6">
        <v>44024</v>
      </c>
      <c r="E1023" s="13" t="str">
        <f>INDEX(projects[Charge_Code],MATCH(TimeEntry2[[#This Row],[Project_ID]],projects[Project_ID],0))</f>
        <v>210035-65 MC VBB WP1: DO-nota West (25-050)</v>
      </c>
      <c r="F1023" s="16">
        <f>ROUNDDOWN(TimeEntry2[[#This Row],[Timestamp]],0)</f>
        <v>44020</v>
      </c>
      <c r="G1023" s="7">
        <v>7.5</v>
      </c>
      <c r="H1023" s="7" t="str">
        <f t="shared" si="27"/>
        <v>Normal Time</v>
      </c>
      <c r="I1023" s="7" t="s">
        <v>901</v>
      </c>
    </row>
    <row r="1024" spans="1:9" x14ac:dyDescent="0.25">
      <c r="A1024" s="5">
        <v>44019.687847222223</v>
      </c>
      <c r="B1024" s="12">
        <f>TimeEntry2[[#This Row],[Timestamp]]</f>
        <v>44019.687847222223</v>
      </c>
      <c r="C1024" s="7" t="s">
        <v>199</v>
      </c>
      <c r="D1024" s="6">
        <v>44024</v>
      </c>
      <c r="E1024" s="13" t="str">
        <f>INDEX(projects[Charge_Code],MATCH(TimeEntry2[[#This Row],[Project_ID]],projects[Project_ID],0))</f>
        <v>210035-65 MC VBB WP1: DO-nota West (25-050)</v>
      </c>
      <c r="F1024" s="16">
        <f>ROUNDDOWN(TimeEntry2[[#This Row],[Timestamp]],0)</f>
        <v>44019</v>
      </c>
      <c r="G1024" s="7">
        <v>7.5</v>
      </c>
      <c r="H1024" s="7" t="str">
        <f t="shared" si="27"/>
        <v>Normal Time</v>
      </c>
      <c r="I1024" s="7" t="s">
        <v>902</v>
      </c>
    </row>
    <row r="1025" spans="1:9" x14ac:dyDescent="0.25">
      <c r="A1025" s="5">
        <v>44018.439849537041</v>
      </c>
      <c r="B1025" s="12">
        <f>TimeEntry2[[#This Row],[Timestamp]]</f>
        <v>44018.439849537041</v>
      </c>
      <c r="C1025" s="7" t="s">
        <v>199</v>
      </c>
      <c r="D1025" s="6">
        <v>44024</v>
      </c>
      <c r="E1025" s="13" t="str">
        <f>INDEX(projects[Charge_Code],MATCH(TimeEntry2[[#This Row],[Project_ID]],projects[Project_ID],0))</f>
        <v>210035-65 MC VBB WP1: DO-nota West (25-050)</v>
      </c>
      <c r="F1025" s="16">
        <f>ROUNDDOWN(TimeEntry2[[#This Row],[Timestamp]],0)</f>
        <v>44018</v>
      </c>
      <c r="G1025" s="7">
        <v>7.5</v>
      </c>
      <c r="H1025" s="7" t="str">
        <f t="shared" si="27"/>
        <v>Normal Time</v>
      </c>
      <c r="I1025" s="7" t="s">
        <v>903</v>
      </c>
    </row>
    <row r="1026" spans="1:9" x14ac:dyDescent="0.25">
      <c r="A1026" s="5">
        <v>44018.439849537041</v>
      </c>
      <c r="B1026" s="12">
        <f>TimeEntry2[[#This Row],[Timestamp]]</f>
        <v>44018.439849537041</v>
      </c>
      <c r="C1026" s="7" t="s">
        <v>21</v>
      </c>
      <c r="D1026" s="6">
        <v>44024</v>
      </c>
      <c r="E1026" s="13" t="str">
        <f>INDEX(projects[Charge_Code],MATCH(TimeEntry2[[#This Row],[Project_ID]],projects[Project_ID],0))</f>
        <v>071945-07 BCS - management (01-124)</v>
      </c>
      <c r="F1026" s="16">
        <f>ROUNDDOWN(TimeEntry2[[#This Row],[Timestamp]],0)</f>
        <v>44018</v>
      </c>
      <c r="G1026" s="7">
        <v>0</v>
      </c>
      <c r="H1026" s="7" t="str">
        <f t="shared" si="27"/>
        <v>Normal Time</v>
      </c>
      <c r="I1026" s="7" t="s">
        <v>904</v>
      </c>
    </row>
    <row r="1027" spans="1:9" x14ac:dyDescent="0.25">
      <c r="A1027" s="5">
        <v>44015.439502314817</v>
      </c>
      <c r="B1027" s="12">
        <f>TimeEntry2[[#This Row],[Timestamp]]</f>
        <v>44015.439502314817</v>
      </c>
      <c r="C1027" s="7" t="s">
        <v>199</v>
      </c>
      <c r="D1027" s="6">
        <v>44017</v>
      </c>
      <c r="E1027" s="13" t="str">
        <f>INDEX(projects[Charge_Code],MATCH(TimeEntry2[[#This Row],[Project_ID]],projects[Project_ID],0))</f>
        <v>210035-65 MC VBB WP1: DO-nota West (25-050)</v>
      </c>
      <c r="F1027" s="16">
        <f>ROUNDDOWN(TimeEntry2[[#This Row],[Timestamp]],0)</f>
        <v>44015</v>
      </c>
      <c r="G1027" s="7">
        <v>7.5</v>
      </c>
      <c r="H1027" s="7" t="str">
        <f t="shared" si="27"/>
        <v>Normal Time</v>
      </c>
      <c r="I1027" s="7" t="s">
        <v>241</v>
      </c>
    </row>
    <row r="1028" spans="1:9" x14ac:dyDescent="0.25">
      <c r="A1028" s="5">
        <v>44014.848182870373</v>
      </c>
      <c r="B1028" s="12">
        <f>TimeEntry2[[#This Row],[Timestamp]]</f>
        <v>44014.848182870373</v>
      </c>
      <c r="C1028" s="7" t="s">
        <v>21</v>
      </c>
      <c r="D1028" s="6">
        <v>44017</v>
      </c>
      <c r="E1028" s="13" t="str">
        <f>INDEX(projects[Charge_Code],MATCH(TimeEntry2[[#This Row],[Project_ID]],projects[Project_ID],0))</f>
        <v>071945-07 BCS - management (01-124)</v>
      </c>
      <c r="F1028" s="16">
        <f>ROUNDDOWN(TimeEntry2[[#This Row],[Timestamp]],0)</f>
        <v>44014</v>
      </c>
      <c r="G1028" s="7">
        <v>0</v>
      </c>
      <c r="H1028" s="7" t="str">
        <f t="shared" si="27"/>
        <v>Normal Time</v>
      </c>
      <c r="I1028" s="7" t="s">
        <v>905</v>
      </c>
    </row>
    <row r="1029" spans="1:9" x14ac:dyDescent="0.25">
      <c r="A1029" s="5">
        <v>44014.687638888892</v>
      </c>
      <c r="B1029" s="12">
        <f>TimeEntry2[[#This Row],[Timestamp]]</f>
        <v>44014.687638888892</v>
      </c>
      <c r="C1029" s="7" t="s">
        <v>199</v>
      </c>
      <c r="D1029" s="6">
        <v>44017</v>
      </c>
      <c r="E1029" s="13" t="str">
        <f>INDEX(projects[Charge_Code],MATCH(TimeEntry2[[#This Row],[Project_ID]],projects[Project_ID],0))</f>
        <v>210035-65 MC VBB WP1: DO-nota West (25-050)</v>
      </c>
      <c r="F1029" s="16">
        <f>ROUNDDOWN(TimeEntry2[[#This Row],[Timestamp]],0)</f>
        <v>44014</v>
      </c>
      <c r="G1029" s="7">
        <v>5</v>
      </c>
      <c r="H1029" s="7" t="str">
        <f t="shared" si="27"/>
        <v>Normal Time</v>
      </c>
      <c r="I1029" s="7" t="s">
        <v>242</v>
      </c>
    </row>
    <row r="1030" spans="1:9" x14ac:dyDescent="0.25">
      <c r="A1030" s="5">
        <v>44014.56355324074</v>
      </c>
      <c r="B1030" s="12">
        <f>TimeEntry2[[#This Row],[Timestamp]]</f>
        <v>44014.56355324074</v>
      </c>
      <c r="C1030" s="7" t="s">
        <v>199</v>
      </c>
      <c r="D1030" s="6">
        <v>44017</v>
      </c>
      <c r="E1030" s="13" t="str">
        <f>INDEX(projects[Charge_Code],MATCH(TimeEntry2[[#This Row],[Project_ID]],projects[Project_ID],0))</f>
        <v>210035-65 MC VBB WP1: DO-nota West (25-050)</v>
      </c>
      <c r="F1030" s="16">
        <f>ROUNDDOWN(TimeEntry2[[#This Row],[Timestamp]],0)</f>
        <v>44014</v>
      </c>
      <c r="G1030" s="7">
        <v>2.5</v>
      </c>
      <c r="H1030" s="7" t="str">
        <f t="shared" si="27"/>
        <v>Normal Time</v>
      </c>
      <c r="I1030" s="7" t="s">
        <v>243</v>
      </c>
    </row>
    <row r="1031" spans="1:9" x14ac:dyDescent="0.25">
      <c r="A1031" s="5"/>
      <c r="B1031" s="6"/>
      <c r="C1031" s="7" t="s">
        <v>199</v>
      </c>
      <c r="D1031" s="6" t="e">
        <f>IF(TimeEntry2[[#This Row],[Date]]=0,#REF!,F1031+(7-#REF!))</f>
        <v>#REF!</v>
      </c>
      <c r="E1031" s="13" t="str">
        <f>INDEX(projects[Charge_Code],MATCH(TimeEntry2[[#This Row],[Project_ID]],projects[Project_ID],0))</f>
        <v>210035-65 MC VBB WP1: DO-nota West (25-050)</v>
      </c>
      <c r="F1031" s="16">
        <f>ROUNDDOWN(TimeEntry2[[#This Row],[Timestamp]],0)</f>
        <v>0</v>
      </c>
      <c r="G1031" s="7">
        <v>7.5</v>
      </c>
      <c r="H1031" s="7" t="str">
        <f t="shared" si="27"/>
        <v>Normal Time</v>
      </c>
      <c r="I1031" s="7" t="s">
        <v>244</v>
      </c>
    </row>
    <row r="1032" spans="1:9" x14ac:dyDescent="0.25">
      <c r="A1032" s="5"/>
      <c r="B1032" s="6"/>
      <c r="C1032" s="7" t="s">
        <v>199</v>
      </c>
      <c r="D1032" s="6" t="e">
        <f>IF(TimeEntry2[[#This Row],[Date]]=0,#REF!,F1032+(7-#REF!))</f>
        <v>#REF!</v>
      </c>
      <c r="E1032" s="13" t="str">
        <f>INDEX(projects[Charge_Code],MATCH(TimeEntry2[[#This Row],[Project_ID]],projects[Project_ID],0))</f>
        <v>210035-65 MC VBB WP1: DO-nota West (25-050)</v>
      </c>
      <c r="F1032" s="16">
        <f>ROUNDDOWN(TimeEntry2[[#This Row],[Timestamp]],0)</f>
        <v>0</v>
      </c>
      <c r="G1032" s="7">
        <v>7.5</v>
      </c>
      <c r="H1032" s="7" t="str">
        <f t="shared" si="27"/>
        <v>Normal Time</v>
      </c>
      <c r="I1032" s="7" t="s">
        <v>245</v>
      </c>
    </row>
    <row r="1033" spans="1:9" x14ac:dyDescent="0.25">
      <c r="A1033" s="5"/>
      <c r="B1033" s="6"/>
      <c r="C1033" s="7" t="s">
        <v>199</v>
      </c>
      <c r="D1033" s="6" t="e">
        <f>IF(TimeEntry2[[#This Row],[Date]]=0,#REF!,F1033+(7-#REF!))</f>
        <v>#REF!</v>
      </c>
      <c r="E1033" s="13" t="str">
        <f>INDEX(projects[Charge_Code],MATCH(TimeEntry2[[#This Row],[Project_ID]],projects[Project_ID],0))</f>
        <v>210035-65 MC VBB WP1: DO-nota West (25-050)</v>
      </c>
      <c r="F1033" s="16">
        <f>ROUNDDOWN(TimeEntry2[[#This Row],[Timestamp]],0)</f>
        <v>0</v>
      </c>
      <c r="G1033" s="7">
        <v>5</v>
      </c>
      <c r="H1033" s="7" t="str">
        <f t="shared" si="27"/>
        <v>Normal Time</v>
      </c>
      <c r="I1033" s="7" t="s">
        <v>246</v>
      </c>
    </row>
    <row r="1034" spans="1:9" x14ac:dyDescent="0.25">
      <c r="A1034" s="5"/>
      <c r="B1034" s="6"/>
      <c r="C1034" s="7" t="s">
        <v>56</v>
      </c>
      <c r="D1034" s="6" t="e">
        <f>IF(TimeEntry2[[#This Row],[Date]]=0,#REF!,F1034+(7-#REF!))</f>
        <v>#REF!</v>
      </c>
      <c r="E1034" s="13" t="str">
        <f>INDEX(projects[Charge_Code],MATCH(TimeEntry2[[#This Row],[Project_ID]],projects[Project_ID],0))</f>
        <v xml:space="preserve">249980-13 Edmonton </v>
      </c>
      <c r="F1034" s="16">
        <f>ROUNDDOWN(TimeEntry2[[#This Row],[Timestamp]],0)</f>
        <v>0</v>
      </c>
      <c r="G1034" s="7">
        <v>2.5</v>
      </c>
      <c r="H1034" s="7" t="str">
        <f t="shared" si="27"/>
        <v>Normal Time</v>
      </c>
      <c r="I1034" s="7" t="s">
        <v>906</v>
      </c>
    </row>
    <row r="1035" spans="1:9" x14ac:dyDescent="0.25">
      <c r="A1035" s="5"/>
      <c r="B1035" s="6"/>
      <c r="C1035" s="7" t="s">
        <v>100</v>
      </c>
      <c r="D1035" s="6" t="e">
        <f>IF(TimeEntry2[[#This Row],[Date]]=0,#REF!,F1035+(7-#REF!))</f>
        <v>#REF!</v>
      </c>
      <c r="E1035" s="13" t="str">
        <f>INDEX(projects[Charge_Code],MATCH(TimeEntry2[[#This Row],[Project_ID]],projects[Project_ID],0))</f>
        <v>HOLIDAY</v>
      </c>
      <c r="F1035" s="16">
        <f>ROUNDDOWN(TimeEntry2[[#This Row],[Timestamp]],0)</f>
        <v>0</v>
      </c>
      <c r="G1035" s="7">
        <v>7.5</v>
      </c>
      <c r="H1035" s="7" t="str">
        <f t="shared" si="27"/>
        <v>Normal Time</v>
      </c>
      <c r="I1035" s="7"/>
    </row>
    <row r="1036" spans="1:9" x14ac:dyDescent="0.25">
      <c r="A1036" s="5"/>
      <c r="B1036" s="6"/>
      <c r="C1036" s="7" t="s">
        <v>199</v>
      </c>
      <c r="D1036" s="6" t="e">
        <f>IF(TimeEntry2[[#This Row],[Date]]=0,#REF!,F1036+(7-#REF!))</f>
        <v>#REF!</v>
      </c>
      <c r="E1036" s="13" t="str">
        <f>INDEX(projects[Charge_Code],MATCH(TimeEntry2[[#This Row],[Project_ID]],projects[Project_ID],0))</f>
        <v>210035-65 MC VBB WP1: DO-nota West (25-050)</v>
      </c>
      <c r="F1036" s="16">
        <f>ROUNDDOWN(TimeEntry2[[#This Row],[Timestamp]],0)</f>
        <v>0</v>
      </c>
      <c r="G1036" s="7">
        <v>0</v>
      </c>
      <c r="H1036" s="7" t="str">
        <f t="shared" si="27"/>
        <v>Normal Time</v>
      </c>
      <c r="I1036" s="7" t="s">
        <v>907</v>
      </c>
    </row>
    <row r="1037" spans="1:9" x14ac:dyDescent="0.25">
      <c r="A1037" s="5"/>
      <c r="B1037" s="6"/>
      <c r="C1037" s="7" t="s">
        <v>199</v>
      </c>
      <c r="D1037" s="6" t="e">
        <f>IF(TimeEntry2[[#This Row],[Date]]=0,#REF!,F1037+(7-#REF!))</f>
        <v>#REF!</v>
      </c>
      <c r="E1037" s="13" t="str">
        <f>INDEX(projects[Charge_Code],MATCH(TimeEntry2[[#This Row],[Project_ID]],projects[Project_ID],0))</f>
        <v>210035-65 MC VBB WP1: DO-nota West (25-050)</v>
      </c>
      <c r="F1037" s="16">
        <f>ROUNDDOWN(TimeEntry2[[#This Row],[Timestamp]],0)</f>
        <v>0</v>
      </c>
      <c r="G1037" s="7">
        <v>0</v>
      </c>
      <c r="H1037" s="7" t="str">
        <f t="shared" si="27"/>
        <v>Normal Time</v>
      </c>
      <c r="I1037" s="7" t="s">
        <v>908</v>
      </c>
    </row>
    <row r="1038" spans="1:9" x14ac:dyDescent="0.25">
      <c r="A1038" s="5"/>
      <c r="B1038" s="6"/>
      <c r="C1038" s="7" t="s">
        <v>199</v>
      </c>
      <c r="D1038" s="6" t="e">
        <f>IF(TimeEntry2[[#This Row],[Date]]=0,#REF!,F1038+(7-#REF!))</f>
        <v>#REF!</v>
      </c>
      <c r="E1038" s="13" t="str">
        <f>INDEX(projects[Charge_Code],MATCH(TimeEntry2[[#This Row],[Project_ID]],projects[Project_ID],0))</f>
        <v>210035-65 MC VBB WP1: DO-nota West (25-050)</v>
      </c>
      <c r="F1038" s="16">
        <f>ROUNDDOWN(TimeEntry2[[#This Row],[Timestamp]],0)</f>
        <v>0</v>
      </c>
      <c r="G1038" s="7">
        <v>0</v>
      </c>
      <c r="H1038" s="7" t="str">
        <f t="shared" si="27"/>
        <v>Normal Time</v>
      </c>
      <c r="I1038" s="7" t="s">
        <v>909</v>
      </c>
    </row>
    <row r="1039" spans="1:9" x14ac:dyDescent="0.25">
      <c r="A1039" s="5"/>
      <c r="B1039" s="6"/>
      <c r="C1039" s="7" t="s">
        <v>199</v>
      </c>
      <c r="D1039" s="6" t="e">
        <f>IF(TimeEntry2[[#This Row],[Date]]=0,#REF!,F1039+(7-#REF!))</f>
        <v>#REF!</v>
      </c>
      <c r="E1039" s="13" t="str">
        <f>INDEX(projects[Charge_Code],MATCH(TimeEntry2[[#This Row],[Project_ID]],projects[Project_ID],0))</f>
        <v>210035-65 MC VBB WP1: DO-nota West (25-050)</v>
      </c>
      <c r="F1039" s="16">
        <f>ROUNDDOWN(TimeEntry2[[#This Row],[Timestamp]],0)</f>
        <v>0</v>
      </c>
      <c r="G1039" s="7">
        <v>0</v>
      </c>
      <c r="H1039" s="7" t="str">
        <f t="shared" si="27"/>
        <v>Normal Time</v>
      </c>
      <c r="I1039" s="7" t="s">
        <v>910</v>
      </c>
    </row>
    <row r="1040" spans="1:9" x14ac:dyDescent="0.25">
      <c r="A1040" s="5"/>
      <c r="B1040" s="6"/>
      <c r="C1040" s="7" t="s">
        <v>199</v>
      </c>
      <c r="D1040" s="6" t="e">
        <f>IF(TimeEntry2[[#This Row],[Date]]=0,#REF!,F1040+(7-#REF!))</f>
        <v>#REF!</v>
      </c>
      <c r="E1040" s="13" t="str">
        <f>INDEX(projects[Charge_Code],MATCH(TimeEntry2[[#This Row],[Project_ID]],projects[Project_ID],0))</f>
        <v>210035-65 MC VBB WP1: DO-nota West (25-050)</v>
      </c>
      <c r="F1040" s="16">
        <f>ROUNDDOWN(TimeEntry2[[#This Row],[Timestamp]],0)</f>
        <v>0</v>
      </c>
      <c r="G1040" s="7">
        <v>0</v>
      </c>
      <c r="H1040" s="7" t="str">
        <f t="shared" si="27"/>
        <v>Normal Time</v>
      </c>
      <c r="I1040" s="7" t="s">
        <v>911</v>
      </c>
    </row>
    <row r="1041" spans="1:9" x14ac:dyDescent="0.25">
      <c r="A1041" s="5"/>
      <c r="B1041" s="6"/>
      <c r="C1041" s="7" t="s">
        <v>199</v>
      </c>
      <c r="D1041" s="6" t="e">
        <f>IF(TimeEntry2[[#This Row],[Date]]=0,#REF!,F1041+(7-#REF!))</f>
        <v>#REF!</v>
      </c>
      <c r="E1041" s="13" t="str">
        <f>INDEX(projects[Charge_Code],MATCH(TimeEntry2[[#This Row],[Project_ID]],projects[Project_ID],0))</f>
        <v>210035-65 MC VBB WP1: DO-nota West (25-050)</v>
      </c>
      <c r="F1041" s="16">
        <f>ROUNDDOWN(TimeEntry2[[#This Row],[Timestamp]],0)</f>
        <v>0</v>
      </c>
      <c r="G1041" s="7">
        <v>7.5</v>
      </c>
      <c r="H1041" s="7" t="str">
        <f t="shared" si="27"/>
        <v>Normal Time</v>
      </c>
      <c r="I1041" s="7" t="s">
        <v>912</v>
      </c>
    </row>
    <row r="1042" spans="1:9" x14ac:dyDescent="0.25">
      <c r="A1042" s="5"/>
      <c r="B1042" s="6"/>
      <c r="C1042" s="7" t="s">
        <v>21</v>
      </c>
      <c r="D1042" s="6" t="e">
        <f>IF(TimeEntry2[[#This Row],[Date]]=0,#REF!,F1042+(7-#REF!))</f>
        <v>#REF!</v>
      </c>
      <c r="E1042" s="13" t="str">
        <f>INDEX(projects[Charge_Code],MATCH(TimeEntry2[[#This Row],[Project_ID]],projects[Project_ID],0))</f>
        <v>071945-07 BCS - management (01-124)</v>
      </c>
      <c r="F1042" s="16">
        <f>ROUNDDOWN(TimeEntry2[[#This Row],[Timestamp]],0)</f>
        <v>0</v>
      </c>
      <c r="G1042" s="7">
        <v>0</v>
      </c>
      <c r="H1042" s="7" t="str">
        <f t="shared" si="27"/>
        <v>Normal Time</v>
      </c>
      <c r="I1042" s="7" t="s">
        <v>737</v>
      </c>
    </row>
    <row r="1043" spans="1:9" x14ac:dyDescent="0.25">
      <c r="A1043" s="5"/>
      <c r="B1043" s="6"/>
      <c r="C1043" s="7" t="s">
        <v>199</v>
      </c>
      <c r="D1043" s="6" t="e">
        <f>IF(TimeEntry2[[#This Row],[Date]]=0,#REF!,F1043+(7-#REF!))</f>
        <v>#REF!</v>
      </c>
      <c r="E1043" s="13" t="str">
        <f>INDEX(projects[Charge_Code],MATCH(TimeEntry2[[#This Row],[Project_ID]],projects[Project_ID],0))</f>
        <v>210035-65 MC VBB WP1: DO-nota West (25-050)</v>
      </c>
      <c r="F1043" s="16">
        <f>ROUNDDOWN(TimeEntry2[[#This Row],[Timestamp]],0)</f>
        <v>0</v>
      </c>
      <c r="G1043" s="7">
        <v>7.5</v>
      </c>
      <c r="H1043" s="7" t="str">
        <f t="shared" si="27"/>
        <v>Normal Time</v>
      </c>
      <c r="I1043" s="7" t="s">
        <v>247</v>
      </c>
    </row>
    <row r="1044" spans="1:9" x14ac:dyDescent="0.25">
      <c r="A1044" s="5"/>
      <c r="B1044" s="6"/>
      <c r="C1044" s="7" t="s">
        <v>199</v>
      </c>
      <c r="D1044" s="6" t="e">
        <f>IF(TimeEntry2[[#This Row],[Date]]=0,#REF!,F1044+(7-#REF!))</f>
        <v>#REF!</v>
      </c>
      <c r="E1044" s="13" t="str">
        <f>INDEX(projects[Charge_Code],MATCH(TimeEntry2[[#This Row],[Project_ID]],projects[Project_ID],0))</f>
        <v>210035-65 MC VBB WP1: DO-nota West (25-050)</v>
      </c>
      <c r="F1044" s="16">
        <f>ROUNDDOWN(TimeEntry2[[#This Row],[Timestamp]],0)</f>
        <v>0</v>
      </c>
      <c r="G1044" s="7">
        <v>2.5</v>
      </c>
      <c r="H1044" s="7" t="str">
        <f t="shared" si="27"/>
        <v>Normal Time</v>
      </c>
      <c r="I1044" s="7" t="s">
        <v>248</v>
      </c>
    </row>
    <row r="1045" spans="1:9" x14ac:dyDescent="0.25">
      <c r="A1045" s="5"/>
      <c r="B1045" s="6"/>
      <c r="C1045" s="7" t="s">
        <v>199</v>
      </c>
      <c r="D1045" s="6" t="e">
        <f>IF(TimeEntry2[[#This Row],[Date]]=0,#REF!,F1045+(7-#REF!))</f>
        <v>#REF!</v>
      </c>
      <c r="E1045" s="13" t="str">
        <f>INDEX(projects[Charge_Code],MATCH(TimeEntry2[[#This Row],[Project_ID]],projects[Project_ID],0))</f>
        <v>210035-65 MC VBB WP1: DO-nota West (25-050)</v>
      </c>
      <c r="F1045" s="16">
        <f>ROUNDDOWN(TimeEntry2[[#This Row],[Timestamp]],0)</f>
        <v>0</v>
      </c>
      <c r="G1045" s="7">
        <v>5</v>
      </c>
      <c r="H1045" s="7" t="str">
        <f t="shared" si="27"/>
        <v>Normal Time</v>
      </c>
      <c r="I1045" s="7" t="s">
        <v>913</v>
      </c>
    </row>
    <row r="1046" spans="1:9" x14ac:dyDescent="0.25">
      <c r="A1046" s="5"/>
      <c r="B1046" s="6"/>
      <c r="C1046" s="7" t="s">
        <v>199</v>
      </c>
      <c r="D1046" s="6" t="e">
        <f>IF(TimeEntry2[[#This Row],[Date]]=0,#REF!,F1046+(7-#REF!))</f>
        <v>#REF!</v>
      </c>
      <c r="E1046" s="13" t="str">
        <f>INDEX(projects[Charge_Code],MATCH(TimeEntry2[[#This Row],[Project_ID]],projects[Project_ID],0))</f>
        <v>210035-65 MC VBB WP1: DO-nota West (25-050)</v>
      </c>
      <c r="F1046" s="16">
        <f>ROUNDDOWN(TimeEntry2[[#This Row],[Timestamp]],0)</f>
        <v>0</v>
      </c>
      <c r="G1046" s="7">
        <v>4.5</v>
      </c>
      <c r="H1046" s="7" t="str">
        <f t="shared" si="27"/>
        <v>Normal Time</v>
      </c>
      <c r="I1046" s="7" t="s">
        <v>914</v>
      </c>
    </row>
    <row r="1047" spans="1:9" x14ac:dyDescent="0.25">
      <c r="A1047" s="5"/>
      <c r="B1047" s="6"/>
      <c r="C1047" s="7" t="s">
        <v>78</v>
      </c>
      <c r="D1047" s="6" t="e">
        <f>IF(TimeEntry2[[#This Row],[Date]]=0,#REF!,F1047+(7-#REF!))</f>
        <v>#REF!</v>
      </c>
      <c r="E1047" s="13" t="str">
        <f>INDEX(projects[Charge_Code],MATCH(TimeEntry2[[#This Row],[Project_ID]],projects[Project_ID],0))</f>
        <v>255670-17 LOWER KINGS ROAD ASSESSMENT (01-382)</v>
      </c>
      <c r="F1047" s="16">
        <f>ROUNDDOWN(TimeEntry2[[#This Row],[Timestamp]],0)</f>
        <v>0</v>
      </c>
      <c r="G1047" s="7">
        <v>3</v>
      </c>
      <c r="H1047" s="7" t="str">
        <f t="shared" si="27"/>
        <v>Normal Time</v>
      </c>
      <c r="I1047" s="7" t="s">
        <v>915</v>
      </c>
    </row>
    <row r="1048" spans="1:9" x14ac:dyDescent="0.25">
      <c r="A1048" s="5"/>
      <c r="B1048" s="6"/>
      <c r="C1048" s="7" t="s">
        <v>21</v>
      </c>
      <c r="D1048" s="6" t="e">
        <f>IF(TimeEntry2[[#This Row],[Date]]=0,#REF!,F1048+(7-#REF!))</f>
        <v>#REF!</v>
      </c>
      <c r="E1048" s="13" t="str">
        <f>INDEX(projects[Charge_Code],MATCH(TimeEntry2[[#This Row],[Project_ID]],projects[Project_ID],0))</f>
        <v>071945-07 BCS - management (01-124)</v>
      </c>
      <c r="F1048" s="16">
        <f>ROUNDDOWN(TimeEntry2[[#This Row],[Timestamp]],0)</f>
        <v>0</v>
      </c>
      <c r="G1048" s="7">
        <v>0</v>
      </c>
      <c r="H1048" s="7" t="str">
        <f t="shared" si="27"/>
        <v>Normal Time</v>
      </c>
      <c r="I1048" s="7" t="s">
        <v>916</v>
      </c>
    </row>
    <row r="1049" spans="1:9" x14ac:dyDescent="0.25">
      <c r="A1049" s="5"/>
      <c r="B1049" s="6"/>
      <c r="C1049" s="7" t="s">
        <v>78</v>
      </c>
      <c r="D1049" s="6" t="e">
        <f>IF(TimeEntry2[[#This Row],[Date]]=0,#REF!,F1049+(7-#REF!))</f>
        <v>#REF!</v>
      </c>
      <c r="E1049" s="13" t="str">
        <f>INDEX(projects[Charge_Code],MATCH(TimeEntry2[[#This Row],[Project_ID]],projects[Project_ID],0))</f>
        <v>255670-17 LOWER KINGS ROAD ASSESSMENT (01-382)</v>
      </c>
      <c r="F1049" s="16">
        <f>ROUNDDOWN(TimeEntry2[[#This Row],[Timestamp]],0)</f>
        <v>0</v>
      </c>
      <c r="G1049" s="7">
        <v>1</v>
      </c>
      <c r="H1049" s="7" t="str">
        <f t="shared" si="27"/>
        <v>Normal Time</v>
      </c>
      <c r="I1049" s="7" t="s">
        <v>249</v>
      </c>
    </row>
    <row r="1050" spans="1:9" x14ac:dyDescent="0.25">
      <c r="A1050" s="5"/>
      <c r="B1050" s="6"/>
      <c r="C1050" s="7" t="s">
        <v>199</v>
      </c>
      <c r="D1050" s="6" t="e">
        <f>IF(TimeEntry2[[#This Row],[Date]]=0,#REF!,F1050+(7-#REF!))</f>
        <v>#REF!</v>
      </c>
      <c r="E1050" s="13" t="str">
        <f>INDEX(projects[Charge_Code],MATCH(TimeEntry2[[#This Row],[Project_ID]],projects[Project_ID],0))</f>
        <v>210035-65 MC VBB WP1: DO-nota West (25-050)</v>
      </c>
      <c r="F1050" s="16">
        <f>ROUNDDOWN(TimeEntry2[[#This Row],[Timestamp]],0)</f>
        <v>0</v>
      </c>
      <c r="G1050" s="7">
        <v>6.5</v>
      </c>
      <c r="H1050" s="7" t="str">
        <f t="shared" si="27"/>
        <v>Normal Time</v>
      </c>
      <c r="I1050" s="7" t="s">
        <v>250</v>
      </c>
    </row>
    <row r="1051" spans="1:9" x14ac:dyDescent="0.25">
      <c r="A1051" s="5"/>
      <c r="B1051" s="6"/>
      <c r="C1051" s="7" t="s">
        <v>21</v>
      </c>
      <c r="D1051" s="6" t="e">
        <f>IF(TimeEntry2[[#This Row],[Date]]=0,#REF!,F1051+(7-#REF!))</f>
        <v>#REF!</v>
      </c>
      <c r="E1051" s="13" t="str">
        <f>INDEX(projects[Charge_Code],MATCH(TimeEntry2[[#This Row],[Project_ID]],projects[Project_ID],0))</f>
        <v>071945-07 BCS - management (01-124)</v>
      </c>
      <c r="F1051" s="16">
        <f>ROUNDDOWN(TimeEntry2[[#This Row],[Timestamp]],0)</f>
        <v>0</v>
      </c>
      <c r="G1051" s="7">
        <v>2</v>
      </c>
      <c r="H1051" s="7" t="str">
        <f t="shared" si="27"/>
        <v>Normal Time</v>
      </c>
      <c r="I1051" s="7" t="s">
        <v>708</v>
      </c>
    </row>
    <row r="1052" spans="1:9" x14ac:dyDescent="0.25">
      <c r="A1052" s="5"/>
      <c r="B1052" s="6"/>
      <c r="C1052" s="7" t="s">
        <v>199</v>
      </c>
      <c r="D1052" s="6" t="e">
        <f>IF(TimeEntry2[[#This Row],[Date]]=0,#REF!,F1052+(7-#REF!))</f>
        <v>#REF!</v>
      </c>
      <c r="E1052" s="13" t="str">
        <f>INDEX(projects[Charge_Code],MATCH(TimeEntry2[[#This Row],[Project_ID]],projects[Project_ID],0))</f>
        <v>210035-65 MC VBB WP1: DO-nota West (25-050)</v>
      </c>
      <c r="F1052" s="16">
        <f>ROUNDDOWN(TimeEntry2[[#This Row],[Timestamp]],0)</f>
        <v>0</v>
      </c>
      <c r="G1052" s="7">
        <v>7.5</v>
      </c>
      <c r="H1052" s="7" t="str">
        <f t="shared" si="27"/>
        <v>Normal Time</v>
      </c>
      <c r="I1052" s="7" t="s">
        <v>917</v>
      </c>
    </row>
    <row r="1053" spans="1:9" x14ac:dyDescent="0.25">
      <c r="A1053" s="5"/>
      <c r="B1053" s="6"/>
      <c r="C1053" s="7" t="s">
        <v>78</v>
      </c>
      <c r="D1053" s="6" t="e">
        <f>IF(TimeEntry2[[#This Row],[Date]]=0,#REF!,F1053+(7-#REF!))</f>
        <v>#REF!</v>
      </c>
      <c r="E1053" s="13" t="str">
        <f>INDEX(projects[Charge_Code],MATCH(TimeEntry2[[#This Row],[Project_ID]],projects[Project_ID],0))</f>
        <v>255670-17 LOWER KINGS ROAD ASSESSMENT (01-382)</v>
      </c>
      <c r="F1053" s="16">
        <f>ROUNDDOWN(TimeEntry2[[#This Row],[Timestamp]],0)</f>
        <v>0</v>
      </c>
      <c r="G1053" s="7">
        <v>1</v>
      </c>
      <c r="H1053" s="7" t="str">
        <f t="shared" si="27"/>
        <v>Normal Time</v>
      </c>
      <c r="I1053" s="7" t="s">
        <v>918</v>
      </c>
    </row>
    <row r="1054" spans="1:9" x14ac:dyDescent="0.25">
      <c r="A1054" s="5"/>
      <c r="B1054" s="6"/>
      <c r="C1054" s="7" t="s">
        <v>199</v>
      </c>
      <c r="D1054" s="6" t="e">
        <f>IF(TimeEntry2[[#This Row],[Date]]=0,#REF!,F1054+(7-#REF!))</f>
        <v>#REF!</v>
      </c>
      <c r="E1054" s="13" t="str">
        <f>INDEX(projects[Charge_Code],MATCH(TimeEntry2[[#This Row],[Project_ID]],projects[Project_ID],0))</f>
        <v>210035-65 MC VBB WP1: DO-nota West (25-050)</v>
      </c>
      <c r="F1054" s="16">
        <f>ROUNDDOWN(TimeEntry2[[#This Row],[Timestamp]],0)</f>
        <v>0</v>
      </c>
      <c r="G1054" s="7">
        <v>6.5</v>
      </c>
      <c r="H1054" s="7" t="str">
        <f t="shared" si="27"/>
        <v>Normal Time</v>
      </c>
      <c r="I1054" s="7" t="s">
        <v>251</v>
      </c>
    </row>
    <row r="1055" spans="1:9" x14ac:dyDescent="0.25">
      <c r="A1055" s="5"/>
      <c r="B1055" s="6"/>
      <c r="C1055" s="7" t="s">
        <v>199</v>
      </c>
      <c r="D1055" s="6" t="e">
        <f>IF(TimeEntry2[[#This Row],[Date]]=0,#REF!,F1055+(7-#REF!))</f>
        <v>#REF!</v>
      </c>
      <c r="E1055" s="13" t="str">
        <f>INDEX(projects[Charge_Code],MATCH(TimeEntry2[[#This Row],[Project_ID]],projects[Project_ID],0))</f>
        <v>210035-65 MC VBB WP1: DO-nota West (25-050)</v>
      </c>
      <c r="F1055" s="16">
        <f>ROUNDDOWN(TimeEntry2[[#This Row],[Timestamp]],0)</f>
        <v>0</v>
      </c>
      <c r="G1055" s="7">
        <v>7.5</v>
      </c>
      <c r="H1055" s="7" t="str">
        <f t="shared" si="27"/>
        <v>Normal Time</v>
      </c>
      <c r="I1055" s="7" t="s">
        <v>919</v>
      </c>
    </row>
    <row r="1056" spans="1:9" x14ac:dyDescent="0.25">
      <c r="A1056" s="5"/>
      <c r="B1056" s="6"/>
      <c r="C1056" s="7" t="s">
        <v>199</v>
      </c>
      <c r="D1056" s="6" t="e">
        <f>IF(TimeEntry2[[#This Row],[Date]]=0,#REF!,F1056+(7-#REF!))</f>
        <v>#REF!</v>
      </c>
      <c r="E1056" s="13" t="str">
        <f>INDEX(projects[Charge_Code],MATCH(TimeEntry2[[#This Row],[Project_ID]],projects[Project_ID],0))</f>
        <v>210035-65 MC VBB WP1: DO-nota West (25-050)</v>
      </c>
      <c r="F1056" s="16">
        <f>ROUNDDOWN(TimeEntry2[[#This Row],[Timestamp]],0)</f>
        <v>0</v>
      </c>
      <c r="G1056" s="7">
        <v>7.5</v>
      </c>
      <c r="H1056" s="7" t="str">
        <f t="shared" si="27"/>
        <v>Normal Time</v>
      </c>
      <c r="I1056" s="7" t="s">
        <v>252</v>
      </c>
    </row>
    <row r="1057" spans="1:9" x14ac:dyDescent="0.25">
      <c r="A1057" s="5"/>
      <c r="B1057" s="6"/>
      <c r="C1057" s="7" t="s">
        <v>94</v>
      </c>
      <c r="D1057" s="6" t="e">
        <f>IF(TimeEntry2[[#This Row],[Date]]=0,#REF!,F1057+(7-#REF!))</f>
        <v>#REF!</v>
      </c>
      <c r="E1057" s="13" t="str">
        <f>INDEX(projects[Charge_Code],MATCH(TimeEntry2[[#This Row],[Project_ID]],projects[Project_ID],0))</f>
        <v>246233-56 HCC - Weston Hills Tunnel (01-382)</v>
      </c>
      <c r="F1057" s="16">
        <f>ROUNDDOWN(TimeEntry2[[#This Row],[Timestamp]],0)</f>
        <v>0</v>
      </c>
      <c r="G1057" s="7">
        <v>7.5</v>
      </c>
      <c r="H1057" s="7" t="str">
        <f t="shared" si="27"/>
        <v>Normal Time</v>
      </c>
      <c r="I1057" s="7" t="s">
        <v>920</v>
      </c>
    </row>
    <row r="1058" spans="1:9" x14ac:dyDescent="0.25">
      <c r="A1058" s="5"/>
      <c r="B1058" s="6"/>
      <c r="C1058" s="7" t="s">
        <v>145</v>
      </c>
      <c r="D1058" s="6" t="e">
        <f>IF(TimeEntry2[[#This Row],[Date]]=0,#REF!,F1058+(7-#REF!))</f>
        <v>#REF!</v>
      </c>
      <c r="E1058" s="13" t="str">
        <f>INDEX(projects[Charge_Code],MATCH(TimeEntry2[[#This Row],[Project_ID]],projects[Project_ID],0))</f>
        <v>257677-59  Melbourne Metro - Latrobe</v>
      </c>
      <c r="F1058" s="16">
        <f>ROUNDDOWN(TimeEntry2[[#This Row],[Timestamp]],0)</f>
        <v>0</v>
      </c>
      <c r="G1058" s="7">
        <v>2</v>
      </c>
      <c r="H1058" s="7" t="str">
        <f t="shared" si="27"/>
        <v>Normal Time</v>
      </c>
      <c r="I1058" s="7" t="s">
        <v>921</v>
      </c>
    </row>
    <row r="1059" spans="1:9" x14ac:dyDescent="0.25">
      <c r="A1059" s="5"/>
      <c r="B1059" s="6"/>
      <c r="C1059" s="7" t="s">
        <v>199</v>
      </c>
      <c r="D1059" s="6" t="e">
        <f>IF(TimeEntry2[[#This Row],[Date]]=0,#REF!,F1059+(7-#REF!))</f>
        <v>#REF!</v>
      </c>
      <c r="E1059" s="13" t="str">
        <f>INDEX(projects[Charge_Code],MATCH(TimeEntry2[[#This Row],[Project_ID]],projects[Project_ID],0))</f>
        <v>210035-65 MC VBB WP1: DO-nota West (25-050)</v>
      </c>
      <c r="F1059" s="16">
        <f>ROUNDDOWN(TimeEntry2[[#This Row],[Timestamp]],0)</f>
        <v>0</v>
      </c>
      <c r="G1059" s="7">
        <v>5.5</v>
      </c>
      <c r="H1059" s="7" t="str">
        <f t="shared" si="27"/>
        <v>Normal Time</v>
      </c>
      <c r="I1059" s="7" t="s">
        <v>253</v>
      </c>
    </row>
    <row r="1060" spans="1:9" x14ac:dyDescent="0.25">
      <c r="A1060" s="5"/>
      <c r="B1060" s="6"/>
      <c r="C1060" s="7" t="s">
        <v>94</v>
      </c>
      <c r="D1060" s="6" t="e">
        <f>IF(TimeEntry2[[#This Row],[Date]]=0,#REF!,F1060+(7-#REF!))</f>
        <v>#REF!</v>
      </c>
      <c r="E1060" s="13" t="str">
        <f>INDEX(projects[Charge_Code],MATCH(TimeEntry2[[#This Row],[Project_ID]],projects[Project_ID],0))</f>
        <v>246233-56 HCC - Weston Hills Tunnel (01-382)</v>
      </c>
      <c r="F1060" s="16">
        <f>ROUNDDOWN(TimeEntry2[[#This Row],[Timestamp]],0)</f>
        <v>0</v>
      </c>
      <c r="G1060" s="7">
        <v>0</v>
      </c>
      <c r="H1060" s="7" t="str">
        <f t="shared" si="27"/>
        <v>Normal Time</v>
      </c>
      <c r="I1060" s="7" t="s">
        <v>922</v>
      </c>
    </row>
    <row r="1061" spans="1:9" x14ac:dyDescent="0.25">
      <c r="A1061" s="5"/>
      <c r="B1061" s="6"/>
      <c r="C1061" s="7" t="s">
        <v>21</v>
      </c>
      <c r="D1061" s="6" t="e">
        <f>IF(TimeEntry2[[#This Row],[Date]]=0,#REF!,F1061+(7-#REF!))</f>
        <v>#REF!</v>
      </c>
      <c r="E1061" s="13" t="str">
        <f>INDEX(projects[Charge_Code],MATCH(TimeEntry2[[#This Row],[Project_ID]],projects[Project_ID],0))</f>
        <v>071945-07 BCS - management (01-124)</v>
      </c>
      <c r="F1061" s="16">
        <f>ROUNDDOWN(TimeEntry2[[#This Row],[Timestamp]],0)</f>
        <v>0</v>
      </c>
      <c r="G1061" s="7">
        <v>0</v>
      </c>
      <c r="H1061" s="7" t="str">
        <f t="shared" si="27"/>
        <v>Normal Time</v>
      </c>
      <c r="I1061" s="7" t="s">
        <v>923</v>
      </c>
    </row>
    <row r="1062" spans="1:9" x14ac:dyDescent="0.25">
      <c r="A1062" s="5"/>
      <c r="B1062" s="6"/>
      <c r="C1062" s="7" t="s">
        <v>78</v>
      </c>
      <c r="D1062" s="6" t="e">
        <f>IF(TimeEntry2[[#This Row],[Date]]=0,#REF!,F1062+(7-#REF!))</f>
        <v>#REF!</v>
      </c>
      <c r="E1062" s="13" t="str">
        <f>INDEX(projects[Charge_Code],MATCH(TimeEntry2[[#This Row],[Project_ID]],projects[Project_ID],0))</f>
        <v>255670-17 LOWER KINGS ROAD ASSESSMENT (01-382)</v>
      </c>
      <c r="F1062" s="16">
        <f>ROUNDDOWN(TimeEntry2[[#This Row],[Timestamp]],0)</f>
        <v>0</v>
      </c>
      <c r="G1062" s="7">
        <v>2</v>
      </c>
      <c r="H1062" s="7" t="str">
        <f t="shared" si="27"/>
        <v>Normal Time</v>
      </c>
      <c r="I1062" s="7" t="s">
        <v>254</v>
      </c>
    </row>
    <row r="1063" spans="1:9" x14ac:dyDescent="0.25">
      <c r="A1063" s="5"/>
      <c r="B1063" s="6"/>
      <c r="C1063" s="7" t="s">
        <v>199</v>
      </c>
      <c r="D1063" s="6" t="e">
        <f>IF(TimeEntry2[[#This Row],[Date]]=0,#REF!,F1063+(7-#REF!))</f>
        <v>#REF!</v>
      </c>
      <c r="E1063" s="13" t="str">
        <f>INDEX(projects[Charge_Code],MATCH(TimeEntry2[[#This Row],[Project_ID]],projects[Project_ID],0))</f>
        <v>210035-65 MC VBB WP1: DO-nota West (25-050)</v>
      </c>
      <c r="F1063" s="16">
        <f>ROUNDDOWN(TimeEntry2[[#This Row],[Timestamp]],0)</f>
        <v>0</v>
      </c>
      <c r="G1063" s="7">
        <v>4.5</v>
      </c>
      <c r="H1063" s="7" t="str">
        <f t="shared" si="27"/>
        <v>Normal Time</v>
      </c>
      <c r="I1063" s="7" t="s">
        <v>924</v>
      </c>
    </row>
    <row r="1064" spans="1:9" x14ac:dyDescent="0.25">
      <c r="A1064" s="5"/>
      <c r="B1064" s="6"/>
      <c r="C1064" s="7" t="s">
        <v>145</v>
      </c>
      <c r="D1064" s="6" t="e">
        <f>IF(TimeEntry2[[#This Row],[Date]]=0,#REF!,F1064+(7-#REF!))</f>
        <v>#REF!</v>
      </c>
      <c r="E1064" s="13" t="str">
        <f>INDEX(projects[Charge_Code],MATCH(TimeEntry2[[#This Row],[Project_ID]],projects[Project_ID],0))</f>
        <v>257677-59  Melbourne Metro - Latrobe</v>
      </c>
      <c r="F1064" s="16">
        <f>ROUNDDOWN(TimeEntry2[[#This Row],[Timestamp]],0)</f>
        <v>0</v>
      </c>
      <c r="G1064" s="7">
        <v>1</v>
      </c>
      <c r="H1064" s="7" t="str">
        <f t="shared" si="27"/>
        <v>Normal Time</v>
      </c>
      <c r="I1064" s="7" t="s">
        <v>255</v>
      </c>
    </row>
    <row r="1065" spans="1:9" x14ac:dyDescent="0.25">
      <c r="A1065" s="5"/>
      <c r="B1065" s="6"/>
      <c r="C1065" s="7" t="s">
        <v>199</v>
      </c>
      <c r="D1065" s="6" t="e">
        <f>IF(TimeEntry2[[#This Row],[Date]]=0,#REF!,F1065+(7-#REF!))</f>
        <v>#REF!</v>
      </c>
      <c r="E1065" s="13" t="str">
        <f>INDEX(projects[Charge_Code],MATCH(TimeEntry2[[#This Row],[Project_ID]],projects[Project_ID],0))</f>
        <v>210035-65 MC VBB WP1: DO-nota West (25-050)</v>
      </c>
      <c r="F1065" s="16">
        <f>ROUNDDOWN(TimeEntry2[[#This Row],[Timestamp]],0)</f>
        <v>0</v>
      </c>
      <c r="G1065" s="7">
        <v>5.5</v>
      </c>
      <c r="H1065" s="7" t="str">
        <f t="shared" si="27"/>
        <v>Normal Time</v>
      </c>
      <c r="I1065" s="7" t="s">
        <v>257</v>
      </c>
    </row>
    <row r="1066" spans="1:9" x14ac:dyDescent="0.25">
      <c r="A1066" s="5"/>
      <c r="B1066" s="6"/>
      <c r="C1066" s="7" t="s">
        <v>145</v>
      </c>
      <c r="D1066" s="6" t="e">
        <f>IF(TimeEntry2[[#This Row],[Date]]=0,#REF!,F1066+(7-#REF!))</f>
        <v>#REF!</v>
      </c>
      <c r="E1066" s="13" t="str">
        <f>INDEX(projects[Charge_Code],MATCH(TimeEntry2[[#This Row],[Project_ID]],projects[Project_ID],0))</f>
        <v>257677-59  Melbourne Metro - Latrobe</v>
      </c>
      <c r="F1066" s="16">
        <f>ROUNDDOWN(TimeEntry2[[#This Row],[Timestamp]],0)</f>
        <v>0</v>
      </c>
      <c r="G1066" s="7">
        <v>2</v>
      </c>
      <c r="H1066" s="7" t="str">
        <f t="shared" si="27"/>
        <v>Normal Time</v>
      </c>
      <c r="I1066" s="7" t="s">
        <v>256</v>
      </c>
    </row>
    <row r="1067" spans="1:9" x14ac:dyDescent="0.25">
      <c r="A1067" s="5"/>
      <c r="B1067" s="6"/>
      <c r="C1067" s="7" t="s">
        <v>145</v>
      </c>
      <c r="D1067" s="6" t="e">
        <f>IF(TimeEntry2[[#This Row],[Date]]=0,#REF!,F1067+(7-#REF!))</f>
        <v>#REF!</v>
      </c>
      <c r="E1067" s="13" t="str">
        <f>INDEX(projects[Charge_Code],MATCH(TimeEntry2[[#This Row],[Project_ID]],projects[Project_ID],0))</f>
        <v>257677-59  Melbourne Metro - Latrobe</v>
      </c>
      <c r="F1067" s="16">
        <f>ROUNDDOWN(TimeEntry2[[#This Row],[Timestamp]],0)</f>
        <v>0</v>
      </c>
      <c r="G1067" s="7">
        <v>7.5</v>
      </c>
      <c r="H1067" s="7" t="str">
        <f t="shared" si="27"/>
        <v>Normal Time</v>
      </c>
      <c r="I1067" s="7" t="s">
        <v>258</v>
      </c>
    </row>
    <row r="1068" spans="1:9" x14ac:dyDescent="0.25">
      <c r="A1068" s="5"/>
      <c r="B1068" s="6"/>
      <c r="C1068" s="7" t="s">
        <v>11</v>
      </c>
      <c r="D1068" s="6" t="e">
        <f>IF(TimeEntry2[[#This Row],[Date]]=0,#REF!,F1068+(7-#REF!))</f>
        <v>#REF!</v>
      </c>
      <c r="E1068" s="13" t="str">
        <f>INDEX(projects[Charge_Code],MATCH(TimeEntry2[[#This Row],[Project_ID]],projects[Project_ID],0))</f>
        <v>BANK HOLIDAY</v>
      </c>
      <c r="F1068" s="16">
        <f>ROUNDDOWN(TimeEntry2[[#This Row],[Timestamp]],0)</f>
        <v>0</v>
      </c>
      <c r="G1068" s="7">
        <v>7.5</v>
      </c>
      <c r="H1068" s="7" t="str">
        <f t="shared" si="27"/>
        <v>Normal Time</v>
      </c>
      <c r="I1068" s="7"/>
    </row>
    <row r="1069" spans="1:9" x14ac:dyDescent="0.25">
      <c r="A1069" s="5"/>
      <c r="B1069" s="6"/>
      <c r="C1069" s="7" t="s">
        <v>145</v>
      </c>
      <c r="D1069" s="6" t="e">
        <f>IF(TimeEntry2[[#This Row],[Date]]=0,#REF!,F1069+(7-#REF!))</f>
        <v>#REF!</v>
      </c>
      <c r="E1069" s="13" t="str">
        <f>INDEX(projects[Charge_Code],MATCH(TimeEntry2[[#This Row],[Project_ID]],projects[Project_ID],0))</f>
        <v>257677-59  Melbourne Metro - Latrobe</v>
      </c>
      <c r="F1069" s="16">
        <f>ROUNDDOWN(TimeEntry2[[#This Row],[Timestamp]],0)</f>
        <v>0</v>
      </c>
      <c r="G1069" s="7">
        <v>5</v>
      </c>
      <c r="H1069" s="7" t="str">
        <f t="shared" ref="H1069:H1132" si="28">"Normal Time"</f>
        <v>Normal Time</v>
      </c>
      <c r="I1069" s="7" t="s">
        <v>259</v>
      </c>
    </row>
    <row r="1070" spans="1:9" x14ac:dyDescent="0.25">
      <c r="A1070" s="5"/>
      <c r="B1070" s="6"/>
      <c r="C1070" s="7" t="s">
        <v>199</v>
      </c>
      <c r="D1070" s="6" t="e">
        <f>IF(TimeEntry2[[#This Row],[Date]]=0,#REF!,F1070+(7-#REF!))</f>
        <v>#REF!</v>
      </c>
      <c r="E1070" s="13" t="str">
        <f>INDEX(projects[Charge_Code],MATCH(TimeEntry2[[#This Row],[Project_ID]],projects[Project_ID],0))</f>
        <v>210035-65 MC VBB WP1: DO-nota West (25-050)</v>
      </c>
      <c r="F1070" s="16">
        <f>ROUNDDOWN(TimeEntry2[[#This Row],[Timestamp]],0)</f>
        <v>0</v>
      </c>
      <c r="G1070" s="7">
        <v>2.5</v>
      </c>
      <c r="H1070" s="7" t="str">
        <f t="shared" si="28"/>
        <v>Normal Time</v>
      </c>
      <c r="I1070" s="7" t="s">
        <v>260</v>
      </c>
    </row>
    <row r="1071" spans="1:9" x14ac:dyDescent="0.25">
      <c r="A1071" s="5"/>
      <c r="B1071" s="6"/>
      <c r="C1071" s="7" t="s">
        <v>199</v>
      </c>
      <c r="D1071" s="6" t="e">
        <f>IF(TimeEntry2[[#This Row],[Date]]=0,#REF!,F1071+(7-#REF!))</f>
        <v>#REF!</v>
      </c>
      <c r="E1071" s="13" t="str">
        <f>INDEX(projects[Charge_Code],MATCH(TimeEntry2[[#This Row],[Project_ID]],projects[Project_ID],0))</f>
        <v>210035-65 MC VBB WP1: DO-nota West (25-050)</v>
      </c>
      <c r="F1071" s="16">
        <f>ROUNDDOWN(TimeEntry2[[#This Row],[Timestamp]],0)</f>
        <v>0</v>
      </c>
      <c r="G1071" s="7">
        <v>2</v>
      </c>
      <c r="H1071" s="7" t="str">
        <f t="shared" si="28"/>
        <v>Normal Time</v>
      </c>
      <c r="I1071" s="7" t="s">
        <v>263</v>
      </c>
    </row>
    <row r="1072" spans="1:9" x14ac:dyDescent="0.25">
      <c r="A1072" s="5"/>
      <c r="B1072" s="6"/>
      <c r="C1072" s="7" t="s">
        <v>145</v>
      </c>
      <c r="D1072" s="6" t="e">
        <f>IF(TimeEntry2[[#This Row],[Date]]=0,#REF!,F1072+(7-#REF!))</f>
        <v>#REF!</v>
      </c>
      <c r="E1072" s="13" t="str">
        <f>INDEX(projects[Charge_Code],MATCH(TimeEntry2[[#This Row],[Project_ID]],projects[Project_ID],0))</f>
        <v>257677-59  Melbourne Metro - Latrobe</v>
      </c>
      <c r="F1072" s="16">
        <f>ROUNDDOWN(TimeEntry2[[#This Row],[Timestamp]],0)</f>
        <v>0</v>
      </c>
      <c r="G1072" s="7">
        <v>2.5</v>
      </c>
      <c r="H1072" s="7" t="str">
        <f t="shared" si="28"/>
        <v>Normal Time</v>
      </c>
      <c r="I1072" s="7" t="s">
        <v>262</v>
      </c>
    </row>
    <row r="1073" spans="1:9" x14ac:dyDescent="0.25">
      <c r="A1073" s="5"/>
      <c r="B1073" s="6"/>
      <c r="C1073" s="7" t="s">
        <v>90</v>
      </c>
      <c r="D1073" s="6" t="e">
        <f>IF(TimeEntry2[[#This Row],[Date]]=0,#REF!,F1073+(7-#REF!))</f>
        <v>#REF!</v>
      </c>
      <c r="E1073" s="13" t="str">
        <f>INDEX(projects[Charge_Code],MATCH(TimeEntry2[[#This Row],[Project_ID]],projects[Project_ID],0))</f>
        <v>254304-96 HCC - Paul Cully (01-382)</v>
      </c>
      <c r="F1073" s="16">
        <f>ROUNDDOWN(TimeEntry2[[#This Row],[Timestamp]],0)</f>
        <v>0</v>
      </c>
      <c r="G1073" s="7">
        <v>3</v>
      </c>
      <c r="H1073" s="7" t="str">
        <f t="shared" si="28"/>
        <v>Normal Time</v>
      </c>
      <c r="I1073" s="7" t="s">
        <v>261</v>
      </c>
    </row>
    <row r="1074" spans="1:9" x14ac:dyDescent="0.25">
      <c r="A1074" s="5"/>
      <c r="B1074" s="6"/>
      <c r="C1074" s="7" t="s">
        <v>199</v>
      </c>
      <c r="D1074" s="6" t="e">
        <f>IF(TimeEntry2[[#This Row],[Date]]=0,#REF!,F1074+(7-#REF!))</f>
        <v>#REF!</v>
      </c>
      <c r="E1074" s="13" t="str">
        <f>INDEX(projects[Charge_Code],MATCH(TimeEntry2[[#This Row],[Project_ID]],projects[Project_ID],0))</f>
        <v>210035-65 MC VBB WP1: DO-nota West (25-050)</v>
      </c>
      <c r="F1074" s="16">
        <f>ROUNDDOWN(TimeEntry2[[#This Row],[Timestamp]],0)</f>
        <v>0</v>
      </c>
      <c r="G1074" s="7">
        <v>7.5</v>
      </c>
      <c r="H1074" s="7" t="str">
        <f t="shared" si="28"/>
        <v>Normal Time</v>
      </c>
      <c r="I1074" s="7" t="s">
        <v>924</v>
      </c>
    </row>
    <row r="1075" spans="1:9" x14ac:dyDescent="0.25">
      <c r="A1075" s="5"/>
      <c r="B1075" s="6"/>
      <c r="C1075" s="7" t="s">
        <v>199</v>
      </c>
      <c r="D1075" s="6" t="e">
        <f>IF(TimeEntry2[[#This Row],[Date]]=0,#REF!,F1075+(7-#REF!))</f>
        <v>#REF!</v>
      </c>
      <c r="E1075" s="13" t="str">
        <f>INDEX(projects[Charge_Code],MATCH(TimeEntry2[[#This Row],[Project_ID]],projects[Project_ID],0))</f>
        <v>210035-65 MC VBB WP1: DO-nota West (25-050)</v>
      </c>
      <c r="F1075" s="16">
        <f>ROUNDDOWN(TimeEntry2[[#This Row],[Timestamp]],0)</f>
        <v>0</v>
      </c>
      <c r="G1075" s="7">
        <v>7.5</v>
      </c>
      <c r="H1075" s="7" t="str">
        <f t="shared" si="28"/>
        <v>Normal Time</v>
      </c>
      <c r="I1075" s="7" t="s">
        <v>924</v>
      </c>
    </row>
    <row r="1076" spans="1:9" x14ac:dyDescent="0.25">
      <c r="A1076" s="5"/>
      <c r="B1076" s="6"/>
      <c r="C1076" s="7" t="s">
        <v>100</v>
      </c>
      <c r="D1076" s="6" t="e">
        <f>IF(TimeEntry2[[#This Row],[Date]]=0,#REF!,F1076+(7-#REF!))</f>
        <v>#REF!</v>
      </c>
      <c r="E1076" s="13" t="str">
        <f>INDEX(projects[Charge_Code],MATCH(TimeEntry2[[#This Row],[Project_ID]],projects[Project_ID],0))</f>
        <v>HOLIDAY</v>
      </c>
      <c r="F1076" s="16">
        <f>ROUNDDOWN(TimeEntry2[[#This Row],[Timestamp]],0)</f>
        <v>0</v>
      </c>
      <c r="G1076" s="7">
        <v>7.5</v>
      </c>
      <c r="H1076" s="7" t="str">
        <f t="shared" si="28"/>
        <v>Normal Time</v>
      </c>
      <c r="I1076" s="7"/>
    </row>
    <row r="1077" spans="1:9" x14ac:dyDescent="0.25">
      <c r="A1077" s="5"/>
      <c r="B1077" s="6"/>
      <c r="C1077" s="7" t="s">
        <v>199</v>
      </c>
      <c r="D1077" s="6" t="e">
        <f>IF(TimeEntry2[[#This Row],[Date]]=0,#REF!,F1077+(7-#REF!))</f>
        <v>#REF!</v>
      </c>
      <c r="E1077" s="13" t="str">
        <f>INDEX(projects[Charge_Code],MATCH(TimeEntry2[[#This Row],[Project_ID]],projects[Project_ID],0))</f>
        <v>210035-65 MC VBB WP1: DO-nota West (25-050)</v>
      </c>
      <c r="F1077" s="16">
        <f>ROUNDDOWN(TimeEntry2[[#This Row],[Timestamp]],0)</f>
        <v>0</v>
      </c>
      <c r="G1077" s="7">
        <v>5</v>
      </c>
      <c r="H1077" s="7" t="str">
        <f t="shared" si="28"/>
        <v>Normal Time</v>
      </c>
      <c r="I1077" s="7"/>
    </row>
    <row r="1078" spans="1:9" x14ac:dyDescent="0.25">
      <c r="A1078" s="5"/>
      <c r="B1078" s="6"/>
      <c r="C1078" s="7" t="s">
        <v>145</v>
      </c>
      <c r="D1078" s="6" t="e">
        <f>IF(TimeEntry2[[#This Row],[Date]]=0,#REF!,F1078+(7-#REF!))</f>
        <v>#REF!</v>
      </c>
      <c r="E1078" s="13" t="str">
        <f>INDEX(projects[Charge_Code],MATCH(TimeEntry2[[#This Row],[Project_ID]],projects[Project_ID],0))</f>
        <v>257677-59  Melbourne Metro - Latrobe</v>
      </c>
      <c r="F1078" s="16">
        <f>ROUNDDOWN(TimeEntry2[[#This Row],[Timestamp]],0)</f>
        <v>0</v>
      </c>
      <c r="G1078" s="7">
        <v>2.5</v>
      </c>
      <c r="H1078" s="7" t="str">
        <f t="shared" si="28"/>
        <v>Normal Time</v>
      </c>
      <c r="I1078" s="7"/>
    </row>
    <row r="1079" spans="1:9" x14ac:dyDescent="0.25">
      <c r="A1079" s="5"/>
      <c r="B1079" s="6"/>
      <c r="C1079" s="7" t="s">
        <v>199</v>
      </c>
      <c r="D1079" s="6" t="e">
        <f>IF(TimeEntry2[[#This Row],[Date]]=0,#REF!,F1079+(7-#REF!))</f>
        <v>#REF!</v>
      </c>
      <c r="E1079" s="13" t="str">
        <f>INDEX(projects[Charge_Code],MATCH(TimeEntry2[[#This Row],[Project_ID]],projects[Project_ID],0))</f>
        <v>210035-65 MC VBB WP1: DO-nota West (25-050)</v>
      </c>
      <c r="F1079" s="16">
        <f>ROUNDDOWN(TimeEntry2[[#This Row],[Timestamp]],0)</f>
        <v>0</v>
      </c>
      <c r="G1079" s="7">
        <v>2.5</v>
      </c>
      <c r="H1079" s="7" t="str">
        <f t="shared" si="28"/>
        <v>Normal Time</v>
      </c>
      <c r="I1079" s="7"/>
    </row>
    <row r="1080" spans="1:9" x14ac:dyDescent="0.25">
      <c r="A1080" s="5"/>
      <c r="B1080" s="6"/>
      <c r="C1080" s="7" t="s">
        <v>145</v>
      </c>
      <c r="D1080" s="6" t="e">
        <f>IF(TimeEntry2[[#This Row],[Date]]=0,#REF!,F1080+(7-#REF!))</f>
        <v>#REF!</v>
      </c>
      <c r="E1080" s="13" t="str">
        <f>INDEX(projects[Charge_Code],MATCH(TimeEntry2[[#This Row],[Project_ID]],projects[Project_ID],0))</f>
        <v>257677-59  Melbourne Metro - Latrobe</v>
      </c>
      <c r="F1080" s="16">
        <f>ROUNDDOWN(TimeEntry2[[#This Row],[Timestamp]],0)</f>
        <v>0</v>
      </c>
      <c r="G1080" s="7">
        <v>5</v>
      </c>
      <c r="H1080" s="7" t="str">
        <f t="shared" si="28"/>
        <v>Normal Time</v>
      </c>
      <c r="I1080" s="7"/>
    </row>
    <row r="1081" spans="1:9" x14ac:dyDescent="0.25">
      <c r="A1081" s="5"/>
      <c r="B1081" s="6"/>
      <c r="C1081" s="7" t="s">
        <v>199</v>
      </c>
      <c r="D1081" s="6" t="e">
        <f>IF(TimeEntry2[[#This Row],[Date]]=0,#REF!,F1081+(7-#REF!))</f>
        <v>#REF!</v>
      </c>
      <c r="E1081" s="13" t="str">
        <f>INDEX(projects[Charge_Code],MATCH(TimeEntry2[[#This Row],[Project_ID]],projects[Project_ID],0))</f>
        <v>210035-65 MC VBB WP1: DO-nota West (25-050)</v>
      </c>
      <c r="F1081" s="16">
        <f>ROUNDDOWN(TimeEntry2[[#This Row],[Timestamp]],0)</f>
        <v>0</v>
      </c>
      <c r="G1081" s="7">
        <v>7.5</v>
      </c>
      <c r="H1081" s="7" t="str">
        <f t="shared" si="28"/>
        <v>Normal Time</v>
      </c>
      <c r="I1081" s="7"/>
    </row>
    <row r="1082" spans="1:9" x14ac:dyDescent="0.25">
      <c r="A1082" s="5"/>
      <c r="B1082" s="6"/>
      <c r="C1082" s="7" t="s">
        <v>199</v>
      </c>
      <c r="D1082" s="6" t="e">
        <f>IF(TimeEntry2[[#This Row],[Date]]=0,#REF!,F1082+(7-#REF!))</f>
        <v>#REF!</v>
      </c>
      <c r="E1082" s="13" t="str">
        <f>INDEX(projects[Charge_Code],MATCH(TimeEntry2[[#This Row],[Project_ID]],projects[Project_ID],0))</f>
        <v>210035-65 MC VBB WP1: DO-nota West (25-050)</v>
      </c>
      <c r="F1082" s="16">
        <f>ROUNDDOWN(TimeEntry2[[#This Row],[Timestamp]],0)</f>
        <v>0</v>
      </c>
      <c r="G1082" s="7">
        <v>7.5</v>
      </c>
      <c r="H1082" s="7" t="str">
        <f t="shared" si="28"/>
        <v>Normal Time</v>
      </c>
      <c r="I1082" s="7"/>
    </row>
    <row r="1083" spans="1:9" x14ac:dyDescent="0.25">
      <c r="A1083" s="5"/>
      <c r="B1083" s="6"/>
      <c r="C1083" s="7" t="s">
        <v>199</v>
      </c>
      <c r="D1083" s="6" t="e">
        <f>IF(TimeEntry2[[#This Row],[Date]]=0,#REF!,F1083+(7-#REF!))</f>
        <v>#REF!</v>
      </c>
      <c r="E1083" s="13" t="str">
        <f>INDEX(projects[Charge_Code],MATCH(TimeEntry2[[#This Row],[Project_ID]],projects[Project_ID],0))</f>
        <v>210035-65 MC VBB WP1: DO-nota West (25-050)</v>
      </c>
      <c r="F1083" s="16">
        <f>ROUNDDOWN(TimeEntry2[[#This Row],[Timestamp]],0)</f>
        <v>0</v>
      </c>
      <c r="G1083" s="7">
        <v>7.5</v>
      </c>
      <c r="H1083" s="7" t="str">
        <f t="shared" si="28"/>
        <v>Normal Time</v>
      </c>
      <c r="I1083" s="7"/>
    </row>
    <row r="1084" spans="1:9" x14ac:dyDescent="0.25">
      <c r="A1084" s="5"/>
      <c r="B1084" s="6"/>
      <c r="C1084" s="7" t="s">
        <v>11</v>
      </c>
      <c r="D1084" s="6" t="e">
        <f>IF(TimeEntry2[[#This Row],[Date]]=0,#REF!,F1084+(7-#REF!))</f>
        <v>#REF!</v>
      </c>
      <c r="E1084" s="13" t="str">
        <f>INDEX(projects[Charge_Code],MATCH(TimeEntry2[[#This Row],[Project_ID]],projects[Project_ID],0))</f>
        <v>BANK HOLIDAY</v>
      </c>
      <c r="F1084" s="16">
        <f>ROUNDDOWN(TimeEntry2[[#This Row],[Timestamp]],0)</f>
        <v>0</v>
      </c>
      <c r="G1084" s="7">
        <v>7.5</v>
      </c>
      <c r="H1084" s="7" t="str">
        <f t="shared" si="28"/>
        <v>Normal Time</v>
      </c>
      <c r="I1084" s="7"/>
    </row>
    <row r="1085" spans="1:9" x14ac:dyDescent="0.25">
      <c r="A1085" s="5"/>
      <c r="B1085" s="6"/>
      <c r="C1085" s="7" t="s">
        <v>199</v>
      </c>
      <c r="D1085" s="6" t="e">
        <f>IF(TimeEntry2[[#This Row],[Date]]=0,#REF!,F1085+(7-#REF!))</f>
        <v>#REF!</v>
      </c>
      <c r="E1085" s="13" t="str">
        <f>INDEX(projects[Charge_Code],MATCH(TimeEntry2[[#This Row],[Project_ID]],projects[Project_ID],0))</f>
        <v>210035-65 MC VBB WP1: DO-nota West (25-050)</v>
      </c>
      <c r="F1085" s="16">
        <f>ROUNDDOWN(TimeEntry2[[#This Row],[Timestamp]],0)</f>
        <v>0</v>
      </c>
      <c r="G1085" s="7">
        <v>7.5</v>
      </c>
      <c r="H1085" s="7" t="str">
        <f t="shared" si="28"/>
        <v>Normal Time</v>
      </c>
      <c r="I1085" s="7"/>
    </row>
    <row r="1086" spans="1:9" x14ac:dyDescent="0.25">
      <c r="A1086" s="5"/>
      <c r="B1086" s="6"/>
      <c r="C1086" s="7" t="s">
        <v>199</v>
      </c>
      <c r="D1086" s="6" t="e">
        <f>IF(TimeEntry2[[#This Row],[Date]]=0,#REF!,F1086+(7-#REF!))</f>
        <v>#REF!</v>
      </c>
      <c r="E1086" s="13" t="str">
        <f>INDEX(projects[Charge_Code],MATCH(TimeEntry2[[#This Row],[Project_ID]],projects[Project_ID],0))</f>
        <v>210035-65 MC VBB WP1: DO-nota West (25-050)</v>
      </c>
      <c r="F1086" s="16">
        <f>ROUNDDOWN(TimeEntry2[[#This Row],[Timestamp]],0)</f>
        <v>0</v>
      </c>
      <c r="G1086" s="7">
        <v>7.5</v>
      </c>
      <c r="H1086" s="7" t="str">
        <f t="shared" si="28"/>
        <v>Normal Time</v>
      </c>
      <c r="I1086" s="7"/>
    </row>
    <row r="1087" spans="1:9" x14ac:dyDescent="0.25">
      <c r="A1087" s="5"/>
      <c r="B1087" s="6"/>
      <c r="C1087" s="7" t="s">
        <v>199</v>
      </c>
      <c r="D1087" s="6" t="e">
        <f>IF(TimeEntry2[[#This Row],[Date]]=0,#REF!,F1087+(7-#REF!))</f>
        <v>#REF!</v>
      </c>
      <c r="E1087" s="13" t="str">
        <f>INDEX(projects[Charge_Code],MATCH(TimeEntry2[[#This Row],[Project_ID]],projects[Project_ID],0))</f>
        <v>210035-65 MC VBB WP1: DO-nota West (25-050)</v>
      </c>
      <c r="F1087" s="16">
        <f>ROUNDDOWN(TimeEntry2[[#This Row],[Timestamp]],0)</f>
        <v>0</v>
      </c>
      <c r="G1087" s="7">
        <v>7.5</v>
      </c>
      <c r="H1087" s="7" t="str">
        <f t="shared" si="28"/>
        <v>Normal Time</v>
      </c>
      <c r="I1087" s="7"/>
    </row>
    <row r="1088" spans="1:9" x14ac:dyDescent="0.25">
      <c r="A1088" s="5"/>
      <c r="B1088" s="6"/>
      <c r="C1088" s="7" t="s">
        <v>193</v>
      </c>
      <c r="D1088" s="6" t="e">
        <f>IF(TimeEntry2[[#This Row],[Date]]=0,#REF!,F1088+(7-#REF!))</f>
        <v>#REF!</v>
      </c>
      <c r="E1088" s="13" t="str">
        <f>INDEX(projects[Charge_Code],MATCH(TimeEntry2[[#This Row],[Project_ID]],projects[Project_ID],0))</f>
        <v>210035-64 VBB 3rd - new bridge VO</v>
      </c>
      <c r="F1088" s="16">
        <f>ROUNDDOWN(TimeEntry2[[#This Row],[Timestamp]],0)</f>
        <v>0</v>
      </c>
      <c r="G1088" s="7">
        <v>7.5</v>
      </c>
      <c r="H1088" s="7" t="str">
        <f t="shared" si="28"/>
        <v>Normal Time</v>
      </c>
      <c r="I1088" s="7"/>
    </row>
    <row r="1089" spans="1:9" x14ac:dyDescent="0.25">
      <c r="A1089" s="5"/>
      <c r="B1089" s="6"/>
      <c r="C1089" s="7" t="s">
        <v>199</v>
      </c>
      <c r="D1089" s="6" t="e">
        <f>IF(TimeEntry2[[#This Row],[Date]]=0,#REF!,F1089+(7-#REF!))</f>
        <v>#REF!</v>
      </c>
      <c r="E1089" s="13" t="str">
        <f>INDEX(projects[Charge_Code],MATCH(TimeEntry2[[#This Row],[Project_ID]],projects[Project_ID],0))</f>
        <v>210035-65 MC VBB WP1: DO-nota West (25-050)</v>
      </c>
      <c r="F1089" s="16">
        <f>ROUNDDOWN(TimeEntry2[[#This Row],[Timestamp]],0)</f>
        <v>0</v>
      </c>
      <c r="G1089" s="7">
        <v>7.5</v>
      </c>
      <c r="H1089" s="7" t="str">
        <f t="shared" si="28"/>
        <v>Normal Time</v>
      </c>
      <c r="I1089" s="7"/>
    </row>
    <row r="1090" spans="1:9" x14ac:dyDescent="0.25">
      <c r="A1090" s="5"/>
      <c r="B1090" s="6"/>
      <c r="C1090" s="7" t="s">
        <v>199</v>
      </c>
      <c r="D1090" s="6" t="e">
        <f>IF(TimeEntry2[[#This Row],[Date]]=0,#REF!,F1090+(7-#REF!))</f>
        <v>#REF!</v>
      </c>
      <c r="E1090" s="13" t="str">
        <f>INDEX(projects[Charge_Code],MATCH(TimeEntry2[[#This Row],[Project_ID]],projects[Project_ID],0))</f>
        <v>210035-65 MC VBB WP1: DO-nota West (25-050)</v>
      </c>
      <c r="F1090" s="16">
        <f>ROUNDDOWN(TimeEntry2[[#This Row],[Timestamp]],0)</f>
        <v>0</v>
      </c>
      <c r="G1090" s="7">
        <v>7.5</v>
      </c>
      <c r="H1090" s="7" t="str">
        <f t="shared" si="28"/>
        <v>Normal Time</v>
      </c>
      <c r="I1090" s="7"/>
    </row>
    <row r="1091" spans="1:9" x14ac:dyDescent="0.25">
      <c r="A1091" s="5"/>
      <c r="B1091" s="6"/>
      <c r="C1091" s="7" t="s">
        <v>199</v>
      </c>
      <c r="D1091" s="6" t="e">
        <f>IF(TimeEntry2[[#This Row],[Date]]=0,#REF!,F1091+(7-#REF!))</f>
        <v>#REF!</v>
      </c>
      <c r="E1091" s="13" t="str">
        <f>INDEX(projects[Charge_Code],MATCH(TimeEntry2[[#This Row],[Project_ID]],projects[Project_ID],0))</f>
        <v>210035-65 MC VBB WP1: DO-nota West (25-050)</v>
      </c>
      <c r="F1091" s="16">
        <f>ROUNDDOWN(TimeEntry2[[#This Row],[Timestamp]],0)</f>
        <v>0</v>
      </c>
      <c r="G1091" s="7">
        <v>7.5</v>
      </c>
      <c r="H1091" s="7" t="str">
        <f t="shared" si="28"/>
        <v>Normal Time</v>
      </c>
      <c r="I1091" s="7"/>
    </row>
    <row r="1092" spans="1:9" x14ac:dyDescent="0.25">
      <c r="A1092" s="5"/>
      <c r="B1092" s="6"/>
      <c r="C1092" s="7" t="s">
        <v>199</v>
      </c>
      <c r="D1092" s="6" t="e">
        <f>IF(TimeEntry2[[#This Row],[Date]]=0,#REF!,F1092+(7-#REF!))</f>
        <v>#REF!</v>
      </c>
      <c r="E1092" s="13" t="str">
        <f>INDEX(projects[Charge_Code],MATCH(TimeEntry2[[#This Row],[Project_ID]],projects[Project_ID],0))</f>
        <v>210035-65 MC VBB WP1: DO-nota West (25-050)</v>
      </c>
      <c r="F1092" s="16">
        <f>ROUNDDOWN(TimeEntry2[[#This Row],[Timestamp]],0)</f>
        <v>0</v>
      </c>
      <c r="G1092" s="7">
        <v>7.5</v>
      </c>
      <c r="H1092" s="7" t="str">
        <f t="shared" si="28"/>
        <v>Normal Time</v>
      </c>
      <c r="I1092" s="7"/>
    </row>
    <row r="1093" spans="1:9" x14ac:dyDescent="0.25">
      <c r="A1093" s="5"/>
      <c r="B1093" s="6"/>
      <c r="C1093" s="7" t="s">
        <v>199</v>
      </c>
      <c r="D1093" s="6" t="e">
        <f>IF(TimeEntry2[[#This Row],[Date]]=0,#REF!,F1093+(7-#REF!))</f>
        <v>#REF!</v>
      </c>
      <c r="E1093" s="13" t="str">
        <f>INDEX(projects[Charge_Code],MATCH(TimeEntry2[[#This Row],[Project_ID]],projects[Project_ID],0))</f>
        <v>210035-65 MC VBB WP1: DO-nota West (25-050)</v>
      </c>
      <c r="F1093" s="16">
        <f>ROUNDDOWN(TimeEntry2[[#This Row],[Timestamp]],0)</f>
        <v>0</v>
      </c>
      <c r="G1093" s="7">
        <v>7.5</v>
      </c>
      <c r="H1093" s="7" t="str">
        <f t="shared" si="28"/>
        <v>Normal Time</v>
      </c>
      <c r="I1093" s="7"/>
    </row>
    <row r="1094" spans="1:9" x14ac:dyDescent="0.25">
      <c r="A1094" s="5"/>
      <c r="B1094" s="6"/>
      <c r="C1094" s="7" t="s">
        <v>193</v>
      </c>
      <c r="D1094" s="6" t="e">
        <f>IF(TimeEntry2[[#This Row],[Date]]=0,#REF!,F1094+(7-#REF!))</f>
        <v>#REF!</v>
      </c>
      <c r="E1094" s="13" t="str">
        <f>INDEX(projects[Charge_Code],MATCH(TimeEntry2[[#This Row],[Project_ID]],projects[Project_ID],0))</f>
        <v>210035-64 VBB 3rd - new bridge VO</v>
      </c>
      <c r="F1094" s="16">
        <f>ROUNDDOWN(TimeEntry2[[#This Row],[Timestamp]],0)</f>
        <v>0</v>
      </c>
      <c r="G1094" s="7">
        <v>7.5</v>
      </c>
      <c r="H1094" s="7" t="str">
        <f t="shared" si="28"/>
        <v>Normal Time</v>
      </c>
      <c r="I1094" s="7"/>
    </row>
    <row r="1095" spans="1:9" x14ac:dyDescent="0.25">
      <c r="A1095" s="5"/>
      <c r="B1095" s="6"/>
      <c r="C1095" s="7" t="s">
        <v>100</v>
      </c>
      <c r="D1095" s="6" t="e">
        <f>IF(TimeEntry2[[#This Row],[Date]]=0,#REF!,F1095+(7-#REF!))</f>
        <v>#REF!</v>
      </c>
      <c r="E1095" s="13" t="str">
        <f>INDEX(projects[Charge_Code],MATCH(TimeEntry2[[#This Row],[Project_ID]],projects[Project_ID],0))</f>
        <v>HOLIDAY</v>
      </c>
      <c r="F1095" s="16">
        <f>ROUNDDOWN(TimeEntry2[[#This Row],[Timestamp]],0)</f>
        <v>0</v>
      </c>
      <c r="G1095" s="7">
        <v>3.75</v>
      </c>
      <c r="H1095" s="7" t="str">
        <f t="shared" si="28"/>
        <v>Normal Time</v>
      </c>
      <c r="I1095" s="7"/>
    </row>
    <row r="1096" spans="1:9" x14ac:dyDescent="0.25">
      <c r="A1096" s="5"/>
      <c r="B1096" s="6"/>
      <c r="C1096" s="7" t="s">
        <v>193</v>
      </c>
      <c r="D1096" s="6" t="e">
        <f>IF(TimeEntry2[[#This Row],[Date]]=0,#REF!,F1096+(7-#REF!))</f>
        <v>#REF!</v>
      </c>
      <c r="E1096" s="13" t="str">
        <f>INDEX(projects[Charge_Code],MATCH(TimeEntry2[[#This Row],[Project_ID]],projects[Project_ID],0))</f>
        <v>210035-64 VBB 3rd - new bridge VO</v>
      </c>
      <c r="F1096" s="16">
        <f>ROUNDDOWN(TimeEntry2[[#This Row],[Timestamp]],0)</f>
        <v>0</v>
      </c>
      <c r="G1096" s="7">
        <v>3.75</v>
      </c>
      <c r="H1096" s="7" t="str">
        <f t="shared" si="28"/>
        <v>Normal Time</v>
      </c>
      <c r="I1096" s="7"/>
    </row>
    <row r="1097" spans="1:9" x14ac:dyDescent="0.25">
      <c r="A1097" s="5"/>
      <c r="B1097" s="6"/>
      <c r="C1097" s="7" t="s">
        <v>193</v>
      </c>
      <c r="D1097" s="6" t="e">
        <f>IF(TimeEntry2[[#This Row],[Date]]=0,#REF!,F1097+(7-#REF!))</f>
        <v>#REF!</v>
      </c>
      <c r="E1097" s="13" t="str">
        <f>INDEX(projects[Charge_Code],MATCH(TimeEntry2[[#This Row],[Project_ID]],projects[Project_ID],0))</f>
        <v>210035-64 VBB 3rd - new bridge VO</v>
      </c>
      <c r="F1097" s="16">
        <f>ROUNDDOWN(TimeEntry2[[#This Row],[Timestamp]],0)</f>
        <v>0</v>
      </c>
      <c r="G1097" s="7">
        <v>1</v>
      </c>
      <c r="H1097" s="7" t="str">
        <f t="shared" si="28"/>
        <v>Normal Time</v>
      </c>
      <c r="I1097" s="7"/>
    </row>
    <row r="1098" spans="1:9" x14ac:dyDescent="0.25">
      <c r="A1098" s="5"/>
      <c r="B1098" s="6"/>
      <c r="C1098" s="7" t="s">
        <v>193</v>
      </c>
      <c r="D1098" s="6" t="e">
        <f>IF(TimeEntry2[[#This Row],[Date]]=0,#REF!,F1098+(7-#REF!))</f>
        <v>#REF!</v>
      </c>
      <c r="E1098" s="13" t="str">
        <f>INDEX(projects[Charge_Code],MATCH(TimeEntry2[[#This Row],[Project_ID]],projects[Project_ID],0))</f>
        <v>210035-64 VBB 3rd - new bridge VO</v>
      </c>
      <c r="F1098" s="16">
        <f>ROUNDDOWN(TimeEntry2[[#This Row],[Timestamp]],0)</f>
        <v>0</v>
      </c>
      <c r="G1098" s="7">
        <v>6.5</v>
      </c>
      <c r="H1098" s="7" t="str">
        <f t="shared" si="28"/>
        <v>Normal Time</v>
      </c>
      <c r="I1098" s="7"/>
    </row>
    <row r="1099" spans="1:9" x14ac:dyDescent="0.25">
      <c r="A1099" s="5"/>
      <c r="B1099" s="6"/>
      <c r="C1099" s="7" t="s">
        <v>193</v>
      </c>
      <c r="D1099" s="6" t="e">
        <f>IF(TimeEntry2[[#This Row],[Date]]=0,#REF!,F1099+(7-#REF!))</f>
        <v>#REF!</v>
      </c>
      <c r="E1099" s="13" t="str">
        <f>INDEX(projects[Charge_Code],MATCH(TimeEntry2[[#This Row],[Project_ID]],projects[Project_ID],0))</f>
        <v>210035-64 VBB 3rd - new bridge VO</v>
      </c>
      <c r="F1099" s="16">
        <f>ROUNDDOWN(TimeEntry2[[#This Row],[Timestamp]],0)</f>
        <v>0</v>
      </c>
      <c r="G1099" s="7">
        <v>7.5</v>
      </c>
      <c r="H1099" s="7" t="str">
        <f t="shared" si="28"/>
        <v>Normal Time</v>
      </c>
      <c r="I1099" s="7"/>
    </row>
    <row r="1100" spans="1:9" x14ac:dyDescent="0.25">
      <c r="A1100" s="5"/>
      <c r="B1100" s="6"/>
      <c r="C1100" s="7" t="s">
        <v>193</v>
      </c>
      <c r="D1100" s="6" t="e">
        <f>IF(TimeEntry2[[#This Row],[Date]]=0,#REF!,F1100+(7-#REF!))</f>
        <v>#REF!</v>
      </c>
      <c r="E1100" s="13" t="str">
        <f>INDEX(projects[Charge_Code],MATCH(TimeEntry2[[#This Row],[Project_ID]],projects[Project_ID],0))</f>
        <v>210035-64 VBB 3rd - new bridge VO</v>
      </c>
      <c r="F1100" s="16">
        <f>ROUNDDOWN(TimeEntry2[[#This Row],[Timestamp]],0)</f>
        <v>0</v>
      </c>
      <c r="G1100" s="7">
        <v>7.5</v>
      </c>
      <c r="H1100" s="7" t="str">
        <f t="shared" si="28"/>
        <v>Normal Time</v>
      </c>
      <c r="I1100" s="7"/>
    </row>
    <row r="1101" spans="1:9" x14ac:dyDescent="0.25">
      <c r="A1101" s="5"/>
      <c r="B1101" s="6"/>
      <c r="C1101" s="7" t="s">
        <v>193</v>
      </c>
      <c r="D1101" s="6" t="e">
        <f>IF(TimeEntry2[[#This Row],[Date]]=0,#REF!,F1101+(7-#REF!))</f>
        <v>#REF!</v>
      </c>
      <c r="E1101" s="13" t="str">
        <f>INDEX(projects[Charge_Code],MATCH(TimeEntry2[[#This Row],[Project_ID]],projects[Project_ID],0))</f>
        <v>210035-64 VBB 3rd - new bridge VO</v>
      </c>
      <c r="F1101" s="16">
        <f>ROUNDDOWN(TimeEntry2[[#This Row],[Timestamp]],0)</f>
        <v>0</v>
      </c>
      <c r="G1101" s="7">
        <v>7.5</v>
      </c>
      <c r="H1101" s="7" t="str">
        <f t="shared" si="28"/>
        <v>Normal Time</v>
      </c>
      <c r="I1101" s="7"/>
    </row>
    <row r="1102" spans="1:9" x14ac:dyDescent="0.25">
      <c r="A1102" s="5"/>
      <c r="B1102" s="6"/>
      <c r="C1102" s="7" t="s">
        <v>193</v>
      </c>
      <c r="D1102" s="6" t="e">
        <f>IF(TimeEntry2[[#This Row],[Date]]=0,#REF!,F1102+(7-#REF!))</f>
        <v>#REF!</v>
      </c>
      <c r="E1102" s="13" t="str">
        <f>INDEX(projects[Charge_Code],MATCH(TimeEntry2[[#This Row],[Project_ID]],projects[Project_ID],0))</f>
        <v>210035-64 VBB 3rd - new bridge VO</v>
      </c>
      <c r="F1102" s="16">
        <f>ROUNDDOWN(TimeEntry2[[#This Row],[Timestamp]],0)</f>
        <v>0</v>
      </c>
      <c r="G1102" s="7">
        <v>7.5</v>
      </c>
      <c r="H1102" s="7" t="str">
        <f t="shared" si="28"/>
        <v>Normal Time</v>
      </c>
      <c r="I1102" s="7"/>
    </row>
    <row r="1103" spans="1:9" x14ac:dyDescent="0.25">
      <c r="A1103" s="5"/>
      <c r="B1103" s="6"/>
      <c r="C1103" s="7" t="s">
        <v>193</v>
      </c>
      <c r="D1103" s="6" t="e">
        <f>IF(TimeEntry2[[#This Row],[Date]]=0,#REF!,F1103+(7-#REF!))</f>
        <v>#REF!</v>
      </c>
      <c r="E1103" s="13" t="str">
        <f>INDEX(projects[Charge_Code],MATCH(TimeEntry2[[#This Row],[Project_ID]],projects[Project_ID],0))</f>
        <v>210035-64 VBB 3rd - new bridge VO</v>
      </c>
      <c r="F1103" s="16">
        <f>ROUNDDOWN(TimeEntry2[[#This Row],[Timestamp]],0)</f>
        <v>0</v>
      </c>
      <c r="G1103" s="7">
        <v>7.5</v>
      </c>
      <c r="H1103" s="7" t="str">
        <f t="shared" si="28"/>
        <v>Normal Time</v>
      </c>
      <c r="I1103" s="7"/>
    </row>
    <row r="1104" spans="1:9" x14ac:dyDescent="0.25">
      <c r="A1104" s="5"/>
      <c r="B1104" s="6"/>
      <c r="C1104" s="7" t="s">
        <v>193</v>
      </c>
      <c r="D1104" s="6" t="e">
        <f>IF(TimeEntry2[[#This Row],[Date]]=0,#REF!,F1104+(7-#REF!))</f>
        <v>#REF!</v>
      </c>
      <c r="E1104" s="13" t="str">
        <f>INDEX(projects[Charge_Code],MATCH(TimeEntry2[[#This Row],[Project_ID]],projects[Project_ID],0))</f>
        <v>210035-64 VBB 3rd - new bridge VO</v>
      </c>
      <c r="F1104" s="16">
        <f>ROUNDDOWN(TimeEntry2[[#This Row],[Timestamp]],0)</f>
        <v>0</v>
      </c>
      <c r="G1104" s="7">
        <v>7.5</v>
      </c>
      <c r="H1104" s="7" t="str">
        <f t="shared" si="28"/>
        <v>Normal Time</v>
      </c>
      <c r="I1104" s="7"/>
    </row>
    <row r="1105" spans="1:9" x14ac:dyDescent="0.25">
      <c r="A1105" s="5"/>
      <c r="B1105" s="6"/>
      <c r="C1105" s="7" t="s">
        <v>11</v>
      </c>
      <c r="D1105" s="6" t="e">
        <f>IF(TimeEntry2[[#This Row],[Date]]=0,#REF!,F1105+(7-#REF!))</f>
        <v>#REF!</v>
      </c>
      <c r="E1105" s="13" t="str">
        <f>INDEX(projects[Charge_Code],MATCH(TimeEntry2[[#This Row],[Project_ID]],projects[Project_ID],0))</f>
        <v>BANK HOLIDAY</v>
      </c>
      <c r="F1105" s="16">
        <f>ROUNDDOWN(TimeEntry2[[#This Row],[Timestamp]],0)</f>
        <v>0</v>
      </c>
      <c r="G1105" s="7">
        <v>7.5</v>
      </c>
      <c r="H1105" s="7" t="str">
        <f t="shared" si="28"/>
        <v>Normal Time</v>
      </c>
      <c r="I1105" s="7"/>
    </row>
    <row r="1106" spans="1:9" x14ac:dyDescent="0.25">
      <c r="A1106" s="5"/>
      <c r="B1106" s="6"/>
      <c r="C1106" s="7" t="s">
        <v>11</v>
      </c>
      <c r="D1106" s="6" t="e">
        <f>IF(TimeEntry2[[#This Row],[Date]]=0,#REF!,F1106+(7-#REF!))</f>
        <v>#REF!</v>
      </c>
      <c r="E1106" s="13" t="str">
        <f>INDEX(projects[Charge_Code],MATCH(TimeEntry2[[#This Row],[Project_ID]],projects[Project_ID],0))</f>
        <v>BANK HOLIDAY</v>
      </c>
      <c r="F1106" s="16">
        <f>ROUNDDOWN(TimeEntry2[[#This Row],[Timestamp]],0)</f>
        <v>0</v>
      </c>
      <c r="G1106" s="7">
        <v>7.5</v>
      </c>
      <c r="H1106" s="7" t="str">
        <f t="shared" si="28"/>
        <v>Normal Time</v>
      </c>
      <c r="I1106" s="7"/>
    </row>
    <row r="1107" spans="1:9" x14ac:dyDescent="0.25">
      <c r="A1107" s="5"/>
      <c r="B1107" s="6"/>
      <c r="C1107" s="7" t="s">
        <v>193</v>
      </c>
      <c r="D1107" s="6" t="e">
        <f>IF(TimeEntry2[[#This Row],[Date]]=0,#REF!,F1107+(7-#REF!))</f>
        <v>#REF!</v>
      </c>
      <c r="E1107" s="13" t="str">
        <f>INDEX(projects[Charge_Code],MATCH(TimeEntry2[[#This Row],[Project_ID]],projects[Project_ID],0))</f>
        <v>210035-64 VBB 3rd - new bridge VO</v>
      </c>
      <c r="F1107" s="16">
        <f>ROUNDDOWN(TimeEntry2[[#This Row],[Timestamp]],0)</f>
        <v>0</v>
      </c>
      <c r="G1107" s="7">
        <v>7.5</v>
      </c>
      <c r="H1107" s="7" t="str">
        <f t="shared" si="28"/>
        <v>Normal Time</v>
      </c>
      <c r="I1107" s="7"/>
    </row>
    <row r="1108" spans="1:9" x14ac:dyDescent="0.25">
      <c r="A1108" s="5"/>
      <c r="B1108" s="6"/>
      <c r="C1108" s="7" t="s">
        <v>193</v>
      </c>
      <c r="D1108" s="6" t="e">
        <f>IF(TimeEntry2[[#This Row],[Date]]=0,#REF!,F1108+(7-#REF!))</f>
        <v>#REF!</v>
      </c>
      <c r="E1108" s="13" t="str">
        <f>INDEX(projects[Charge_Code],MATCH(TimeEntry2[[#This Row],[Project_ID]],projects[Project_ID],0))</f>
        <v>210035-64 VBB 3rd - new bridge VO</v>
      </c>
      <c r="F1108" s="16">
        <f>ROUNDDOWN(TimeEntry2[[#This Row],[Timestamp]],0)</f>
        <v>0</v>
      </c>
      <c r="G1108" s="7">
        <v>7.5</v>
      </c>
      <c r="H1108" s="7" t="str">
        <f t="shared" si="28"/>
        <v>Normal Time</v>
      </c>
      <c r="I1108" s="7"/>
    </row>
    <row r="1109" spans="1:9" x14ac:dyDescent="0.25">
      <c r="A1109" s="5"/>
      <c r="B1109" s="6"/>
      <c r="C1109" s="7" t="s">
        <v>193</v>
      </c>
      <c r="D1109" s="6" t="e">
        <f>IF(TimeEntry2[[#This Row],[Date]]=0,#REF!,F1109+(7-#REF!))</f>
        <v>#REF!</v>
      </c>
      <c r="E1109" s="13" t="str">
        <f>INDEX(projects[Charge_Code],MATCH(TimeEntry2[[#This Row],[Project_ID]],projects[Project_ID],0))</f>
        <v>210035-64 VBB 3rd - new bridge VO</v>
      </c>
      <c r="F1109" s="16">
        <f>ROUNDDOWN(TimeEntry2[[#This Row],[Timestamp]],0)</f>
        <v>0</v>
      </c>
      <c r="G1109" s="7">
        <v>7.5</v>
      </c>
      <c r="H1109" s="7" t="str">
        <f t="shared" si="28"/>
        <v>Normal Time</v>
      </c>
      <c r="I1109" s="7"/>
    </row>
    <row r="1110" spans="1:9" x14ac:dyDescent="0.25">
      <c r="A1110" s="5"/>
      <c r="B1110" s="6"/>
      <c r="C1110" s="7" t="s">
        <v>193</v>
      </c>
      <c r="D1110" s="6" t="e">
        <f>IF(TimeEntry2[[#This Row],[Date]]=0,#REF!,F1110+(7-#REF!))</f>
        <v>#REF!</v>
      </c>
      <c r="E1110" s="13" t="str">
        <f>INDEX(projects[Charge_Code],MATCH(TimeEntry2[[#This Row],[Project_ID]],projects[Project_ID],0))</f>
        <v>210035-64 VBB 3rd - new bridge VO</v>
      </c>
      <c r="F1110" s="16">
        <f>ROUNDDOWN(TimeEntry2[[#This Row],[Timestamp]],0)</f>
        <v>0</v>
      </c>
      <c r="G1110" s="7">
        <v>7.5</v>
      </c>
      <c r="H1110" s="7" t="str">
        <f t="shared" si="28"/>
        <v>Normal Time</v>
      </c>
      <c r="I1110" s="7"/>
    </row>
    <row r="1111" spans="1:9" x14ac:dyDescent="0.25">
      <c r="A1111" s="5"/>
      <c r="B1111" s="6"/>
      <c r="C1111" s="7" t="s">
        <v>193</v>
      </c>
      <c r="D1111" s="6" t="e">
        <f>IF(TimeEntry2[[#This Row],[Date]]=0,#REF!,F1111+(7-#REF!))</f>
        <v>#REF!</v>
      </c>
      <c r="E1111" s="13" t="str">
        <f>INDEX(projects[Charge_Code],MATCH(TimeEntry2[[#This Row],[Project_ID]],projects[Project_ID],0))</f>
        <v>210035-64 VBB 3rd - new bridge VO</v>
      </c>
      <c r="F1111" s="16">
        <f>ROUNDDOWN(TimeEntry2[[#This Row],[Timestamp]],0)</f>
        <v>0</v>
      </c>
      <c r="G1111" s="7">
        <v>7.5</v>
      </c>
      <c r="H1111" s="7" t="str">
        <f t="shared" si="28"/>
        <v>Normal Time</v>
      </c>
      <c r="I1111" s="7"/>
    </row>
    <row r="1112" spans="1:9" x14ac:dyDescent="0.25">
      <c r="A1112" s="5"/>
      <c r="B1112" s="6"/>
      <c r="C1112" s="7" t="s">
        <v>193</v>
      </c>
      <c r="D1112" s="6" t="e">
        <f>IF(TimeEntry2[[#This Row],[Date]]=0,#REF!,F1112+(7-#REF!))</f>
        <v>#REF!</v>
      </c>
      <c r="E1112" s="13" t="str">
        <f>INDEX(projects[Charge_Code],MATCH(TimeEntry2[[#This Row],[Project_ID]],projects[Project_ID],0))</f>
        <v>210035-64 VBB 3rd - new bridge VO</v>
      </c>
      <c r="F1112" s="16">
        <f>ROUNDDOWN(TimeEntry2[[#This Row],[Timestamp]],0)</f>
        <v>0</v>
      </c>
      <c r="G1112" s="7">
        <v>7.5</v>
      </c>
      <c r="H1112" s="7" t="str">
        <f t="shared" si="28"/>
        <v>Normal Time</v>
      </c>
      <c r="I1112" s="7"/>
    </row>
    <row r="1113" spans="1:9" x14ac:dyDescent="0.25">
      <c r="A1113" s="5"/>
      <c r="B1113" s="6"/>
      <c r="C1113" s="7" t="s">
        <v>193</v>
      </c>
      <c r="D1113" s="6" t="e">
        <f>IF(TimeEntry2[[#This Row],[Date]]=0,#REF!,F1113+(7-#REF!))</f>
        <v>#REF!</v>
      </c>
      <c r="E1113" s="13" t="str">
        <f>INDEX(projects[Charge_Code],MATCH(TimeEntry2[[#This Row],[Project_ID]],projects[Project_ID],0))</f>
        <v>210035-64 VBB 3rd - new bridge VO</v>
      </c>
      <c r="F1113" s="16">
        <f>ROUNDDOWN(TimeEntry2[[#This Row],[Timestamp]],0)</f>
        <v>0</v>
      </c>
      <c r="G1113" s="7">
        <v>7.5</v>
      </c>
      <c r="H1113" s="7" t="str">
        <f t="shared" si="28"/>
        <v>Normal Time</v>
      </c>
      <c r="I1113" s="7"/>
    </row>
    <row r="1114" spans="1:9" x14ac:dyDescent="0.25">
      <c r="A1114" s="5"/>
      <c r="B1114" s="6"/>
      <c r="C1114" s="7" t="s">
        <v>193</v>
      </c>
      <c r="D1114" s="6" t="e">
        <f>IF(TimeEntry2[[#This Row],[Date]]=0,#REF!,F1114+(7-#REF!))</f>
        <v>#REF!</v>
      </c>
      <c r="E1114" s="13" t="str">
        <f>INDEX(projects[Charge_Code],MATCH(TimeEntry2[[#This Row],[Project_ID]],projects[Project_ID],0))</f>
        <v>210035-64 VBB 3rd - new bridge VO</v>
      </c>
      <c r="F1114" s="16">
        <f>ROUNDDOWN(TimeEntry2[[#This Row],[Timestamp]],0)</f>
        <v>0</v>
      </c>
      <c r="G1114" s="7">
        <v>7.5</v>
      </c>
      <c r="H1114" s="7" t="str">
        <f t="shared" si="28"/>
        <v>Normal Time</v>
      </c>
      <c r="I1114" s="7"/>
    </row>
    <row r="1115" spans="1:9" x14ac:dyDescent="0.25">
      <c r="A1115" s="5"/>
      <c r="B1115" s="6"/>
      <c r="C1115" s="7" t="s">
        <v>193</v>
      </c>
      <c r="D1115" s="6" t="e">
        <f>IF(TimeEntry2[[#This Row],[Date]]=0,#REF!,F1115+(7-#REF!))</f>
        <v>#REF!</v>
      </c>
      <c r="E1115" s="13" t="str">
        <f>INDEX(projects[Charge_Code],MATCH(TimeEntry2[[#This Row],[Project_ID]],projects[Project_ID],0))</f>
        <v>210035-64 VBB 3rd - new bridge VO</v>
      </c>
      <c r="F1115" s="16">
        <f>ROUNDDOWN(TimeEntry2[[#This Row],[Timestamp]],0)</f>
        <v>0</v>
      </c>
      <c r="G1115" s="7">
        <v>7.5</v>
      </c>
      <c r="H1115" s="7" t="str">
        <f t="shared" si="28"/>
        <v>Normal Time</v>
      </c>
      <c r="I1115" s="7"/>
    </row>
    <row r="1116" spans="1:9" x14ac:dyDescent="0.25">
      <c r="A1116" s="5"/>
      <c r="B1116" s="6"/>
      <c r="C1116" s="7" t="s">
        <v>193</v>
      </c>
      <c r="D1116" s="6" t="e">
        <f>IF(TimeEntry2[[#This Row],[Date]]=0,#REF!,F1116+(7-#REF!))</f>
        <v>#REF!</v>
      </c>
      <c r="E1116" s="13" t="str">
        <f>INDEX(projects[Charge_Code],MATCH(TimeEntry2[[#This Row],[Project_ID]],projects[Project_ID],0))</f>
        <v>210035-64 VBB 3rd - new bridge VO</v>
      </c>
      <c r="F1116" s="16">
        <f>ROUNDDOWN(TimeEntry2[[#This Row],[Timestamp]],0)</f>
        <v>0</v>
      </c>
      <c r="G1116" s="7">
        <v>7.5</v>
      </c>
      <c r="H1116" s="7" t="str">
        <f t="shared" si="28"/>
        <v>Normal Time</v>
      </c>
      <c r="I1116" s="7"/>
    </row>
    <row r="1117" spans="1:9" x14ac:dyDescent="0.25">
      <c r="A1117" s="5"/>
      <c r="B1117" s="6"/>
      <c r="C1117" s="7" t="s">
        <v>193</v>
      </c>
      <c r="D1117" s="6" t="e">
        <f>IF(TimeEntry2[[#This Row],[Date]]=0,#REF!,F1117+(7-#REF!))</f>
        <v>#REF!</v>
      </c>
      <c r="E1117" s="13" t="str">
        <f>INDEX(projects[Charge_Code],MATCH(TimeEntry2[[#This Row],[Project_ID]],projects[Project_ID],0))</f>
        <v>210035-64 VBB 3rd - new bridge VO</v>
      </c>
      <c r="F1117" s="16">
        <f>ROUNDDOWN(TimeEntry2[[#This Row],[Timestamp]],0)</f>
        <v>0</v>
      </c>
      <c r="G1117" s="7">
        <v>7.5</v>
      </c>
      <c r="H1117" s="7" t="str">
        <f t="shared" si="28"/>
        <v>Normal Time</v>
      </c>
      <c r="I1117" s="7"/>
    </row>
    <row r="1118" spans="1:9" x14ac:dyDescent="0.25">
      <c r="A1118" s="5"/>
      <c r="B1118" s="6"/>
      <c r="C1118" s="7" t="s">
        <v>193</v>
      </c>
      <c r="D1118" s="6" t="e">
        <f>IF(TimeEntry2[[#This Row],[Date]]=0,#REF!,F1118+(7-#REF!))</f>
        <v>#REF!</v>
      </c>
      <c r="E1118" s="13" t="str">
        <f>INDEX(projects[Charge_Code],MATCH(TimeEntry2[[#This Row],[Project_ID]],projects[Project_ID],0))</f>
        <v>210035-64 VBB 3rd - new bridge VO</v>
      </c>
      <c r="F1118" s="16">
        <f>ROUNDDOWN(TimeEntry2[[#This Row],[Timestamp]],0)</f>
        <v>0</v>
      </c>
      <c r="G1118" s="7">
        <v>7.5</v>
      </c>
      <c r="H1118" s="7" t="str">
        <f t="shared" si="28"/>
        <v>Normal Time</v>
      </c>
      <c r="I1118" s="7"/>
    </row>
    <row r="1119" spans="1:9" x14ac:dyDescent="0.25">
      <c r="A1119" s="5"/>
      <c r="B1119" s="6"/>
      <c r="C1119" s="7" t="s">
        <v>193</v>
      </c>
      <c r="D1119" s="6" t="e">
        <f>IF(TimeEntry2[[#This Row],[Date]]=0,#REF!,F1119+(7-#REF!))</f>
        <v>#REF!</v>
      </c>
      <c r="E1119" s="13" t="str">
        <f>INDEX(projects[Charge_Code],MATCH(TimeEntry2[[#This Row],[Project_ID]],projects[Project_ID],0))</f>
        <v>210035-64 VBB 3rd - new bridge VO</v>
      </c>
      <c r="F1119" s="16">
        <f>ROUNDDOWN(TimeEntry2[[#This Row],[Timestamp]],0)</f>
        <v>0</v>
      </c>
      <c r="G1119" s="7">
        <v>7.5</v>
      </c>
      <c r="H1119" s="7" t="str">
        <f t="shared" si="28"/>
        <v>Normal Time</v>
      </c>
      <c r="I1119" s="7"/>
    </row>
    <row r="1120" spans="1:9" x14ac:dyDescent="0.25">
      <c r="A1120" s="5"/>
      <c r="B1120" s="6"/>
      <c r="C1120" s="7" t="s">
        <v>193</v>
      </c>
      <c r="D1120" s="6" t="e">
        <f>IF(TimeEntry2[[#This Row],[Date]]=0,#REF!,F1120+(7-#REF!))</f>
        <v>#REF!</v>
      </c>
      <c r="E1120" s="13" t="str">
        <f>INDEX(projects[Charge_Code],MATCH(TimeEntry2[[#This Row],[Project_ID]],projects[Project_ID],0))</f>
        <v>210035-64 VBB 3rd - new bridge VO</v>
      </c>
      <c r="F1120" s="16">
        <f>ROUNDDOWN(TimeEntry2[[#This Row],[Timestamp]],0)</f>
        <v>0</v>
      </c>
      <c r="G1120" s="7">
        <v>7.5</v>
      </c>
      <c r="H1120" s="7" t="str">
        <f t="shared" si="28"/>
        <v>Normal Time</v>
      </c>
      <c r="I1120" s="7"/>
    </row>
    <row r="1121" spans="1:9" x14ac:dyDescent="0.25">
      <c r="A1121" s="5"/>
      <c r="B1121" s="6"/>
      <c r="C1121" s="7" t="s">
        <v>78</v>
      </c>
      <c r="D1121" s="6" t="e">
        <f>IF(TimeEntry2[[#This Row],[Date]]=0,#REF!,F1121+(7-#REF!))</f>
        <v>#REF!</v>
      </c>
      <c r="E1121" s="13" t="str">
        <f>INDEX(projects[Charge_Code],MATCH(TimeEntry2[[#This Row],[Project_ID]],projects[Project_ID],0))</f>
        <v>255670-17 LOWER KINGS ROAD ASSESSMENT (01-382)</v>
      </c>
      <c r="F1121" s="16">
        <f>ROUNDDOWN(TimeEntry2[[#This Row],[Timestamp]],0)</f>
        <v>0</v>
      </c>
      <c r="G1121" s="7">
        <v>2.5</v>
      </c>
      <c r="H1121" s="7" t="str">
        <f t="shared" si="28"/>
        <v>Normal Time</v>
      </c>
      <c r="I1121" s="7"/>
    </row>
    <row r="1122" spans="1:9" x14ac:dyDescent="0.25">
      <c r="A1122" s="5"/>
      <c r="B1122" s="6"/>
      <c r="C1122" s="7" t="s">
        <v>193</v>
      </c>
      <c r="D1122" s="6" t="e">
        <f>IF(TimeEntry2[[#This Row],[Date]]=0,#REF!,F1122+(7-#REF!))</f>
        <v>#REF!</v>
      </c>
      <c r="E1122" s="13" t="str">
        <f>INDEX(projects[Charge_Code],MATCH(TimeEntry2[[#This Row],[Project_ID]],projects[Project_ID],0))</f>
        <v>210035-64 VBB 3rd - new bridge VO</v>
      </c>
      <c r="F1122" s="16">
        <f>ROUNDDOWN(TimeEntry2[[#This Row],[Timestamp]],0)</f>
        <v>0</v>
      </c>
      <c r="G1122" s="7">
        <v>5</v>
      </c>
      <c r="H1122" s="7" t="str">
        <f t="shared" si="28"/>
        <v>Normal Time</v>
      </c>
      <c r="I1122" s="7"/>
    </row>
    <row r="1123" spans="1:9" x14ac:dyDescent="0.25">
      <c r="A1123" s="5"/>
      <c r="B1123" s="6"/>
      <c r="C1123" s="7" t="s">
        <v>193</v>
      </c>
      <c r="D1123" s="6" t="e">
        <f>IF(TimeEntry2[[#This Row],[Date]]=0,#REF!,F1123+(7-#REF!))</f>
        <v>#REF!</v>
      </c>
      <c r="E1123" s="13" t="str">
        <f>INDEX(projects[Charge_Code],MATCH(TimeEntry2[[#This Row],[Project_ID]],projects[Project_ID],0))</f>
        <v>210035-64 VBB 3rd - new bridge VO</v>
      </c>
      <c r="F1123" s="16">
        <f>ROUNDDOWN(TimeEntry2[[#This Row],[Timestamp]],0)</f>
        <v>0</v>
      </c>
      <c r="G1123" s="7">
        <v>7.5</v>
      </c>
      <c r="H1123" s="7" t="str">
        <f t="shared" si="28"/>
        <v>Normal Time</v>
      </c>
      <c r="I1123" s="7"/>
    </row>
    <row r="1124" spans="1:9" x14ac:dyDescent="0.25">
      <c r="A1124" s="5"/>
      <c r="B1124" s="6"/>
      <c r="C1124" s="7" t="s">
        <v>193</v>
      </c>
      <c r="D1124" s="6" t="e">
        <f>IF(TimeEntry2[[#This Row],[Date]]=0,#REF!,F1124+(7-#REF!))</f>
        <v>#REF!</v>
      </c>
      <c r="E1124" s="13" t="str">
        <f>INDEX(projects[Charge_Code],MATCH(TimeEntry2[[#This Row],[Project_ID]],projects[Project_ID],0))</f>
        <v>210035-64 VBB 3rd - new bridge VO</v>
      </c>
      <c r="F1124" s="16">
        <f>ROUNDDOWN(TimeEntry2[[#This Row],[Timestamp]],0)</f>
        <v>0</v>
      </c>
      <c r="G1124" s="7">
        <v>7.5</v>
      </c>
      <c r="H1124" s="7" t="str">
        <f t="shared" si="28"/>
        <v>Normal Time</v>
      </c>
      <c r="I1124" s="7"/>
    </row>
    <row r="1125" spans="1:9" x14ac:dyDescent="0.25">
      <c r="A1125" s="5"/>
      <c r="B1125" s="6"/>
      <c r="C1125" s="7" t="s">
        <v>193</v>
      </c>
      <c r="D1125" s="6" t="e">
        <f>IF(TimeEntry2[[#This Row],[Date]]=0,#REF!,F1125+(7-#REF!))</f>
        <v>#REF!</v>
      </c>
      <c r="E1125" s="13" t="str">
        <f>INDEX(projects[Charge_Code],MATCH(TimeEntry2[[#This Row],[Project_ID]],projects[Project_ID],0))</f>
        <v>210035-64 VBB 3rd - new bridge VO</v>
      </c>
      <c r="F1125" s="16">
        <f>ROUNDDOWN(TimeEntry2[[#This Row],[Timestamp]],0)</f>
        <v>0</v>
      </c>
      <c r="G1125" s="7">
        <v>5.5</v>
      </c>
      <c r="H1125" s="7" t="str">
        <f t="shared" si="28"/>
        <v>Normal Time</v>
      </c>
      <c r="I1125" s="7"/>
    </row>
    <row r="1126" spans="1:9" x14ac:dyDescent="0.25">
      <c r="A1126" s="5"/>
      <c r="B1126" s="6"/>
      <c r="C1126" s="7" t="s">
        <v>78</v>
      </c>
      <c r="D1126" s="6" t="e">
        <f>IF(TimeEntry2[[#This Row],[Date]]=0,#REF!,F1126+(7-#REF!))</f>
        <v>#REF!</v>
      </c>
      <c r="E1126" s="13" t="str">
        <f>INDEX(projects[Charge_Code],MATCH(TimeEntry2[[#This Row],[Project_ID]],projects[Project_ID],0))</f>
        <v>255670-17 LOWER KINGS ROAD ASSESSMENT (01-382)</v>
      </c>
      <c r="F1126" s="16">
        <f>ROUNDDOWN(TimeEntry2[[#This Row],[Timestamp]],0)</f>
        <v>0</v>
      </c>
      <c r="G1126" s="7">
        <v>2</v>
      </c>
      <c r="H1126" s="7" t="str">
        <f t="shared" si="28"/>
        <v>Normal Time</v>
      </c>
      <c r="I1126" s="7"/>
    </row>
    <row r="1127" spans="1:9" x14ac:dyDescent="0.25">
      <c r="A1127" s="5"/>
      <c r="B1127" s="6"/>
      <c r="C1127" s="7" t="s">
        <v>193</v>
      </c>
      <c r="D1127" s="6" t="e">
        <f>IF(TimeEntry2[[#This Row],[Date]]=0,#REF!,F1127+(7-#REF!))</f>
        <v>#REF!</v>
      </c>
      <c r="E1127" s="13" t="str">
        <f>INDEX(projects[Charge_Code],MATCH(TimeEntry2[[#This Row],[Project_ID]],projects[Project_ID],0))</f>
        <v>210035-64 VBB 3rd - new bridge VO</v>
      </c>
      <c r="F1127" s="16">
        <f>ROUNDDOWN(TimeEntry2[[#This Row],[Timestamp]],0)</f>
        <v>0</v>
      </c>
      <c r="G1127" s="7">
        <v>7.5</v>
      </c>
      <c r="H1127" s="7" t="str">
        <f t="shared" si="28"/>
        <v>Normal Time</v>
      </c>
      <c r="I1127" s="7"/>
    </row>
    <row r="1128" spans="1:9" x14ac:dyDescent="0.25">
      <c r="A1128" s="5"/>
      <c r="B1128" s="6"/>
      <c r="C1128" s="7" t="s">
        <v>78</v>
      </c>
      <c r="D1128" s="6" t="e">
        <f>IF(TimeEntry2[[#This Row],[Date]]=0,#REF!,F1128+(7-#REF!))</f>
        <v>#REF!</v>
      </c>
      <c r="E1128" s="13" t="str">
        <f>INDEX(projects[Charge_Code],MATCH(TimeEntry2[[#This Row],[Project_ID]],projects[Project_ID],0))</f>
        <v>255670-17 LOWER KINGS ROAD ASSESSMENT (01-382)</v>
      </c>
      <c r="F1128" s="16">
        <f>ROUNDDOWN(TimeEntry2[[#This Row],[Timestamp]],0)</f>
        <v>0</v>
      </c>
      <c r="G1128" s="7">
        <v>5.5</v>
      </c>
      <c r="H1128" s="7" t="str">
        <f t="shared" si="28"/>
        <v>Normal Time</v>
      </c>
      <c r="I1128" s="7"/>
    </row>
    <row r="1129" spans="1:9" x14ac:dyDescent="0.25">
      <c r="A1129" s="5"/>
      <c r="B1129" s="6"/>
      <c r="C1129" s="7" t="s">
        <v>193</v>
      </c>
      <c r="D1129" s="6" t="e">
        <f>IF(TimeEntry2[[#This Row],[Date]]=0,#REF!,F1129+(7-#REF!))</f>
        <v>#REF!</v>
      </c>
      <c r="E1129" s="13" t="str">
        <f>INDEX(projects[Charge_Code],MATCH(TimeEntry2[[#This Row],[Project_ID]],projects[Project_ID],0))</f>
        <v>210035-64 VBB 3rd - new bridge VO</v>
      </c>
      <c r="F1129" s="16">
        <f>ROUNDDOWN(TimeEntry2[[#This Row],[Timestamp]],0)</f>
        <v>0</v>
      </c>
      <c r="G1129" s="7">
        <v>2</v>
      </c>
      <c r="H1129" s="7" t="str">
        <f t="shared" si="28"/>
        <v>Normal Time</v>
      </c>
      <c r="I1129" s="7"/>
    </row>
    <row r="1130" spans="1:9" x14ac:dyDescent="0.25">
      <c r="A1130" s="5"/>
      <c r="B1130" s="6"/>
      <c r="C1130" s="7" t="s">
        <v>193</v>
      </c>
      <c r="D1130" s="6" t="e">
        <f>IF(TimeEntry2[[#This Row],[Date]]=0,#REF!,F1130+(7-#REF!))</f>
        <v>#REF!</v>
      </c>
      <c r="E1130" s="13" t="str">
        <f>INDEX(projects[Charge_Code],MATCH(TimeEntry2[[#This Row],[Project_ID]],projects[Project_ID],0))</f>
        <v>210035-64 VBB 3rd - new bridge VO</v>
      </c>
      <c r="F1130" s="16">
        <f>ROUNDDOWN(TimeEntry2[[#This Row],[Timestamp]],0)</f>
        <v>0</v>
      </c>
      <c r="G1130" s="7">
        <v>7.5</v>
      </c>
      <c r="H1130" s="7" t="str">
        <f t="shared" si="28"/>
        <v>Normal Time</v>
      </c>
      <c r="I1130" s="7"/>
    </row>
    <row r="1131" spans="1:9" x14ac:dyDescent="0.25">
      <c r="A1131" s="5"/>
      <c r="B1131" s="6"/>
      <c r="C1131" s="7" t="s">
        <v>193</v>
      </c>
      <c r="D1131" s="6" t="e">
        <f>IF(TimeEntry2[[#This Row],[Date]]=0,#REF!,F1131+(7-#REF!))</f>
        <v>#REF!</v>
      </c>
      <c r="E1131" s="13" t="str">
        <f>INDEX(projects[Charge_Code],MATCH(TimeEntry2[[#This Row],[Project_ID]],projects[Project_ID],0))</f>
        <v>210035-64 VBB 3rd - new bridge VO</v>
      </c>
      <c r="F1131" s="16">
        <f>ROUNDDOWN(TimeEntry2[[#This Row],[Timestamp]],0)</f>
        <v>0</v>
      </c>
      <c r="G1131" s="7">
        <v>7.5</v>
      </c>
      <c r="H1131" s="7" t="str">
        <f t="shared" si="28"/>
        <v>Normal Time</v>
      </c>
      <c r="I1131" s="7"/>
    </row>
    <row r="1132" spans="1:9" x14ac:dyDescent="0.25">
      <c r="A1132" s="5"/>
      <c r="B1132" s="6"/>
      <c r="C1132" s="7" t="s">
        <v>193</v>
      </c>
      <c r="D1132" s="6" t="e">
        <f>IF(TimeEntry2[[#This Row],[Date]]=0,#REF!,F1132+(7-#REF!))</f>
        <v>#REF!</v>
      </c>
      <c r="E1132" s="13" t="str">
        <f>INDEX(projects[Charge_Code],MATCH(TimeEntry2[[#This Row],[Project_ID]],projects[Project_ID],0))</f>
        <v>210035-64 VBB 3rd - new bridge VO</v>
      </c>
      <c r="F1132" s="16">
        <f>ROUNDDOWN(TimeEntry2[[#This Row],[Timestamp]],0)</f>
        <v>0</v>
      </c>
      <c r="G1132" s="7">
        <v>7.5</v>
      </c>
      <c r="H1132" s="7" t="str">
        <f t="shared" si="28"/>
        <v>Normal Time</v>
      </c>
      <c r="I1132" s="7"/>
    </row>
    <row r="1133" spans="1:9" x14ac:dyDescent="0.25">
      <c r="A1133" s="5"/>
      <c r="B1133" s="6"/>
      <c r="C1133" s="7" t="s">
        <v>193</v>
      </c>
      <c r="D1133" s="6" t="e">
        <f>IF(TimeEntry2[[#This Row],[Date]]=0,#REF!,F1133+(7-#REF!))</f>
        <v>#REF!</v>
      </c>
      <c r="E1133" s="13" t="str">
        <f>INDEX(projects[Charge_Code],MATCH(TimeEntry2[[#This Row],[Project_ID]],projects[Project_ID],0))</f>
        <v>210035-64 VBB 3rd - new bridge VO</v>
      </c>
      <c r="F1133" s="16">
        <f>ROUNDDOWN(TimeEntry2[[#This Row],[Timestamp]],0)</f>
        <v>0</v>
      </c>
      <c r="G1133" s="7">
        <v>7.5</v>
      </c>
      <c r="H1133" s="7" t="str">
        <f t="shared" ref="H1133:H1196" si="29">"Normal Time"</f>
        <v>Normal Time</v>
      </c>
      <c r="I1133" s="7"/>
    </row>
    <row r="1134" spans="1:9" x14ac:dyDescent="0.25">
      <c r="A1134" s="5"/>
      <c r="B1134" s="6"/>
      <c r="C1134" s="7" t="s">
        <v>193</v>
      </c>
      <c r="D1134" s="6" t="e">
        <f>IF(TimeEntry2[[#This Row],[Date]]=0,#REF!,F1134+(7-#REF!))</f>
        <v>#REF!</v>
      </c>
      <c r="E1134" s="13" t="str">
        <f>INDEX(projects[Charge_Code],MATCH(TimeEntry2[[#This Row],[Project_ID]],projects[Project_ID],0))</f>
        <v>210035-64 VBB 3rd - new bridge VO</v>
      </c>
      <c r="F1134" s="16">
        <f>ROUNDDOWN(TimeEntry2[[#This Row],[Timestamp]],0)</f>
        <v>0</v>
      </c>
      <c r="G1134" s="7">
        <v>7.5</v>
      </c>
      <c r="H1134" s="7" t="str">
        <f t="shared" si="29"/>
        <v>Normal Time</v>
      </c>
      <c r="I1134" s="7"/>
    </row>
    <row r="1135" spans="1:9" x14ac:dyDescent="0.25">
      <c r="A1135" s="5"/>
      <c r="B1135" s="6"/>
      <c r="C1135" s="7" t="s">
        <v>193</v>
      </c>
      <c r="D1135" s="6" t="e">
        <f>IF(TimeEntry2[[#This Row],[Date]]=0,#REF!,F1135+(7-#REF!))</f>
        <v>#REF!</v>
      </c>
      <c r="E1135" s="13" t="str">
        <f>INDEX(projects[Charge_Code],MATCH(TimeEntry2[[#This Row],[Project_ID]],projects[Project_ID],0))</f>
        <v>210035-64 VBB 3rd - new bridge VO</v>
      </c>
      <c r="F1135" s="16">
        <f>ROUNDDOWN(TimeEntry2[[#This Row],[Timestamp]],0)</f>
        <v>0</v>
      </c>
      <c r="G1135" s="7">
        <v>7.5</v>
      </c>
      <c r="H1135" s="7" t="str">
        <f t="shared" si="29"/>
        <v>Normal Time</v>
      </c>
      <c r="I1135" s="7"/>
    </row>
    <row r="1136" spans="1:9" x14ac:dyDescent="0.25">
      <c r="A1136" s="5"/>
      <c r="B1136" s="6"/>
      <c r="C1136" s="7" t="s">
        <v>193</v>
      </c>
      <c r="D1136" s="6" t="e">
        <f>IF(TimeEntry2[[#This Row],[Date]]=0,#REF!,F1136+(7-#REF!))</f>
        <v>#REF!</v>
      </c>
      <c r="E1136" s="13" t="str">
        <f>INDEX(projects[Charge_Code],MATCH(TimeEntry2[[#This Row],[Project_ID]],projects[Project_ID],0))</f>
        <v>210035-64 VBB 3rd - new bridge VO</v>
      </c>
      <c r="F1136" s="16">
        <f>ROUNDDOWN(TimeEntry2[[#This Row],[Timestamp]],0)</f>
        <v>0</v>
      </c>
      <c r="G1136" s="7">
        <v>7.5</v>
      </c>
      <c r="H1136" s="7" t="str">
        <f t="shared" si="29"/>
        <v>Normal Time</v>
      </c>
      <c r="I1136" s="7"/>
    </row>
    <row r="1137" spans="1:9" x14ac:dyDescent="0.25">
      <c r="A1137" s="5"/>
      <c r="B1137" s="6"/>
      <c r="C1137" s="7" t="s">
        <v>193</v>
      </c>
      <c r="D1137" s="6" t="e">
        <f>IF(TimeEntry2[[#This Row],[Date]]=0,#REF!,F1137+(7-#REF!))</f>
        <v>#REF!</v>
      </c>
      <c r="E1137" s="13" t="str">
        <f>INDEX(projects[Charge_Code],MATCH(TimeEntry2[[#This Row],[Project_ID]],projects[Project_ID],0))</f>
        <v>210035-64 VBB 3rd - new bridge VO</v>
      </c>
      <c r="F1137" s="16">
        <f>ROUNDDOWN(TimeEntry2[[#This Row],[Timestamp]],0)</f>
        <v>0</v>
      </c>
      <c r="G1137" s="7">
        <v>7.5</v>
      </c>
      <c r="H1137" s="7" t="str">
        <f t="shared" si="29"/>
        <v>Normal Time</v>
      </c>
      <c r="I1137" s="7"/>
    </row>
    <row r="1138" spans="1:9" x14ac:dyDescent="0.25">
      <c r="A1138" s="5"/>
      <c r="B1138" s="6"/>
      <c r="C1138" s="7" t="s">
        <v>193</v>
      </c>
      <c r="D1138" s="6" t="e">
        <f>IF(TimeEntry2[[#This Row],[Date]]=0,#REF!,F1138+(7-#REF!))</f>
        <v>#REF!</v>
      </c>
      <c r="E1138" s="13" t="str">
        <f>INDEX(projects[Charge_Code],MATCH(TimeEntry2[[#This Row],[Project_ID]],projects[Project_ID],0))</f>
        <v>210035-64 VBB 3rd - new bridge VO</v>
      </c>
      <c r="F1138" s="16">
        <f>ROUNDDOWN(TimeEntry2[[#This Row],[Timestamp]],0)</f>
        <v>0</v>
      </c>
      <c r="G1138" s="7">
        <v>7.5</v>
      </c>
      <c r="H1138" s="7" t="str">
        <f t="shared" si="29"/>
        <v>Normal Time</v>
      </c>
      <c r="I1138" s="7"/>
    </row>
    <row r="1139" spans="1:9" x14ac:dyDescent="0.25">
      <c r="A1139" s="5"/>
      <c r="B1139" s="6"/>
      <c r="C1139" s="7" t="s">
        <v>193</v>
      </c>
      <c r="D1139" s="6" t="e">
        <f>IF(TimeEntry2[[#This Row],[Date]]=0,#REF!,F1139+(7-#REF!))</f>
        <v>#REF!</v>
      </c>
      <c r="E1139" s="13" t="str">
        <f>INDEX(projects[Charge_Code],MATCH(TimeEntry2[[#This Row],[Project_ID]],projects[Project_ID],0))</f>
        <v>210035-64 VBB 3rd - new bridge VO</v>
      </c>
      <c r="F1139" s="16">
        <f>ROUNDDOWN(TimeEntry2[[#This Row],[Timestamp]],0)</f>
        <v>0</v>
      </c>
      <c r="G1139" s="7">
        <v>7.5</v>
      </c>
      <c r="H1139" s="7" t="str">
        <f t="shared" si="29"/>
        <v>Normal Time</v>
      </c>
      <c r="I1139" s="7"/>
    </row>
    <row r="1140" spans="1:9" x14ac:dyDescent="0.25">
      <c r="A1140" s="5"/>
      <c r="B1140" s="6"/>
      <c r="C1140" s="7" t="s">
        <v>193</v>
      </c>
      <c r="D1140" s="6" t="e">
        <f>IF(TimeEntry2[[#This Row],[Date]]=0,#REF!,F1140+(7-#REF!))</f>
        <v>#REF!</v>
      </c>
      <c r="E1140" s="13" t="str">
        <f>INDEX(projects[Charge_Code],MATCH(TimeEntry2[[#This Row],[Project_ID]],projects[Project_ID],0))</f>
        <v>210035-64 VBB 3rd - new bridge VO</v>
      </c>
      <c r="F1140" s="16">
        <f>ROUNDDOWN(TimeEntry2[[#This Row],[Timestamp]],0)</f>
        <v>0</v>
      </c>
      <c r="G1140" s="7">
        <v>7.5</v>
      </c>
      <c r="H1140" s="7" t="str">
        <f t="shared" si="29"/>
        <v>Normal Time</v>
      </c>
      <c r="I1140" s="7"/>
    </row>
    <row r="1141" spans="1:9" x14ac:dyDescent="0.25">
      <c r="A1141" s="5"/>
      <c r="B1141" s="6"/>
      <c r="C1141" s="7" t="s">
        <v>193</v>
      </c>
      <c r="D1141" s="6" t="e">
        <f>IF(TimeEntry2[[#This Row],[Date]]=0,#REF!,F1141+(7-#REF!))</f>
        <v>#REF!</v>
      </c>
      <c r="E1141" s="13" t="str">
        <f>INDEX(projects[Charge_Code],MATCH(TimeEntry2[[#This Row],[Project_ID]],projects[Project_ID],0))</f>
        <v>210035-64 VBB 3rd - new bridge VO</v>
      </c>
      <c r="F1141" s="16">
        <f>ROUNDDOWN(TimeEntry2[[#This Row],[Timestamp]],0)</f>
        <v>0</v>
      </c>
      <c r="G1141" s="7">
        <v>7.5</v>
      </c>
      <c r="H1141" s="7" t="str">
        <f t="shared" si="29"/>
        <v>Normal Time</v>
      </c>
      <c r="I1141" s="7"/>
    </row>
    <row r="1142" spans="1:9" x14ac:dyDescent="0.25">
      <c r="A1142" s="5"/>
      <c r="B1142" s="6"/>
      <c r="C1142" s="7" t="s">
        <v>193</v>
      </c>
      <c r="D1142" s="6" t="e">
        <f>IF(TimeEntry2[[#This Row],[Date]]=0,#REF!,F1142+(7-#REF!))</f>
        <v>#REF!</v>
      </c>
      <c r="E1142" s="13" t="str">
        <f>INDEX(projects[Charge_Code],MATCH(TimeEntry2[[#This Row],[Project_ID]],projects[Project_ID],0))</f>
        <v>210035-64 VBB 3rd - new bridge VO</v>
      </c>
      <c r="F1142" s="16">
        <f>ROUNDDOWN(TimeEntry2[[#This Row],[Timestamp]],0)</f>
        <v>0</v>
      </c>
      <c r="G1142" s="7">
        <v>7.5</v>
      </c>
      <c r="H1142" s="7" t="str">
        <f t="shared" si="29"/>
        <v>Normal Time</v>
      </c>
      <c r="I1142" s="7"/>
    </row>
    <row r="1143" spans="1:9" x14ac:dyDescent="0.25">
      <c r="A1143" s="5"/>
      <c r="B1143" s="6"/>
      <c r="C1143" s="7" t="s">
        <v>193</v>
      </c>
      <c r="D1143" s="6" t="e">
        <f>IF(TimeEntry2[[#This Row],[Date]]=0,#REF!,F1143+(7-#REF!))</f>
        <v>#REF!</v>
      </c>
      <c r="E1143" s="13" t="str">
        <f>INDEX(projects[Charge_Code],MATCH(TimeEntry2[[#This Row],[Project_ID]],projects[Project_ID],0))</f>
        <v>210035-64 VBB 3rd - new bridge VO</v>
      </c>
      <c r="F1143" s="16">
        <f>ROUNDDOWN(TimeEntry2[[#This Row],[Timestamp]],0)</f>
        <v>0</v>
      </c>
      <c r="G1143" s="7">
        <v>7.5</v>
      </c>
      <c r="H1143" s="7" t="str">
        <f t="shared" si="29"/>
        <v>Normal Time</v>
      </c>
      <c r="I1143" s="7"/>
    </row>
    <row r="1144" spans="1:9" x14ac:dyDescent="0.25">
      <c r="A1144" s="5"/>
      <c r="B1144" s="6"/>
      <c r="C1144" s="7" t="s">
        <v>78</v>
      </c>
      <c r="D1144" s="6" t="e">
        <f>IF(TimeEntry2[[#This Row],[Date]]=0,#REF!,F1144+(7-#REF!))</f>
        <v>#REF!</v>
      </c>
      <c r="E1144" s="13" t="str">
        <f>INDEX(projects[Charge_Code],MATCH(TimeEntry2[[#This Row],[Project_ID]],projects[Project_ID],0))</f>
        <v>255670-17 LOWER KINGS ROAD ASSESSMENT (01-382)</v>
      </c>
      <c r="F1144" s="16">
        <f>ROUNDDOWN(TimeEntry2[[#This Row],[Timestamp]],0)</f>
        <v>0</v>
      </c>
      <c r="G1144" s="7">
        <v>5</v>
      </c>
      <c r="H1144" s="7" t="str">
        <f t="shared" si="29"/>
        <v>Normal Time</v>
      </c>
      <c r="I1144" s="7"/>
    </row>
    <row r="1145" spans="1:9" x14ac:dyDescent="0.25">
      <c r="A1145" s="5"/>
      <c r="B1145" s="6"/>
      <c r="C1145" s="7" t="s">
        <v>193</v>
      </c>
      <c r="D1145" s="6" t="e">
        <f>IF(TimeEntry2[[#This Row],[Date]]=0,#REF!,F1145+(7-#REF!))</f>
        <v>#REF!</v>
      </c>
      <c r="E1145" s="13" t="str">
        <f>INDEX(projects[Charge_Code],MATCH(TimeEntry2[[#This Row],[Project_ID]],projects[Project_ID],0))</f>
        <v>210035-64 VBB 3rd - new bridge VO</v>
      </c>
      <c r="F1145" s="16">
        <f>ROUNDDOWN(TimeEntry2[[#This Row],[Timestamp]],0)</f>
        <v>0</v>
      </c>
      <c r="G1145" s="7">
        <v>2.5</v>
      </c>
      <c r="H1145" s="7" t="str">
        <f t="shared" si="29"/>
        <v>Normal Time</v>
      </c>
      <c r="I1145" s="7"/>
    </row>
    <row r="1146" spans="1:9" x14ac:dyDescent="0.25">
      <c r="A1146" s="5"/>
      <c r="B1146" s="6"/>
      <c r="C1146" s="7" t="s">
        <v>193</v>
      </c>
      <c r="D1146" s="6" t="e">
        <f>IF(TimeEntry2[[#This Row],[Date]]=0,#REF!,F1146+(7-#REF!))</f>
        <v>#REF!</v>
      </c>
      <c r="E1146" s="13" t="str">
        <f>INDEX(projects[Charge_Code],MATCH(TimeEntry2[[#This Row],[Project_ID]],projects[Project_ID],0))</f>
        <v>210035-64 VBB 3rd - new bridge VO</v>
      </c>
      <c r="F1146" s="16">
        <f>ROUNDDOWN(TimeEntry2[[#This Row],[Timestamp]],0)</f>
        <v>0</v>
      </c>
      <c r="G1146" s="7">
        <v>7.5</v>
      </c>
      <c r="H1146" s="7" t="str">
        <f t="shared" si="29"/>
        <v>Normal Time</v>
      </c>
      <c r="I1146" s="7"/>
    </row>
    <row r="1147" spans="1:9" x14ac:dyDescent="0.25">
      <c r="A1147" s="5"/>
      <c r="B1147" s="6"/>
      <c r="C1147" s="7" t="s">
        <v>193</v>
      </c>
      <c r="D1147" s="6" t="e">
        <f>IF(TimeEntry2[[#This Row],[Date]]=0,#REF!,F1147+(7-#REF!))</f>
        <v>#REF!</v>
      </c>
      <c r="E1147" s="13" t="str">
        <f>INDEX(projects[Charge_Code],MATCH(TimeEntry2[[#This Row],[Project_ID]],projects[Project_ID],0))</f>
        <v>210035-64 VBB 3rd - new bridge VO</v>
      </c>
      <c r="F1147" s="16">
        <f>ROUNDDOWN(TimeEntry2[[#This Row],[Timestamp]],0)</f>
        <v>0</v>
      </c>
      <c r="G1147" s="7">
        <v>7.5</v>
      </c>
      <c r="H1147" s="7" t="str">
        <f t="shared" si="29"/>
        <v>Normal Time</v>
      </c>
      <c r="I1147" s="7"/>
    </row>
    <row r="1148" spans="1:9" x14ac:dyDescent="0.25">
      <c r="A1148" s="5"/>
      <c r="B1148" s="6"/>
      <c r="C1148" s="7" t="s">
        <v>193</v>
      </c>
      <c r="D1148" s="6" t="e">
        <f>IF(TimeEntry2[[#This Row],[Date]]=0,#REF!,F1148+(7-#REF!))</f>
        <v>#REF!</v>
      </c>
      <c r="E1148" s="13" t="str">
        <f>INDEX(projects[Charge_Code],MATCH(TimeEntry2[[#This Row],[Project_ID]],projects[Project_ID],0))</f>
        <v>210035-64 VBB 3rd - new bridge VO</v>
      </c>
      <c r="F1148" s="16">
        <f>ROUNDDOWN(TimeEntry2[[#This Row],[Timestamp]],0)</f>
        <v>0</v>
      </c>
      <c r="G1148" s="7">
        <v>5</v>
      </c>
      <c r="H1148" s="7" t="str">
        <f t="shared" si="29"/>
        <v>Normal Time</v>
      </c>
      <c r="I1148" s="7"/>
    </row>
    <row r="1149" spans="1:9" x14ac:dyDescent="0.25">
      <c r="A1149" s="5"/>
      <c r="B1149" s="6"/>
      <c r="C1149" s="7" t="s">
        <v>78</v>
      </c>
      <c r="D1149" s="6" t="e">
        <f>IF(TimeEntry2[[#This Row],[Date]]=0,#REF!,F1149+(7-#REF!))</f>
        <v>#REF!</v>
      </c>
      <c r="E1149" s="13" t="str">
        <f>INDEX(projects[Charge_Code],MATCH(TimeEntry2[[#This Row],[Project_ID]],projects[Project_ID],0))</f>
        <v>255670-17 LOWER KINGS ROAD ASSESSMENT (01-382)</v>
      </c>
      <c r="F1149" s="16">
        <f>ROUNDDOWN(TimeEntry2[[#This Row],[Timestamp]],0)</f>
        <v>0</v>
      </c>
      <c r="G1149" s="7">
        <v>2.5</v>
      </c>
      <c r="H1149" s="7" t="str">
        <f t="shared" si="29"/>
        <v>Normal Time</v>
      </c>
      <c r="I1149" s="7"/>
    </row>
    <row r="1150" spans="1:9" x14ac:dyDescent="0.25">
      <c r="A1150" s="5"/>
      <c r="B1150" s="6"/>
      <c r="C1150" s="7" t="s">
        <v>193</v>
      </c>
      <c r="D1150" s="6" t="e">
        <f>IF(TimeEntry2[[#This Row],[Date]]=0,#REF!,F1150+(7-#REF!))</f>
        <v>#REF!</v>
      </c>
      <c r="E1150" s="13" t="str">
        <f>INDEX(projects[Charge_Code],MATCH(TimeEntry2[[#This Row],[Project_ID]],projects[Project_ID],0))</f>
        <v>210035-64 VBB 3rd - new bridge VO</v>
      </c>
      <c r="F1150" s="16">
        <f>ROUNDDOWN(TimeEntry2[[#This Row],[Timestamp]],0)</f>
        <v>0</v>
      </c>
      <c r="G1150" s="7">
        <v>7.5</v>
      </c>
      <c r="H1150" s="7" t="str">
        <f t="shared" si="29"/>
        <v>Normal Time</v>
      </c>
      <c r="I1150" s="7"/>
    </row>
    <row r="1151" spans="1:9" x14ac:dyDescent="0.25">
      <c r="A1151" s="5"/>
      <c r="B1151" s="6"/>
      <c r="C1151" s="7" t="s">
        <v>193</v>
      </c>
      <c r="D1151" s="6" t="e">
        <f>IF(TimeEntry2[[#This Row],[Date]]=0,#REF!,F1151+(7-#REF!))</f>
        <v>#REF!</v>
      </c>
      <c r="E1151" s="13" t="str">
        <f>INDEX(projects[Charge_Code],MATCH(TimeEntry2[[#This Row],[Project_ID]],projects[Project_ID],0))</f>
        <v>210035-64 VBB 3rd - new bridge VO</v>
      </c>
      <c r="F1151" s="16">
        <f>ROUNDDOWN(TimeEntry2[[#This Row],[Timestamp]],0)</f>
        <v>0</v>
      </c>
      <c r="G1151" s="7">
        <v>5</v>
      </c>
      <c r="H1151" s="7" t="str">
        <f t="shared" si="29"/>
        <v>Normal Time</v>
      </c>
      <c r="I1151" s="7"/>
    </row>
    <row r="1152" spans="1:9" x14ac:dyDescent="0.25">
      <c r="A1152" s="5"/>
      <c r="B1152" s="6"/>
      <c r="C1152" s="7" t="s">
        <v>78</v>
      </c>
      <c r="D1152" s="6" t="e">
        <f>IF(TimeEntry2[[#This Row],[Date]]=0,#REF!,F1152+(7-#REF!))</f>
        <v>#REF!</v>
      </c>
      <c r="E1152" s="13" t="str">
        <f>INDEX(projects[Charge_Code],MATCH(TimeEntry2[[#This Row],[Project_ID]],projects[Project_ID],0))</f>
        <v>255670-17 LOWER KINGS ROAD ASSESSMENT (01-382)</v>
      </c>
      <c r="F1152" s="16">
        <f>ROUNDDOWN(TimeEntry2[[#This Row],[Timestamp]],0)</f>
        <v>0</v>
      </c>
      <c r="G1152" s="7">
        <v>2.5</v>
      </c>
      <c r="H1152" s="7" t="str">
        <f t="shared" si="29"/>
        <v>Normal Time</v>
      </c>
      <c r="I1152" s="7"/>
    </row>
    <row r="1153" spans="1:9" x14ac:dyDescent="0.25">
      <c r="A1153" s="5"/>
      <c r="B1153" s="6"/>
      <c r="C1153" s="7" t="s">
        <v>193</v>
      </c>
      <c r="D1153" s="6" t="e">
        <f>IF(TimeEntry2[[#This Row],[Date]]=0,#REF!,F1153+(7-#REF!))</f>
        <v>#REF!</v>
      </c>
      <c r="E1153" s="13" t="str">
        <f>INDEX(projects[Charge_Code],MATCH(TimeEntry2[[#This Row],[Project_ID]],projects[Project_ID],0))</f>
        <v>210035-64 VBB 3rd - new bridge VO</v>
      </c>
      <c r="F1153" s="16">
        <f>ROUNDDOWN(TimeEntry2[[#This Row],[Timestamp]],0)</f>
        <v>0</v>
      </c>
      <c r="G1153" s="7">
        <v>7.5</v>
      </c>
      <c r="H1153" s="7" t="str">
        <f t="shared" si="29"/>
        <v>Normal Time</v>
      </c>
      <c r="I1153" s="7"/>
    </row>
    <row r="1154" spans="1:9" x14ac:dyDescent="0.25">
      <c r="A1154" s="5"/>
      <c r="B1154" s="6"/>
      <c r="C1154" s="7" t="s">
        <v>193</v>
      </c>
      <c r="D1154" s="6" t="e">
        <f>IF(TimeEntry2[[#This Row],[Date]]=0,#REF!,F1154+(7-#REF!))</f>
        <v>#REF!</v>
      </c>
      <c r="E1154" s="13" t="str">
        <f>INDEX(projects[Charge_Code],MATCH(TimeEntry2[[#This Row],[Project_ID]],projects[Project_ID],0))</f>
        <v>210035-64 VBB 3rd - new bridge VO</v>
      </c>
      <c r="F1154" s="16">
        <f>ROUNDDOWN(TimeEntry2[[#This Row],[Timestamp]],0)</f>
        <v>0</v>
      </c>
      <c r="G1154" s="7">
        <v>7.5</v>
      </c>
      <c r="H1154" s="7" t="str">
        <f t="shared" si="29"/>
        <v>Normal Time</v>
      </c>
      <c r="I1154" s="7"/>
    </row>
    <row r="1155" spans="1:9" x14ac:dyDescent="0.25">
      <c r="A1155" s="5"/>
      <c r="B1155" s="6"/>
      <c r="C1155" s="7" t="s">
        <v>193</v>
      </c>
      <c r="D1155" s="6" t="e">
        <f>IF(TimeEntry2[[#This Row],[Date]]=0,#REF!,F1155+(7-#REF!))</f>
        <v>#REF!</v>
      </c>
      <c r="E1155" s="13" t="str">
        <f>INDEX(projects[Charge_Code],MATCH(TimeEntry2[[#This Row],[Project_ID]],projects[Project_ID],0))</f>
        <v>210035-64 VBB 3rd - new bridge VO</v>
      </c>
      <c r="F1155" s="16">
        <f>ROUNDDOWN(TimeEntry2[[#This Row],[Timestamp]],0)</f>
        <v>0</v>
      </c>
      <c r="G1155" s="7">
        <v>7.5</v>
      </c>
      <c r="H1155" s="7" t="str">
        <f t="shared" si="29"/>
        <v>Normal Time</v>
      </c>
      <c r="I1155" s="7"/>
    </row>
    <row r="1156" spans="1:9" x14ac:dyDescent="0.25">
      <c r="A1156" s="5"/>
      <c r="B1156" s="6"/>
      <c r="C1156" s="7" t="s">
        <v>193</v>
      </c>
      <c r="D1156" s="6" t="e">
        <f>IF(TimeEntry2[[#This Row],[Date]]=0,#REF!,F1156+(7-#REF!))</f>
        <v>#REF!</v>
      </c>
      <c r="E1156" s="13" t="str">
        <f>INDEX(projects[Charge_Code],MATCH(TimeEntry2[[#This Row],[Project_ID]],projects[Project_ID],0))</f>
        <v>210035-64 VBB 3rd - new bridge VO</v>
      </c>
      <c r="F1156" s="16">
        <f>ROUNDDOWN(TimeEntry2[[#This Row],[Timestamp]],0)</f>
        <v>0</v>
      </c>
      <c r="G1156" s="7">
        <v>2.5</v>
      </c>
      <c r="H1156" s="7" t="str">
        <f t="shared" si="29"/>
        <v>Normal Time</v>
      </c>
      <c r="I1156" s="7"/>
    </row>
    <row r="1157" spans="1:9" x14ac:dyDescent="0.25">
      <c r="A1157" s="5"/>
      <c r="B1157" s="6"/>
      <c r="C1157" s="7" t="s">
        <v>78</v>
      </c>
      <c r="D1157" s="6" t="e">
        <f>IF(TimeEntry2[[#This Row],[Date]]=0,#REF!,F1157+(7-#REF!))</f>
        <v>#REF!</v>
      </c>
      <c r="E1157" s="13" t="str">
        <f>INDEX(projects[Charge_Code],MATCH(TimeEntry2[[#This Row],[Project_ID]],projects[Project_ID],0))</f>
        <v>255670-17 LOWER KINGS ROAD ASSESSMENT (01-382)</v>
      </c>
      <c r="F1157" s="16">
        <f>ROUNDDOWN(TimeEntry2[[#This Row],[Timestamp]],0)</f>
        <v>0</v>
      </c>
      <c r="G1157" s="7">
        <v>5</v>
      </c>
      <c r="H1157" s="7" t="str">
        <f t="shared" si="29"/>
        <v>Normal Time</v>
      </c>
      <c r="I1157" s="7"/>
    </row>
    <row r="1158" spans="1:9" x14ac:dyDescent="0.25">
      <c r="A1158" s="5"/>
      <c r="B1158" s="6"/>
      <c r="C1158" s="7" t="s">
        <v>193</v>
      </c>
      <c r="D1158" s="6" t="e">
        <f>IF(TimeEntry2[[#This Row],[Date]]=0,#REF!,F1158+(7-#REF!))</f>
        <v>#REF!</v>
      </c>
      <c r="E1158" s="13" t="str">
        <f>INDEX(projects[Charge_Code],MATCH(TimeEntry2[[#This Row],[Project_ID]],projects[Project_ID],0))</f>
        <v>210035-64 VBB 3rd - new bridge VO</v>
      </c>
      <c r="F1158" s="16">
        <f>ROUNDDOWN(TimeEntry2[[#This Row],[Timestamp]],0)</f>
        <v>0</v>
      </c>
      <c r="G1158" s="7">
        <v>7.5</v>
      </c>
      <c r="H1158" s="7" t="str">
        <f t="shared" si="29"/>
        <v>Normal Time</v>
      </c>
      <c r="I1158" s="7"/>
    </row>
    <row r="1159" spans="1:9" x14ac:dyDescent="0.25">
      <c r="A1159" s="5"/>
      <c r="B1159" s="6"/>
      <c r="C1159" s="7" t="s">
        <v>123</v>
      </c>
      <c r="D1159" s="6" t="e">
        <f>IF(TimeEntry2[[#This Row],[Date]]=0,#REF!,F1159+(7-#REF!))</f>
        <v>#REF!</v>
      </c>
      <c r="E1159" s="13" t="str">
        <f>INDEX(projects[Charge_Code],MATCH(TimeEntry2[[#This Row],[Project_ID]],projects[Project_ID],0))</f>
        <v>252076-05 Intro to bridges</v>
      </c>
      <c r="F1159" s="16">
        <f>ROUNDDOWN(TimeEntry2[[#This Row],[Timestamp]],0)</f>
        <v>0</v>
      </c>
      <c r="G1159" s="7">
        <v>4</v>
      </c>
      <c r="H1159" s="7" t="str">
        <f t="shared" si="29"/>
        <v>Normal Time</v>
      </c>
      <c r="I1159" s="7"/>
    </row>
    <row r="1160" spans="1:9" x14ac:dyDescent="0.25">
      <c r="A1160" s="5"/>
      <c r="B1160" s="6"/>
      <c r="C1160" s="7" t="s">
        <v>78</v>
      </c>
      <c r="D1160" s="6" t="e">
        <f>IF(TimeEntry2[[#This Row],[Date]]=0,#REF!,F1160+(7-#REF!))</f>
        <v>#REF!</v>
      </c>
      <c r="E1160" s="13" t="str">
        <f>INDEX(projects[Charge_Code],MATCH(TimeEntry2[[#This Row],[Project_ID]],projects[Project_ID],0))</f>
        <v>255670-17 LOWER KINGS ROAD ASSESSMENT (01-382)</v>
      </c>
      <c r="F1160" s="16">
        <f>ROUNDDOWN(TimeEntry2[[#This Row],[Timestamp]],0)</f>
        <v>0</v>
      </c>
      <c r="G1160" s="7">
        <v>3.5</v>
      </c>
      <c r="H1160" s="7" t="str">
        <f t="shared" si="29"/>
        <v>Normal Time</v>
      </c>
      <c r="I1160" s="7"/>
    </row>
    <row r="1161" spans="1:9" x14ac:dyDescent="0.25">
      <c r="A1161" s="5"/>
      <c r="B1161" s="6"/>
      <c r="C1161" s="7" t="s">
        <v>193</v>
      </c>
      <c r="D1161" s="6" t="e">
        <f>IF(TimeEntry2[[#This Row],[Date]]=0,#REF!,F1161+(7-#REF!))</f>
        <v>#REF!</v>
      </c>
      <c r="E1161" s="13" t="str">
        <f>INDEX(projects[Charge_Code],MATCH(TimeEntry2[[#This Row],[Project_ID]],projects[Project_ID],0))</f>
        <v>210035-64 VBB 3rd - new bridge VO</v>
      </c>
      <c r="F1161" s="16">
        <f>ROUNDDOWN(TimeEntry2[[#This Row],[Timestamp]],0)</f>
        <v>0</v>
      </c>
      <c r="G1161" s="7">
        <v>7.5</v>
      </c>
      <c r="H1161" s="7" t="str">
        <f t="shared" si="29"/>
        <v>Normal Time</v>
      </c>
      <c r="I1161" s="7"/>
    </row>
    <row r="1162" spans="1:9" x14ac:dyDescent="0.25">
      <c r="A1162" s="5"/>
      <c r="B1162" s="6"/>
      <c r="C1162" s="7" t="s">
        <v>193</v>
      </c>
      <c r="D1162" s="6" t="e">
        <f>IF(TimeEntry2[[#This Row],[Date]]=0,#REF!,F1162+(7-#REF!))</f>
        <v>#REF!</v>
      </c>
      <c r="E1162" s="13" t="str">
        <f>INDEX(projects[Charge_Code],MATCH(TimeEntry2[[#This Row],[Project_ID]],projects[Project_ID],0))</f>
        <v>210035-64 VBB 3rd - new bridge VO</v>
      </c>
      <c r="F1162" s="16">
        <f>ROUNDDOWN(TimeEntry2[[#This Row],[Timestamp]],0)</f>
        <v>0</v>
      </c>
      <c r="G1162" s="7">
        <v>7.5</v>
      </c>
      <c r="H1162" s="7" t="str">
        <f t="shared" si="29"/>
        <v>Normal Time</v>
      </c>
      <c r="I1162" s="7"/>
    </row>
    <row r="1163" spans="1:9" x14ac:dyDescent="0.25">
      <c r="A1163" s="5"/>
      <c r="B1163" s="6"/>
      <c r="C1163" s="7" t="s">
        <v>193</v>
      </c>
      <c r="D1163" s="6" t="e">
        <f>IF(TimeEntry2[[#This Row],[Date]]=0,#REF!,F1163+(7-#REF!))</f>
        <v>#REF!</v>
      </c>
      <c r="E1163" s="13" t="str">
        <f>INDEX(projects[Charge_Code],MATCH(TimeEntry2[[#This Row],[Project_ID]],projects[Project_ID],0))</f>
        <v>210035-64 VBB 3rd - new bridge VO</v>
      </c>
      <c r="F1163" s="16">
        <f>ROUNDDOWN(TimeEntry2[[#This Row],[Timestamp]],0)</f>
        <v>0</v>
      </c>
      <c r="G1163" s="7">
        <v>5.5</v>
      </c>
      <c r="H1163" s="7" t="str">
        <f t="shared" si="29"/>
        <v>Normal Time</v>
      </c>
      <c r="I1163" s="7"/>
    </row>
    <row r="1164" spans="1:9" x14ac:dyDescent="0.25">
      <c r="A1164" s="5"/>
      <c r="B1164" s="6"/>
      <c r="C1164" s="7" t="s">
        <v>78</v>
      </c>
      <c r="D1164" s="6" t="e">
        <f>IF(TimeEntry2[[#This Row],[Date]]=0,#REF!,F1164+(7-#REF!))</f>
        <v>#REF!</v>
      </c>
      <c r="E1164" s="13" t="str">
        <f>INDEX(projects[Charge_Code],MATCH(TimeEntry2[[#This Row],[Project_ID]],projects[Project_ID],0))</f>
        <v>255670-17 LOWER KINGS ROAD ASSESSMENT (01-382)</v>
      </c>
      <c r="F1164" s="16">
        <f>ROUNDDOWN(TimeEntry2[[#This Row],[Timestamp]],0)</f>
        <v>0</v>
      </c>
      <c r="G1164" s="7">
        <v>2</v>
      </c>
      <c r="H1164" s="7" t="str">
        <f t="shared" si="29"/>
        <v>Normal Time</v>
      </c>
      <c r="I1164" s="7"/>
    </row>
    <row r="1165" spans="1:9" x14ac:dyDescent="0.25">
      <c r="A1165" s="5"/>
      <c r="B1165" s="6"/>
      <c r="C1165" s="7" t="s">
        <v>135</v>
      </c>
      <c r="D1165" s="6" t="e">
        <f>IF(TimeEntry2[[#This Row],[Date]]=0,#REF!,F1165+(7-#REF!))</f>
        <v>#REF!</v>
      </c>
      <c r="E1165" s="13" t="str">
        <f>INDEX(projects[Charge_Code],MATCH(TimeEntry2[[#This Row],[Project_ID]],projects[Project_ID],0))</f>
        <v>268017-25  KSC - Tunnel</v>
      </c>
      <c r="F1165" s="16">
        <f>ROUNDDOWN(TimeEntry2[[#This Row],[Timestamp]],0)</f>
        <v>0</v>
      </c>
      <c r="G1165" s="7">
        <v>7.5</v>
      </c>
      <c r="H1165" s="7" t="str">
        <f t="shared" si="29"/>
        <v>Normal Time</v>
      </c>
      <c r="I1165" s="7"/>
    </row>
    <row r="1166" spans="1:9" x14ac:dyDescent="0.25">
      <c r="A1166" s="5"/>
      <c r="B1166" s="6"/>
      <c r="C1166" s="7" t="s">
        <v>193</v>
      </c>
      <c r="D1166" s="6" t="e">
        <f>IF(TimeEntry2[[#This Row],[Date]]=0,#REF!,F1166+(7-#REF!))</f>
        <v>#REF!</v>
      </c>
      <c r="E1166" s="13" t="str">
        <f>INDEX(projects[Charge_Code],MATCH(TimeEntry2[[#This Row],[Project_ID]],projects[Project_ID],0))</f>
        <v>210035-64 VBB 3rd - new bridge VO</v>
      </c>
      <c r="F1166" s="16">
        <f>ROUNDDOWN(TimeEntry2[[#This Row],[Timestamp]],0)</f>
        <v>0</v>
      </c>
      <c r="G1166" s="7">
        <v>7.5</v>
      </c>
      <c r="H1166" s="7" t="str">
        <f t="shared" si="29"/>
        <v>Normal Time</v>
      </c>
      <c r="I1166" s="7"/>
    </row>
    <row r="1167" spans="1:9" x14ac:dyDescent="0.25">
      <c r="A1167" s="5"/>
      <c r="B1167" s="6"/>
      <c r="C1167" s="7" t="s">
        <v>135</v>
      </c>
      <c r="D1167" s="6" t="e">
        <f>IF(TimeEntry2[[#This Row],[Date]]=0,#REF!,F1167+(7-#REF!))</f>
        <v>#REF!</v>
      </c>
      <c r="E1167" s="13" t="str">
        <f>INDEX(projects[Charge_Code],MATCH(TimeEntry2[[#This Row],[Project_ID]],projects[Project_ID],0))</f>
        <v>268017-25  KSC - Tunnel</v>
      </c>
      <c r="F1167" s="16">
        <f>ROUNDDOWN(TimeEntry2[[#This Row],[Timestamp]],0)</f>
        <v>0</v>
      </c>
      <c r="G1167" s="7">
        <v>5</v>
      </c>
      <c r="H1167" s="7" t="str">
        <f t="shared" si="29"/>
        <v>Normal Time</v>
      </c>
      <c r="I1167" s="7"/>
    </row>
    <row r="1168" spans="1:9" x14ac:dyDescent="0.25">
      <c r="A1168" s="5"/>
      <c r="B1168" s="6"/>
      <c r="C1168" s="7" t="s">
        <v>78</v>
      </c>
      <c r="D1168" s="6" t="e">
        <f>IF(TimeEntry2[[#This Row],[Date]]=0,#REF!,F1168+(7-#REF!))</f>
        <v>#REF!</v>
      </c>
      <c r="E1168" s="13" t="str">
        <f>INDEX(projects[Charge_Code],MATCH(TimeEntry2[[#This Row],[Project_ID]],projects[Project_ID],0))</f>
        <v>255670-17 LOWER KINGS ROAD ASSESSMENT (01-382)</v>
      </c>
      <c r="F1168" s="16">
        <f>ROUNDDOWN(TimeEntry2[[#This Row],[Timestamp]],0)</f>
        <v>0</v>
      </c>
      <c r="G1168" s="7">
        <v>2.5</v>
      </c>
      <c r="H1168" s="7" t="str">
        <f t="shared" si="29"/>
        <v>Normal Time</v>
      </c>
      <c r="I1168" s="7"/>
    </row>
    <row r="1169" spans="1:9" x14ac:dyDescent="0.25">
      <c r="A1169" s="5"/>
      <c r="B1169" s="6"/>
      <c r="C1169" s="7" t="s">
        <v>193</v>
      </c>
      <c r="D1169" s="6" t="e">
        <f>IF(TimeEntry2[[#This Row],[Date]]=0,#REF!,F1169+(7-#REF!))</f>
        <v>#REF!</v>
      </c>
      <c r="E1169" s="13" t="str">
        <f>INDEX(projects[Charge_Code],MATCH(TimeEntry2[[#This Row],[Project_ID]],projects[Project_ID],0))</f>
        <v>210035-64 VBB 3rd - new bridge VO</v>
      </c>
      <c r="F1169" s="16">
        <f>ROUNDDOWN(TimeEntry2[[#This Row],[Timestamp]],0)</f>
        <v>0</v>
      </c>
      <c r="G1169" s="7">
        <v>7.5</v>
      </c>
      <c r="H1169" s="7" t="str">
        <f t="shared" si="29"/>
        <v>Normal Time</v>
      </c>
      <c r="I1169" s="7"/>
    </row>
    <row r="1170" spans="1:9" x14ac:dyDescent="0.25">
      <c r="A1170" s="5"/>
      <c r="B1170" s="6"/>
      <c r="C1170" s="7" t="s">
        <v>135</v>
      </c>
      <c r="D1170" s="6" t="e">
        <f>IF(TimeEntry2[[#This Row],[Date]]=0,#REF!,F1170+(7-#REF!))</f>
        <v>#REF!</v>
      </c>
      <c r="E1170" s="13" t="str">
        <f>INDEX(projects[Charge_Code],MATCH(TimeEntry2[[#This Row],[Project_ID]],projects[Project_ID],0))</f>
        <v>268017-25  KSC - Tunnel</v>
      </c>
      <c r="F1170" s="16">
        <f>ROUNDDOWN(TimeEntry2[[#This Row],[Timestamp]],0)</f>
        <v>0</v>
      </c>
      <c r="G1170" s="7">
        <v>7.5</v>
      </c>
      <c r="H1170" s="7" t="str">
        <f t="shared" si="29"/>
        <v>Normal Time</v>
      </c>
      <c r="I1170" s="7"/>
    </row>
    <row r="1171" spans="1:9" x14ac:dyDescent="0.25">
      <c r="A1171" s="5"/>
      <c r="B1171" s="6"/>
      <c r="C1171" s="7" t="s">
        <v>135</v>
      </c>
      <c r="D1171" s="6" t="e">
        <f>IF(TimeEntry2[[#This Row],[Date]]=0,#REF!,F1171+(7-#REF!))</f>
        <v>#REF!</v>
      </c>
      <c r="E1171" s="13" t="str">
        <f>INDEX(projects[Charge_Code],MATCH(TimeEntry2[[#This Row],[Project_ID]],projects[Project_ID],0))</f>
        <v>268017-25  KSC - Tunnel</v>
      </c>
      <c r="F1171" s="16">
        <f>ROUNDDOWN(TimeEntry2[[#This Row],[Timestamp]],0)</f>
        <v>0</v>
      </c>
      <c r="G1171" s="7">
        <v>7.5</v>
      </c>
      <c r="H1171" s="7" t="str">
        <f t="shared" si="29"/>
        <v>Normal Time</v>
      </c>
      <c r="I1171" s="7"/>
    </row>
    <row r="1172" spans="1:9" x14ac:dyDescent="0.25">
      <c r="A1172" s="5"/>
      <c r="B1172" s="6"/>
      <c r="C1172" s="7" t="s">
        <v>193</v>
      </c>
      <c r="D1172" s="6" t="e">
        <f>IF(TimeEntry2[[#This Row],[Date]]=0,#REF!,F1172+(7-#REF!))</f>
        <v>#REF!</v>
      </c>
      <c r="E1172" s="13" t="str">
        <f>INDEX(projects[Charge_Code],MATCH(TimeEntry2[[#This Row],[Project_ID]],projects[Project_ID],0))</f>
        <v>210035-64 VBB 3rd - new bridge VO</v>
      </c>
      <c r="F1172" s="16">
        <f>ROUNDDOWN(TimeEntry2[[#This Row],[Timestamp]],0)</f>
        <v>0</v>
      </c>
      <c r="G1172" s="7">
        <v>7.5</v>
      </c>
      <c r="H1172" s="7" t="str">
        <f t="shared" si="29"/>
        <v>Normal Time</v>
      </c>
      <c r="I1172" s="7"/>
    </row>
    <row r="1173" spans="1:9" x14ac:dyDescent="0.25">
      <c r="A1173" s="5"/>
      <c r="B1173" s="6"/>
      <c r="C1173" s="7" t="s">
        <v>193</v>
      </c>
      <c r="D1173" s="6" t="e">
        <f>IF(TimeEntry2[[#This Row],[Date]]=0,#REF!,F1173+(7-#REF!))</f>
        <v>#REF!</v>
      </c>
      <c r="E1173" s="13" t="str">
        <f>INDEX(projects[Charge_Code],MATCH(TimeEntry2[[#This Row],[Project_ID]],projects[Project_ID],0))</f>
        <v>210035-64 VBB 3rd - new bridge VO</v>
      </c>
      <c r="F1173" s="16">
        <f>ROUNDDOWN(TimeEntry2[[#This Row],[Timestamp]],0)</f>
        <v>0</v>
      </c>
      <c r="G1173" s="7">
        <v>7.5</v>
      </c>
      <c r="H1173" s="7" t="str">
        <f t="shared" si="29"/>
        <v>Normal Time</v>
      </c>
      <c r="I1173" s="7"/>
    </row>
    <row r="1174" spans="1:9" x14ac:dyDescent="0.25">
      <c r="A1174" s="5"/>
      <c r="B1174" s="6"/>
      <c r="C1174" s="7" t="s">
        <v>135</v>
      </c>
      <c r="D1174" s="6" t="e">
        <f>IF(TimeEntry2[[#This Row],[Date]]=0,#REF!,F1174+(7-#REF!))</f>
        <v>#REF!</v>
      </c>
      <c r="E1174" s="13" t="str">
        <f>INDEX(projects[Charge_Code],MATCH(TimeEntry2[[#This Row],[Project_ID]],projects[Project_ID],0))</f>
        <v>268017-25  KSC - Tunnel</v>
      </c>
      <c r="F1174" s="16">
        <f>ROUNDDOWN(TimeEntry2[[#This Row],[Timestamp]],0)</f>
        <v>0</v>
      </c>
      <c r="G1174" s="7">
        <v>7.5</v>
      </c>
      <c r="H1174" s="7" t="str">
        <f t="shared" si="29"/>
        <v>Normal Time</v>
      </c>
      <c r="I1174" s="7"/>
    </row>
    <row r="1175" spans="1:9" x14ac:dyDescent="0.25">
      <c r="A1175" s="5"/>
      <c r="B1175" s="6"/>
      <c r="C1175" s="7" t="s">
        <v>135</v>
      </c>
      <c r="D1175" s="6" t="e">
        <f>IF(TimeEntry2[[#This Row],[Date]]=0,#REF!,F1175+(7-#REF!))</f>
        <v>#REF!</v>
      </c>
      <c r="E1175" s="13" t="str">
        <f>INDEX(projects[Charge_Code],MATCH(TimeEntry2[[#This Row],[Project_ID]],projects[Project_ID],0))</f>
        <v>268017-25  KSC - Tunnel</v>
      </c>
      <c r="F1175" s="16">
        <f>ROUNDDOWN(TimeEntry2[[#This Row],[Timestamp]],0)</f>
        <v>0</v>
      </c>
      <c r="G1175" s="7">
        <v>7.5</v>
      </c>
      <c r="H1175" s="7" t="str">
        <f t="shared" si="29"/>
        <v>Normal Time</v>
      </c>
      <c r="I1175" s="7"/>
    </row>
    <row r="1176" spans="1:9" x14ac:dyDescent="0.25">
      <c r="A1176" s="5"/>
      <c r="B1176" s="6"/>
      <c r="C1176" s="7" t="s">
        <v>135</v>
      </c>
      <c r="D1176" s="6" t="e">
        <f>IF(TimeEntry2[[#This Row],[Date]]=0,#REF!,F1176+(7-#REF!))</f>
        <v>#REF!</v>
      </c>
      <c r="E1176" s="13" t="str">
        <f>INDEX(projects[Charge_Code],MATCH(TimeEntry2[[#This Row],[Project_ID]],projects[Project_ID],0))</f>
        <v>268017-25  KSC - Tunnel</v>
      </c>
      <c r="F1176" s="16">
        <f>ROUNDDOWN(TimeEntry2[[#This Row],[Timestamp]],0)</f>
        <v>0</v>
      </c>
      <c r="G1176" s="7">
        <v>7.5</v>
      </c>
      <c r="H1176" s="7" t="str">
        <f t="shared" si="29"/>
        <v>Normal Time</v>
      </c>
      <c r="I1176" s="7"/>
    </row>
    <row r="1177" spans="1:9" x14ac:dyDescent="0.25">
      <c r="A1177" s="5"/>
      <c r="B1177" s="6"/>
      <c r="C1177" s="7" t="s">
        <v>135</v>
      </c>
      <c r="D1177" s="6" t="e">
        <f>IF(TimeEntry2[[#This Row],[Date]]=0,#REF!,F1177+(7-#REF!))</f>
        <v>#REF!</v>
      </c>
      <c r="E1177" s="13" t="str">
        <f>INDEX(projects[Charge_Code],MATCH(TimeEntry2[[#This Row],[Project_ID]],projects[Project_ID],0))</f>
        <v>268017-25  KSC - Tunnel</v>
      </c>
      <c r="F1177" s="16">
        <f>ROUNDDOWN(TimeEntry2[[#This Row],[Timestamp]],0)</f>
        <v>0</v>
      </c>
      <c r="G1177" s="7">
        <v>7.5</v>
      </c>
      <c r="H1177" s="7" t="str">
        <f t="shared" si="29"/>
        <v>Normal Time</v>
      </c>
      <c r="I1177" s="7"/>
    </row>
    <row r="1178" spans="1:9" x14ac:dyDescent="0.25">
      <c r="A1178" s="5"/>
      <c r="B1178" s="6"/>
      <c r="C1178" s="7" t="s">
        <v>193</v>
      </c>
      <c r="D1178" s="6" t="e">
        <f>IF(TimeEntry2[[#This Row],[Date]]=0,#REF!,F1178+(7-#REF!))</f>
        <v>#REF!</v>
      </c>
      <c r="E1178" s="13" t="str">
        <f>INDEX(projects[Charge_Code],MATCH(TimeEntry2[[#This Row],[Project_ID]],projects[Project_ID],0))</f>
        <v>210035-64 VBB 3rd - new bridge VO</v>
      </c>
      <c r="F1178" s="16">
        <f>ROUNDDOWN(TimeEntry2[[#This Row],[Timestamp]],0)</f>
        <v>0</v>
      </c>
      <c r="G1178" s="7">
        <v>7.5</v>
      </c>
      <c r="H1178" s="7" t="str">
        <f t="shared" si="29"/>
        <v>Normal Time</v>
      </c>
      <c r="I1178" s="7"/>
    </row>
    <row r="1179" spans="1:9" x14ac:dyDescent="0.25">
      <c r="A1179" s="5"/>
      <c r="B1179" s="6"/>
      <c r="C1179" s="7" t="s">
        <v>135</v>
      </c>
      <c r="D1179" s="6" t="e">
        <f>IF(TimeEntry2[[#This Row],[Date]]=0,#REF!,F1179+(7-#REF!))</f>
        <v>#REF!</v>
      </c>
      <c r="E1179" s="13" t="str">
        <f>INDEX(projects[Charge_Code],MATCH(TimeEntry2[[#This Row],[Project_ID]],projects[Project_ID],0))</f>
        <v>268017-25  KSC - Tunnel</v>
      </c>
      <c r="F1179" s="16">
        <f>ROUNDDOWN(TimeEntry2[[#This Row],[Timestamp]],0)</f>
        <v>0</v>
      </c>
      <c r="G1179" s="7">
        <v>7.5</v>
      </c>
      <c r="H1179" s="7" t="str">
        <f t="shared" si="29"/>
        <v>Normal Time</v>
      </c>
      <c r="I1179" s="7"/>
    </row>
    <row r="1180" spans="1:9" x14ac:dyDescent="0.25">
      <c r="A1180" s="5"/>
      <c r="B1180" s="6"/>
      <c r="C1180" s="7" t="s">
        <v>135</v>
      </c>
      <c r="D1180" s="6" t="e">
        <f>IF(TimeEntry2[[#This Row],[Date]]=0,#REF!,F1180+(7-#REF!))</f>
        <v>#REF!</v>
      </c>
      <c r="E1180" s="13" t="str">
        <f>INDEX(projects[Charge_Code],MATCH(TimeEntry2[[#This Row],[Project_ID]],projects[Project_ID],0))</f>
        <v>268017-25  KSC - Tunnel</v>
      </c>
      <c r="F1180" s="16">
        <f>ROUNDDOWN(TimeEntry2[[#This Row],[Timestamp]],0)</f>
        <v>0</v>
      </c>
      <c r="G1180" s="7">
        <v>7.5</v>
      </c>
      <c r="H1180" s="7" t="str">
        <f t="shared" si="29"/>
        <v>Normal Time</v>
      </c>
      <c r="I1180" s="7"/>
    </row>
    <row r="1181" spans="1:9" x14ac:dyDescent="0.25">
      <c r="A1181" s="5"/>
      <c r="B1181" s="6"/>
      <c r="C1181" s="7" t="s">
        <v>135</v>
      </c>
      <c r="D1181" s="6" t="e">
        <f>IF(TimeEntry2[[#This Row],[Date]]=0,#REF!,F1181+(7-#REF!))</f>
        <v>#REF!</v>
      </c>
      <c r="E1181" s="13" t="str">
        <f>INDEX(projects[Charge_Code],MATCH(TimeEntry2[[#This Row],[Project_ID]],projects[Project_ID],0))</f>
        <v>268017-25  KSC - Tunnel</v>
      </c>
      <c r="F1181" s="16">
        <f>ROUNDDOWN(TimeEntry2[[#This Row],[Timestamp]],0)</f>
        <v>0</v>
      </c>
      <c r="G1181" s="7">
        <v>7.5</v>
      </c>
      <c r="H1181" s="7" t="str">
        <f t="shared" si="29"/>
        <v>Normal Time</v>
      </c>
      <c r="I1181" s="7"/>
    </row>
    <row r="1182" spans="1:9" x14ac:dyDescent="0.25">
      <c r="A1182" s="5"/>
      <c r="B1182" s="6"/>
      <c r="C1182" s="7" t="s">
        <v>135</v>
      </c>
      <c r="D1182" s="6" t="e">
        <f>IF(TimeEntry2[[#This Row],[Date]]=0,#REF!,F1182+(7-#REF!))</f>
        <v>#REF!</v>
      </c>
      <c r="E1182" s="13" t="str">
        <f>INDEX(projects[Charge_Code],MATCH(TimeEntry2[[#This Row],[Project_ID]],projects[Project_ID],0))</f>
        <v>268017-25  KSC - Tunnel</v>
      </c>
      <c r="F1182" s="16">
        <f>ROUNDDOWN(TimeEntry2[[#This Row],[Timestamp]],0)</f>
        <v>0</v>
      </c>
      <c r="G1182" s="7">
        <v>3.75</v>
      </c>
      <c r="H1182" s="7" t="str">
        <f t="shared" si="29"/>
        <v>Normal Time</v>
      </c>
      <c r="I1182" s="7"/>
    </row>
    <row r="1183" spans="1:9" x14ac:dyDescent="0.25">
      <c r="A1183" s="5"/>
      <c r="B1183" s="6"/>
      <c r="C1183" s="7" t="s">
        <v>190</v>
      </c>
      <c r="D1183" s="6" t="e">
        <f>IF(TimeEntry2[[#This Row],[Date]]=0,#REF!,F1183+(7-#REF!))</f>
        <v>#REF!</v>
      </c>
      <c r="E1183" s="13" t="str">
        <f>INDEX(projects[Charge_Code],MATCH(TimeEntry2[[#This Row],[Project_ID]],projects[Project_ID],0))</f>
        <v>210035-51 VBB 3rd - new bridge</v>
      </c>
      <c r="F1183" s="16">
        <f>ROUNDDOWN(TimeEntry2[[#This Row],[Timestamp]],0)</f>
        <v>0</v>
      </c>
      <c r="G1183" s="7">
        <v>3.75</v>
      </c>
      <c r="H1183" s="7" t="str">
        <f t="shared" si="29"/>
        <v>Normal Time</v>
      </c>
      <c r="I1183" s="7"/>
    </row>
    <row r="1184" spans="1:9" x14ac:dyDescent="0.25">
      <c r="A1184" s="5"/>
      <c r="B1184" s="6"/>
      <c r="C1184" s="7" t="s">
        <v>190</v>
      </c>
      <c r="D1184" s="6" t="e">
        <f>IF(TimeEntry2[[#This Row],[Date]]=0,#REF!,F1184+(7-#REF!))</f>
        <v>#REF!</v>
      </c>
      <c r="E1184" s="13" t="str">
        <f>INDEX(projects[Charge_Code],MATCH(TimeEntry2[[#This Row],[Project_ID]],projects[Project_ID],0))</f>
        <v>210035-51 VBB 3rd - new bridge</v>
      </c>
      <c r="F1184" s="16">
        <f>ROUNDDOWN(TimeEntry2[[#This Row],[Timestamp]],0)</f>
        <v>0</v>
      </c>
      <c r="G1184" s="7">
        <v>7.5</v>
      </c>
      <c r="H1184" s="7" t="str">
        <f t="shared" si="29"/>
        <v>Normal Time</v>
      </c>
      <c r="I1184" s="7"/>
    </row>
    <row r="1185" spans="1:9" x14ac:dyDescent="0.25">
      <c r="A1185" s="5"/>
      <c r="B1185" s="6"/>
      <c r="C1185" s="7" t="s">
        <v>190</v>
      </c>
      <c r="D1185" s="6" t="e">
        <f>IF(TimeEntry2[[#This Row],[Date]]=0,#REF!,F1185+(7-#REF!))</f>
        <v>#REF!</v>
      </c>
      <c r="E1185" s="13" t="str">
        <f>INDEX(projects[Charge_Code],MATCH(TimeEntry2[[#This Row],[Project_ID]],projects[Project_ID],0))</f>
        <v>210035-51 VBB 3rd - new bridge</v>
      </c>
      <c r="F1185" s="16">
        <f>ROUNDDOWN(TimeEntry2[[#This Row],[Timestamp]],0)</f>
        <v>0</v>
      </c>
      <c r="G1185" s="7">
        <v>3.5</v>
      </c>
      <c r="H1185" s="7" t="str">
        <f t="shared" si="29"/>
        <v>Normal Time</v>
      </c>
      <c r="I1185" s="7"/>
    </row>
    <row r="1186" spans="1:9" x14ac:dyDescent="0.25">
      <c r="A1186" s="5"/>
      <c r="B1186" s="6"/>
      <c r="C1186" s="7" t="s">
        <v>135</v>
      </c>
      <c r="D1186" s="6" t="e">
        <f>IF(TimeEntry2[[#This Row],[Date]]=0,#REF!,F1186+(7-#REF!))</f>
        <v>#REF!</v>
      </c>
      <c r="E1186" s="13" t="str">
        <f>INDEX(projects[Charge_Code],MATCH(TimeEntry2[[#This Row],[Project_ID]],projects[Project_ID],0))</f>
        <v>268017-25  KSC - Tunnel</v>
      </c>
      <c r="F1186" s="16">
        <f>ROUNDDOWN(TimeEntry2[[#This Row],[Timestamp]],0)</f>
        <v>0</v>
      </c>
      <c r="G1186" s="7">
        <v>4</v>
      </c>
      <c r="H1186" s="7" t="str">
        <f t="shared" si="29"/>
        <v>Normal Time</v>
      </c>
      <c r="I1186" s="7"/>
    </row>
    <row r="1187" spans="1:9" x14ac:dyDescent="0.25">
      <c r="A1187" s="5"/>
      <c r="B1187" s="6"/>
      <c r="C1187" s="7" t="s">
        <v>135</v>
      </c>
      <c r="D1187" s="6" t="e">
        <f>IF(TimeEntry2[[#This Row],[Date]]=0,#REF!,F1187+(7-#REF!))</f>
        <v>#REF!</v>
      </c>
      <c r="E1187" s="13" t="str">
        <f>INDEX(projects[Charge_Code],MATCH(TimeEntry2[[#This Row],[Project_ID]],projects[Project_ID],0))</f>
        <v>268017-25  KSC - Tunnel</v>
      </c>
      <c r="F1187" s="16">
        <f>ROUNDDOWN(TimeEntry2[[#This Row],[Timestamp]],0)</f>
        <v>0</v>
      </c>
      <c r="G1187" s="7">
        <v>7.5</v>
      </c>
      <c r="H1187" s="7" t="str">
        <f t="shared" si="29"/>
        <v>Normal Time</v>
      </c>
      <c r="I1187" s="7"/>
    </row>
    <row r="1188" spans="1:9" x14ac:dyDescent="0.25">
      <c r="A1188" s="5"/>
      <c r="B1188" s="6"/>
      <c r="C1188" s="7" t="s">
        <v>100</v>
      </c>
      <c r="D1188" s="6" t="e">
        <f>IF(TimeEntry2[[#This Row],[Date]]=0,#REF!,F1188+(7-#REF!))</f>
        <v>#REF!</v>
      </c>
      <c r="E1188" s="13" t="str">
        <f>INDEX(projects[Charge_Code],MATCH(TimeEntry2[[#This Row],[Project_ID]],projects[Project_ID],0))</f>
        <v>HOLIDAY</v>
      </c>
      <c r="F1188" s="16">
        <f>ROUNDDOWN(TimeEntry2[[#This Row],[Timestamp]],0)</f>
        <v>0</v>
      </c>
      <c r="G1188" s="7">
        <v>7.5</v>
      </c>
      <c r="H1188" s="7" t="str">
        <f t="shared" si="29"/>
        <v>Normal Time</v>
      </c>
      <c r="I1188" s="7"/>
    </row>
    <row r="1189" spans="1:9" x14ac:dyDescent="0.25">
      <c r="A1189" s="5"/>
      <c r="B1189" s="6"/>
      <c r="C1189" s="7" t="s">
        <v>100</v>
      </c>
      <c r="D1189" s="6" t="e">
        <f>IF(TimeEntry2[[#This Row],[Date]]=0,#REF!,F1189+(7-#REF!))</f>
        <v>#REF!</v>
      </c>
      <c r="E1189" s="13" t="str">
        <f>INDEX(projects[Charge_Code],MATCH(TimeEntry2[[#This Row],[Project_ID]],projects[Project_ID],0))</f>
        <v>HOLIDAY</v>
      </c>
      <c r="F1189" s="16">
        <f>ROUNDDOWN(TimeEntry2[[#This Row],[Timestamp]],0)</f>
        <v>0</v>
      </c>
      <c r="G1189" s="7">
        <v>7.5</v>
      </c>
      <c r="H1189" s="7" t="str">
        <f t="shared" si="29"/>
        <v>Normal Time</v>
      </c>
      <c r="I1189" s="7"/>
    </row>
    <row r="1190" spans="1:9" x14ac:dyDescent="0.25">
      <c r="A1190" s="5"/>
      <c r="B1190" s="6"/>
      <c r="C1190" s="7" t="s">
        <v>11</v>
      </c>
      <c r="D1190" s="6" t="e">
        <f>IF(TimeEntry2[[#This Row],[Date]]=0,#REF!,F1190+(7-#REF!))</f>
        <v>#REF!</v>
      </c>
      <c r="E1190" s="13" t="str">
        <f>INDEX(projects[Charge_Code],MATCH(TimeEntry2[[#This Row],[Project_ID]],projects[Project_ID],0))</f>
        <v>BANK HOLIDAY</v>
      </c>
      <c r="F1190" s="16">
        <f>ROUNDDOWN(TimeEntry2[[#This Row],[Timestamp]],0)</f>
        <v>0</v>
      </c>
      <c r="G1190" s="7">
        <v>7.5</v>
      </c>
      <c r="H1190" s="7" t="str">
        <f t="shared" si="29"/>
        <v>Normal Time</v>
      </c>
      <c r="I1190" s="7"/>
    </row>
    <row r="1191" spans="1:9" x14ac:dyDescent="0.25">
      <c r="A1191" s="5"/>
      <c r="B1191" s="6"/>
      <c r="C1191" s="7" t="s">
        <v>100</v>
      </c>
      <c r="D1191" s="6" t="e">
        <f>IF(TimeEntry2[[#This Row],[Date]]=0,#REF!,F1191+(7-#REF!))</f>
        <v>#REF!</v>
      </c>
      <c r="E1191" s="13" t="str">
        <f>INDEX(projects[Charge_Code],MATCH(TimeEntry2[[#This Row],[Project_ID]],projects[Project_ID],0))</f>
        <v>HOLIDAY</v>
      </c>
      <c r="F1191" s="16">
        <f>ROUNDDOWN(TimeEntry2[[#This Row],[Timestamp]],0)</f>
        <v>0</v>
      </c>
      <c r="G1191" s="7">
        <v>7.5</v>
      </c>
      <c r="H1191" s="7" t="str">
        <f t="shared" si="29"/>
        <v>Normal Time</v>
      </c>
      <c r="I1191" s="7"/>
    </row>
    <row r="1192" spans="1:9" x14ac:dyDescent="0.25">
      <c r="A1192" s="5"/>
      <c r="B1192" s="6"/>
      <c r="C1192" s="7" t="s">
        <v>100</v>
      </c>
      <c r="D1192" s="6" t="e">
        <f>IF(TimeEntry2[[#This Row],[Date]]=0,#REF!,F1192+(7-#REF!))</f>
        <v>#REF!</v>
      </c>
      <c r="E1192" s="13" t="str">
        <f>INDEX(projects[Charge_Code],MATCH(TimeEntry2[[#This Row],[Project_ID]],projects[Project_ID],0))</f>
        <v>HOLIDAY</v>
      </c>
      <c r="F1192" s="16">
        <f>ROUNDDOWN(TimeEntry2[[#This Row],[Timestamp]],0)</f>
        <v>0</v>
      </c>
      <c r="G1192" s="7">
        <v>7.5</v>
      </c>
      <c r="H1192" s="7" t="str">
        <f t="shared" si="29"/>
        <v>Normal Time</v>
      </c>
      <c r="I1192" s="7"/>
    </row>
    <row r="1193" spans="1:9" x14ac:dyDescent="0.25">
      <c r="A1193" s="5"/>
      <c r="B1193" s="6"/>
      <c r="C1193" s="7" t="s">
        <v>100</v>
      </c>
      <c r="D1193" s="6" t="e">
        <f>IF(TimeEntry2[[#This Row],[Date]]=0,#REF!,F1193+(7-#REF!))</f>
        <v>#REF!</v>
      </c>
      <c r="E1193" s="13" t="str">
        <f>INDEX(projects[Charge_Code],MATCH(TimeEntry2[[#This Row],[Project_ID]],projects[Project_ID],0))</f>
        <v>HOLIDAY</v>
      </c>
      <c r="F1193" s="16">
        <f>ROUNDDOWN(TimeEntry2[[#This Row],[Timestamp]],0)</f>
        <v>0</v>
      </c>
      <c r="G1193" s="7">
        <v>7.5</v>
      </c>
      <c r="H1193" s="7" t="str">
        <f t="shared" si="29"/>
        <v>Normal Time</v>
      </c>
      <c r="I1193" s="7"/>
    </row>
    <row r="1194" spans="1:9" x14ac:dyDescent="0.25">
      <c r="A1194" s="5"/>
      <c r="B1194" s="6"/>
      <c r="C1194" s="7" t="s">
        <v>11</v>
      </c>
      <c r="D1194" s="6" t="e">
        <f>IF(TimeEntry2[[#This Row],[Date]]=0,#REF!,F1194+(7-#REF!))</f>
        <v>#REF!</v>
      </c>
      <c r="E1194" s="13" t="str">
        <f>INDEX(projects[Charge_Code],MATCH(TimeEntry2[[#This Row],[Project_ID]],projects[Project_ID],0))</f>
        <v>BANK HOLIDAY</v>
      </c>
      <c r="F1194" s="16">
        <f>ROUNDDOWN(TimeEntry2[[#This Row],[Timestamp]],0)</f>
        <v>0</v>
      </c>
      <c r="G1194" s="7">
        <v>7.5</v>
      </c>
      <c r="H1194" s="7" t="str">
        <f t="shared" si="29"/>
        <v>Normal Time</v>
      </c>
      <c r="I1194" s="7"/>
    </row>
    <row r="1195" spans="1:9" x14ac:dyDescent="0.25">
      <c r="A1195" s="5"/>
      <c r="B1195" s="6"/>
      <c r="C1195" s="7" t="s">
        <v>11</v>
      </c>
      <c r="D1195" s="6" t="e">
        <f>IF(TimeEntry2[[#This Row],[Date]]=0,#REF!,F1195+(7-#REF!))</f>
        <v>#REF!</v>
      </c>
      <c r="E1195" s="13" t="str">
        <f>INDEX(projects[Charge_Code],MATCH(TimeEntry2[[#This Row],[Project_ID]],projects[Project_ID],0))</f>
        <v>BANK HOLIDAY</v>
      </c>
      <c r="F1195" s="16">
        <f>ROUNDDOWN(TimeEntry2[[#This Row],[Timestamp]],0)</f>
        <v>0</v>
      </c>
      <c r="G1195" s="7">
        <v>7.5</v>
      </c>
      <c r="H1195" s="7" t="str">
        <f t="shared" si="29"/>
        <v>Normal Time</v>
      </c>
      <c r="I1195" s="7"/>
    </row>
    <row r="1196" spans="1:9" x14ac:dyDescent="0.25">
      <c r="A1196" s="5"/>
      <c r="B1196" s="6"/>
      <c r="C1196" s="7" t="s">
        <v>135</v>
      </c>
      <c r="D1196" s="6" t="e">
        <f>IF(TimeEntry2[[#This Row],[Date]]=0,#REF!,F1196+(7-#REF!))</f>
        <v>#REF!</v>
      </c>
      <c r="E1196" s="13" t="str">
        <f>INDEX(projects[Charge_Code],MATCH(TimeEntry2[[#This Row],[Project_ID]],projects[Project_ID],0))</f>
        <v>268017-25  KSC - Tunnel</v>
      </c>
      <c r="F1196" s="16">
        <f>ROUNDDOWN(TimeEntry2[[#This Row],[Timestamp]],0)</f>
        <v>0</v>
      </c>
      <c r="G1196" s="7">
        <v>7.5</v>
      </c>
      <c r="H1196" s="7" t="str">
        <f t="shared" si="29"/>
        <v>Normal Time</v>
      </c>
      <c r="I1196" s="7"/>
    </row>
    <row r="1197" spans="1:9" x14ac:dyDescent="0.25">
      <c r="A1197" s="5"/>
      <c r="B1197" s="6"/>
      <c r="C1197" s="7" t="s">
        <v>135</v>
      </c>
      <c r="D1197" s="6" t="e">
        <f>IF(TimeEntry2[[#This Row],[Date]]=0,#REF!,F1197+(7-#REF!))</f>
        <v>#REF!</v>
      </c>
      <c r="E1197" s="13" t="str">
        <f>INDEX(projects[Charge_Code],MATCH(TimeEntry2[[#This Row],[Project_ID]],projects[Project_ID],0))</f>
        <v>268017-25  KSC - Tunnel</v>
      </c>
      <c r="F1197" s="16">
        <f>ROUNDDOWN(TimeEntry2[[#This Row],[Timestamp]],0)</f>
        <v>0</v>
      </c>
      <c r="G1197" s="7">
        <v>7.5</v>
      </c>
      <c r="H1197" s="7" t="str">
        <f t="shared" ref="H1197:H1260" si="30">"Normal Time"</f>
        <v>Normal Time</v>
      </c>
      <c r="I1197" s="7"/>
    </row>
    <row r="1198" spans="1:9" x14ac:dyDescent="0.25">
      <c r="A1198" s="5"/>
      <c r="B1198" s="6"/>
      <c r="C1198" s="7" t="s">
        <v>135</v>
      </c>
      <c r="D1198" s="6" t="e">
        <f>IF(TimeEntry2[[#This Row],[Date]]=0,#REF!,F1198+(7-#REF!))</f>
        <v>#REF!</v>
      </c>
      <c r="E1198" s="13" t="str">
        <f>INDEX(projects[Charge_Code],MATCH(TimeEntry2[[#This Row],[Project_ID]],projects[Project_ID],0))</f>
        <v>268017-25  KSC - Tunnel</v>
      </c>
      <c r="F1198" s="16">
        <f>ROUNDDOWN(TimeEntry2[[#This Row],[Timestamp]],0)</f>
        <v>0</v>
      </c>
      <c r="G1198" s="7">
        <v>5.5</v>
      </c>
      <c r="H1198" s="7" t="str">
        <f t="shared" si="30"/>
        <v>Normal Time</v>
      </c>
      <c r="I1198" s="7"/>
    </row>
    <row r="1199" spans="1:9" x14ac:dyDescent="0.25">
      <c r="A1199" s="5"/>
      <c r="B1199" s="6"/>
      <c r="C1199" s="7" t="s">
        <v>135</v>
      </c>
      <c r="D1199" s="6" t="e">
        <f>IF(TimeEntry2[[#This Row],[Date]]=0,#REF!,F1199+(7-#REF!))</f>
        <v>#REF!</v>
      </c>
      <c r="E1199" s="13" t="str">
        <f>INDEX(projects[Charge_Code],MATCH(TimeEntry2[[#This Row],[Project_ID]],projects[Project_ID],0))</f>
        <v>268017-25  KSC - Tunnel</v>
      </c>
      <c r="F1199" s="16">
        <f>ROUNDDOWN(TimeEntry2[[#This Row],[Timestamp]],0)</f>
        <v>0</v>
      </c>
      <c r="G1199" s="7">
        <v>2</v>
      </c>
      <c r="H1199" s="7" t="str">
        <f t="shared" si="30"/>
        <v>Normal Time</v>
      </c>
      <c r="I1199" s="7"/>
    </row>
    <row r="1200" spans="1:9" x14ac:dyDescent="0.25">
      <c r="A1200" s="5"/>
      <c r="B1200" s="6"/>
      <c r="C1200" s="7" t="s">
        <v>135</v>
      </c>
      <c r="D1200" s="6" t="e">
        <f>IF(TimeEntry2[[#This Row],[Date]]=0,#REF!,F1200+(7-#REF!))</f>
        <v>#REF!</v>
      </c>
      <c r="E1200" s="13" t="str">
        <f>INDEX(projects[Charge_Code],MATCH(TimeEntry2[[#This Row],[Project_ID]],projects[Project_ID],0))</f>
        <v>268017-25  KSC - Tunnel</v>
      </c>
      <c r="F1200" s="16">
        <f>ROUNDDOWN(TimeEntry2[[#This Row],[Timestamp]],0)</f>
        <v>0</v>
      </c>
      <c r="G1200" s="7">
        <v>7.5</v>
      </c>
      <c r="H1200" s="7" t="str">
        <f t="shared" si="30"/>
        <v>Normal Time</v>
      </c>
      <c r="I1200" s="7"/>
    </row>
    <row r="1201" spans="1:9" x14ac:dyDescent="0.25">
      <c r="A1201" s="5"/>
      <c r="B1201" s="6"/>
      <c r="C1201" s="7" t="s">
        <v>190</v>
      </c>
      <c r="D1201" s="6" t="e">
        <f>IF(TimeEntry2[[#This Row],[Date]]=0,#REF!,F1201+(7-#REF!))</f>
        <v>#REF!</v>
      </c>
      <c r="E1201" s="13" t="str">
        <f>INDEX(projects[Charge_Code],MATCH(TimeEntry2[[#This Row],[Project_ID]],projects[Project_ID],0))</f>
        <v>210035-51 VBB 3rd - new bridge</v>
      </c>
      <c r="F1201" s="16">
        <f>ROUNDDOWN(TimeEntry2[[#This Row],[Timestamp]],0)</f>
        <v>0</v>
      </c>
      <c r="G1201" s="7">
        <v>7.5</v>
      </c>
      <c r="H1201" s="7" t="str">
        <f t="shared" si="30"/>
        <v>Normal Time</v>
      </c>
      <c r="I1201" s="7"/>
    </row>
    <row r="1202" spans="1:9" x14ac:dyDescent="0.25">
      <c r="A1202" s="5"/>
      <c r="B1202" s="6"/>
      <c r="C1202" s="7" t="s">
        <v>135</v>
      </c>
      <c r="D1202" s="6" t="e">
        <f>IF(TimeEntry2[[#This Row],[Date]]=0,#REF!,F1202+(7-#REF!))</f>
        <v>#REF!</v>
      </c>
      <c r="E1202" s="13" t="str">
        <f>INDEX(projects[Charge_Code],MATCH(TimeEntry2[[#This Row],[Project_ID]],projects[Project_ID],0))</f>
        <v>268017-25  KSC - Tunnel</v>
      </c>
      <c r="F1202" s="16">
        <f>ROUNDDOWN(TimeEntry2[[#This Row],[Timestamp]],0)</f>
        <v>0</v>
      </c>
      <c r="G1202" s="7">
        <v>7.5</v>
      </c>
      <c r="H1202" s="7" t="str">
        <f t="shared" si="30"/>
        <v>Normal Time</v>
      </c>
      <c r="I1202" s="7"/>
    </row>
    <row r="1203" spans="1:9" x14ac:dyDescent="0.25">
      <c r="A1203" s="5"/>
      <c r="B1203" s="6"/>
      <c r="C1203" s="7" t="s">
        <v>139</v>
      </c>
      <c r="D1203" s="6" t="e">
        <f>IF(TimeEntry2[[#This Row],[Date]]=0,#REF!,F1203+(7-#REF!))</f>
        <v>#REF!</v>
      </c>
      <c r="E1203" s="13" t="str">
        <f>INDEX(projects[Charge_Code],MATCH(TimeEntry2[[#This Row],[Project_ID]],projects[Project_ID],0))</f>
        <v>255375-00 M25 WARREN FARM SERVICES (01-122)</v>
      </c>
      <c r="F1203" s="16">
        <f>ROUNDDOWN(TimeEntry2[[#This Row],[Timestamp]],0)</f>
        <v>0</v>
      </c>
      <c r="G1203" s="7">
        <v>4</v>
      </c>
      <c r="H1203" s="7" t="str">
        <f t="shared" si="30"/>
        <v>Normal Time</v>
      </c>
      <c r="I1203" s="7"/>
    </row>
    <row r="1204" spans="1:9" x14ac:dyDescent="0.25">
      <c r="A1204" s="5"/>
      <c r="B1204" s="6"/>
      <c r="C1204" s="7" t="s">
        <v>135</v>
      </c>
      <c r="D1204" s="6" t="e">
        <f>IF(TimeEntry2[[#This Row],[Date]]=0,#REF!,F1204+(7-#REF!))</f>
        <v>#REF!</v>
      </c>
      <c r="E1204" s="13" t="str">
        <f>INDEX(projects[Charge_Code],MATCH(TimeEntry2[[#This Row],[Project_ID]],projects[Project_ID],0))</f>
        <v>268017-25  KSC - Tunnel</v>
      </c>
      <c r="F1204" s="16">
        <f>ROUNDDOWN(TimeEntry2[[#This Row],[Timestamp]],0)</f>
        <v>0</v>
      </c>
      <c r="G1204" s="7">
        <v>3.5</v>
      </c>
      <c r="H1204" s="7" t="str">
        <f t="shared" si="30"/>
        <v>Normal Time</v>
      </c>
      <c r="I1204" s="7"/>
    </row>
    <row r="1205" spans="1:9" x14ac:dyDescent="0.25">
      <c r="A1205" s="5"/>
      <c r="B1205" s="6"/>
      <c r="C1205" s="7" t="s">
        <v>135</v>
      </c>
      <c r="D1205" s="6" t="e">
        <f>IF(TimeEntry2[[#This Row],[Date]]=0,#REF!,F1205+(7-#REF!))</f>
        <v>#REF!</v>
      </c>
      <c r="E1205" s="13" t="str">
        <f>INDEX(projects[Charge_Code],MATCH(TimeEntry2[[#This Row],[Project_ID]],projects[Project_ID],0))</f>
        <v>268017-25  KSC - Tunnel</v>
      </c>
      <c r="F1205" s="16">
        <f>ROUNDDOWN(TimeEntry2[[#This Row],[Timestamp]],0)</f>
        <v>0</v>
      </c>
      <c r="G1205" s="7">
        <v>7.5</v>
      </c>
      <c r="H1205" s="7" t="str">
        <f t="shared" si="30"/>
        <v>Normal Time</v>
      </c>
      <c r="I1205" s="7"/>
    </row>
    <row r="1206" spans="1:9" x14ac:dyDescent="0.25">
      <c r="A1206" s="5"/>
      <c r="B1206" s="6"/>
      <c r="C1206" s="7" t="s">
        <v>135</v>
      </c>
      <c r="D1206" s="6" t="e">
        <f>IF(TimeEntry2[[#This Row],[Date]]=0,#REF!,F1206+(7-#REF!))</f>
        <v>#REF!</v>
      </c>
      <c r="E1206" s="13" t="str">
        <f>INDEX(projects[Charge_Code],MATCH(TimeEntry2[[#This Row],[Project_ID]],projects[Project_ID],0))</f>
        <v>268017-25  KSC - Tunnel</v>
      </c>
      <c r="F1206" s="16">
        <f>ROUNDDOWN(TimeEntry2[[#This Row],[Timestamp]],0)</f>
        <v>0</v>
      </c>
      <c r="G1206" s="7">
        <v>7.5</v>
      </c>
      <c r="H1206" s="7" t="str">
        <f t="shared" si="30"/>
        <v>Normal Time</v>
      </c>
      <c r="I1206" s="7"/>
    </row>
    <row r="1207" spans="1:9" x14ac:dyDescent="0.25">
      <c r="A1207" s="5"/>
      <c r="B1207" s="6"/>
      <c r="C1207" s="7" t="s">
        <v>190</v>
      </c>
      <c r="D1207" s="6" t="e">
        <f>IF(TimeEntry2[[#This Row],[Date]]=0,#REF!,F1207+(7-#REF!))</f>
        <v>#REF!</v>
      </c>
      <c r="E1207" s="13" t="str">
        <f>INDEX(projects[Charge_Code],MATCH(TimeEntry2[[#This Row],[Project_ID]],projects[Project_ID],0))</f>
        <v>210035-51 VBB 3rd - new bridge</v>
      </c>
      <c r="F1207" s="16">
        <f>ROUNDDOWN(TimeEntry2[[#This Row],[Timestamp]],0)</f>
        <v>0</v>
      </c>
      <c r="G1207" s="7">
        <v>7.5</v>
      </c>
      <c r="H1207" s="7" t="str">
        <f t="shared" si="30"/>
        <v>Normal Time</v>
      </c>
      <c r="I1207" s="7"/>
    </row>
    <row r="1208" spans="1:9" x14ac:dyDescent="0.25">
      <c r="A1208" s="5"/>
      <c r="B1208" s="6"/>
      <c r="C1208" s="7" t="s">
        <v>139</v>
      </c>
      <c r="D1208" s="6" t="e">
        <f>IF(TimeEntry2[[#This Row],[Date]]=0,#REF!,F1208+(7-#REF!))</f>
        <v>#REF!</v>
      </c>
      <c r="E1208" s="13" t="str">
        <f>INDEX(projects[Charge_Code],MATCH(TimeEntry2[[#This Row],[Project_ID]],projects[Project_ID],0))</f>
        <v>255375-00 M25 WARREN FARM SERVICES (01-122)</v>
      </c>
      <c r="F1208" s="16">
        <f>ROUNDDOWN(TimeEntry2[[#This Row],[Timestamp]],0)</f>
        <v>0</v>
      </c>
      <c r="G1208" s="7">
        <v>7.5</v>
      </c>
      <c r="H1208" s="7" t="str">
        <f t="shared" si="30"/>
        <v>Normal Time</v>
      </c>
      <c r="I1208" s="7"/>
    </row>
    <row r="1209" spans="1:9" x14ac:dyDescent="0.25">
      <c r="A1209" s="5"/>
      <c r="B1209" s="6"/>
      <c r="C1209" s="7" t="s">
        <v>135</v>
      </c>
      <c r="D1209" s="6" t="e">
        <f>IF(TimeEntry2[[#This Row],[Date]]=0,#REF!,F1209+(7-#REF!))</f>
        <v>#REF!</v>
      </c>
      <c r="E1209" s="13" t="str">
        <f>INDEX(projects[Charge_Code],MATCH(TimeEntry2[[#This Row],[Project_ID]],projects[Project_ID],0))</f>
        <v>268017-25  KSC - Tunnel</v>
      </c>
      <c r="F1209" s="16">
        <f>ROUNDDOWN(TimeEntry2[[#This Row],[Timestamp]],0)</f>
        <v>0</v>
      </c>
      <c r="G1209" s="7">
        <v>7.5</v>
      </c>
      <c r="H1209" s="7" t="str">
        <f t="shared" si="30"/>
        <v>Normal Time</v>
      </c>
      <c r="I1209" s="7"/>
    </row>
    <row r="1210" spans="1:9" x14ac:dyDescent="0.25">
      <c r="A1210" s="5"/>
      <c r="B1210" s="6"/>
      <c r="C1210" s="7" t="s">
        <v>135</v>
      </c>
      <c r="D1210" s="6" t="e">
        <f>IF(TimeEntry2[[#This Row],[Date]]=0,#REF!,F1210+(7-#REF!))</f>
        <v>#REF!</v>
      </c>
      <c r="E1210" s="13" t="str">
        <f>INDEX(projects[Charge_Code],MATCH(TimeEntry2[[#This Row],[Project_ID]],projects[Project_ID],0))</f>
        <v>268017-25  KSC - Tunnel</v>
      </c>
      <c r="F1210" s="16">
        <f>ROUNDDOWN(TimeEntry2[[#This Row],[Timestamp]],0)</f>
        <v>0</v>
      </c>
      <c r="G1210" s="7">
        <v>5.5</v>
      </c>
      <c r="H1210" s="7" t="str">
        <f t="shared" si="30"/>
        <v>Normal Time</v>
      </c>
      <c r="I1210" s="7"/>
    </row>
    <row r="1211" spans="1:9" x14ac:dyDescent="0.25">
      <c r="A1211" s="5"/>
      <c r="B1211" s="6"/>
      <c r="C1211" s="7" t="s">
        <v>135</v>
      </c>
      <c r="D1211" s="6" t="e">
        <f>IF(TimeEntry2[[#This Row],[Date]]=0,#REF!,F1211+(7-#REF!))</f>
        <v>#REF!</v>
      </c>
      <c r="E1211" s="13" t="str">
        <f>INDEX(projects[Charge_Code],MATCH(TimeEntry2[[#This Row],[Project_ID]],projects[Project_ID],0))</f>
        <v>268017-25  KSC - Tunnel</v>
      </c>
      <c r="F1211" s="16">
        <f>ROUNDDOWN(TimeEntry2[[#This Row],[Timestamp]],0)</f>
        <v>0</v>
      </c>
      <c r="G1211" s="7">
        <v>2</v>
      </c>
      <c r="H1211" s="7" t="str">
        <f t="shared" si="30"/>
        <v>Normal Time</v>
      </c>
      <c r="I1211" s="7"/>
    </row>
    <row r="1212" spans="1:9" x14ac:dyDescent="0.25">
      <c r="A1212" s="5"/>
      <c r="B1212" s="6"/>
      <c r="C1212" s="7" t="s">
        <v>190</v>
      </c>
      <c r="D1212" s="6" t="e">
        <f>IF(TimeEntry2[[#This Row],[Date]]=0,#REF!,F1212+(7-#REF!))</f>
        <v>#REF!</v>
      </c>
      <c r="E1212" s="13" t="str">
        <f>INDEX(projects[Charge_Code],MATCH(TimeEntry2[[#This Row],[Project_ID]],projects[Project_ID],0))</f>
        <v>210035-51 VBB 3rd - new bridge</v>
      </c>
      <c r="F1212" s="16">
        <f>ROUNDDOWN(TimeEntry2[[#This Row],[Timestamp]],0)</f>
        <v>0</v>
      </c>
      <c r="G1212" s="7">
        <v>2.5</v>
      </c>
      <c r="H1212" s="7" t="str">
        <f t="shared" si="30"/>
        <v>Normal Time</v>
      </c>
      <c r="I1212" s="7"/>
    </row>
    <row r="1213" spans="1:9" x14ac:dyDescent="0.25">
      <c r="A1213" s="5"/>
      <c r="B1213" s="6"/>
      <c r="C1213" s="7" t="s">
        <v>190</v>
      </c>
      <c r="D1213" s="6" t="e">
        <f>IF(TimeEntry2[[#This Row],[Date]]=0,#REF!,F1213+(7-#REF!))</f>
        <v>#REF!</v>
      </c>
      <c r="E1213" s="13" t="str">
        <f>INDEX(projects[Charge_Code],MATCH(TimeEntry2[[#This Row],[Project_ID]],projects[Project_ID],0))</f>
        <v>210035-51 VBB 3rd - new bridge</v>
      </c>
      <c r="F1213" s="16">
        <f>ROUNDDOWN(TimeEntry2[[#This Row],[Timestamp]],0)</f>
        <v>0</v>
      </c>
      <c r="G1213" s="7">
        <v>2</v>
      </c>
      <c r="H1213" s="7" t="str">
        <f t="shared" si="30"/>
        <v>Normal Time</v>
      </c>
      <c r="I1213" s="7"/>
    </row>
    <row r="1214" spans="1:9" x14ac:dyDescent="0.25">
      <c r="A1214" s="5"/>
      <c r="B1214" s="6"/>
      <c r="C1214" s="7" t="s">
        <v>135</v>
      </c>
      <c r="D1214" s="6" t="e">
        <f>IF(TimeEntry2[[#This Row],[Date]]=0,#REF!,F1214+(7-#REF!))</f>
        <v>#REF!</v>
      </c>
      <c r="E1214" s="13" t="str">
        <f>INDEX(projects[Charge_Code],MATCH(TimeEntry2[[#This Row],[Project_ID]],projects[Project_ID],0))</f>
        <v>268017-25  KSC - Tunnel</v>
      </c>
      <c r="F1214" s="16">
        <f>ROUNDDOWN(TimeEntry2[[#This Row],[Timestamp]],0)</f>
        <v>0</v>
      </c>
      <c r="G1214" s="7">
        <v>3</v>
      </c>
      <c r="H1214" s="7" t="str">
        <f t="shared" si="30"/>
        <v>Normal Time</v>
      </c>
      <c r="I1214" s="7"/>
    </row>
    <row r="1215" spans="1:9" x14ac:dyDescent="0.25">
      <c r="A1215" s="5"/>
      <c r="B1215" s="6"/>
      <c r="C1215" s="7" t="s">
        <v>135</v>
      </c>
      <c r="D1215" s="6" t="e">
        <f>IF(TimeEntry2[[#This Row],[Date]]=0,#REF!,F1215+(7-#REF!))</f>
        <v>#REF!</v>
      </c>
      <c r="E1215" s="13" t="str">
        <f>INDEX(projects[Charge_Code],MATCH(TimeEntry2[[#This Row],[Project_ID]],projects[Project_ID],0))</f>
        <v>268017-25  KSC - Tunnel</v>
      </c>
      <c r="F1215" s="16">
        <f>ROUNDDOWN(TimeEntry2[[#This Row],[Timestamp]],0)</f>
        <v>0</v>
      </c>
      <c r="G1215" s="7">
        <v>2</v>
      </c>
      <c r="H1215" s="7" t="str">
        <f t="shared" si="30"/>
        <v>Normal Time</v>
      </c>
      <c r="I1215" s="7"/>
    </row>
    <row r="1216" spans="1:9" x14ac:dyDescent="0.25">
      <c r="A1216" s="5"/>
      <c r="B1216" s="6"/>
      <c r="C1216" s="7" t="s">
        <v>190</v>
      </c>
      <c r="D1216" s="6" t="e">
        <f>IF(TimeEntry2[[#This Row],[Date]]=0,#REF!,F1216+(7-#REF!))</f>
        <v>#REF!</v>
      </c>
      <c r="E1216" s="13" t="str">
        <f>INDEX(projects[Charge_Code],MATCH(TimeEntry2[[#This Row],[Project_ID]],projects[Project_ID],0))</f>
        <v>210035-51 VBB 3rd - new bridge</v>
      </c>
      <c r="F1216" s="16">
        <f>ROUNDDOWN(TimeEntry2[[#This Row],[Timestamp]],0)</f>
        <v>0</v>
      </c>
      <c r="G1216" s="7">
        <v>5.5</v>
      </c>
      <c r="H1216" s="7" t="str">
        <f t="shared" si="30"/>
        <v>Normal Time</v>
      </c>
      <c r="I1216" s="7"/>
    </row>
    <row r="1217" spans="1:9" x14ac:dyDescent="0.25">
      <c r="A1217" s="5"/>
      <c r="B1217" s="6"/>
      <c r="C1217" s="7" t="s">
        <v>190</v>
      </c>
      <c r="D1217" s="6" t="e">
        <f>IF(TimeEntry2[[#This Row],[Date]]=0,#REF!,F1217+(7-#REF!))</f>
        <v>#REF!</v>
      </c>
      <c r="E1217" s="13" t="str">
        <f>INDEX(projects[Charge_Code],MATCH(TimeEntry2[[#This Row],[Project_ID]],projects[Project_ID],0))</f>
        <v>210035-51 VBB 3rd - new bridge</v>
      </c>
      <c r="F1217" s="16">
        <f>ROUNDDOWN(TimeEntry2[[#This Row],[Timestamp]],0)</f>
        <v>0</v>
      </c>
      <c r="G1217" s="7">
        <v>2.5</v>
      </c>
      <c r="H1217" s="7" t="str">
        <f t="shared" si="30"/>
        <v>Normal Time</v>
      </c>
      <c r="I1217" s="7"/>
    </row>
    <row r="1218" spans="1:9" x14ac:dyDescent="0.25">
      <c r="A1218" s="5"/>
      <c r="B1218" s="6"/>
      <c r="C1218" s="7" t="s">
        <v>190</v>
      </c>
      <c r="D1218" s="6" t="e">
        <f>IF(TimeEntry2[[#This Row],[Date]]=0,#REF!,F1218+(7-#REF!))</f>
        <v>#REF!</v>
      </c>
      <c r="E1218" s="13" t="str">
        <f>INDEX(projects[Charge_Code],MATCH(TimeEntry2[[#This Row],[Project_ID]],projects[Project_ID],0))</f>
        <v>210035-51 VBB 3rd - new bridge</v>
      </c>
      <c r="F1218" s="16">
        <f>ROUNDDOWN(TimeEntry2[[#This Row],[Timestamp]],0)</f>
        <v>0</v>
      </c>
      <c r="G1218" s="7">
        <v>2</v>
      </c>
      <c r="H1218" s="7" t="str">
        <f t="shared" si="30"/>
        <v>Normal Time</v>
      </c>
      <c r="I1218" s="7"/>
    </row>
    <row r="1219" spans="1:9" x14ac:dyDescent="0.25">
      <c r="A1219" s="5"/>
      <c r="B1219" s="6"/>
      <c r="C1219" s="7" t="s">
        <v>135</v>
      </c>
      <c r="D1219" s="6" t="e">
        <f>IF(TimeEntry2[[#This Row],[Date]]=0,#REF!,F1219+(7-#REF!))</f>
        <v>#REF!</v>
      </c>
      <c r="E1219" s="13" t="str">
        <f>INDEX(projects[Charge_Code],MATCH(TimeEntry2[[#This Row],[Project_ID]],projects[Project_ID],0))</f>
        <v>268017-25  KSC - Tunnel</v>
      </c>
      <c r="F1219" s="16">
        <f>ROUNDDOWN(TimeEntry2[[#This Row],[Timestamp]],0)</f>
        <v>0</v>
      </c>
      <c r="G1219" s="7">
        <v>3</v>
      </c>
      <c r="H1219" s="7" t="str">
        <f t="shared" si="30"/>
        <v>Normal Time</v>
      </c>
      <c r="I1219" s="7"/>
    </row>
    <row r="1220" spans="1:9" x14ac:dyDescent="0.25">
      <c r="A1220" s="5"/>
      <c r="B1220" s="6"/>
      <c r="C1220" s="7" t="s">
        <v>135</v>
      </c>
      <c r="D1220" s="6" t="e">
        <f>IF(TimeEntry2[[#This Row],[Date]]=0,#REF!,F1220+(7-#REF!))</f>
        <v>#REF!</v>
      </c>
      <c r="E1220" s="13" t="str">
        <f>INDEX(projects[Charge_Code],MATCH(TimeEntry2[[#This Row],[Project_ID]],projects[Project_ID],0))</f>
        <v>268017-25  KSC - Tunnel</v>
      </c>
      <c r="F1220" s="16">
        <f>ROUNDDOWN(TimeEntry2[[#This Row],[Timestamp]],0)</f>
        <v>0</v>
      </c>
      <c r="G1220" s="7">
        <v>4.5</v>
      </c>
      <c r="H1220" s="7" t="str">
        <f t="shared" si="30"/>
        <v>Normal Time</v>
      </c>
      <c r="I1220" s="7"/>
    </row>
    <row r="1221" spans="1:9" x14ac:dyDescent="0.25">
      <c r="A1221" s="5"/>
      <c r="B1221" s="6"/>
      <c r="C1221" s="7" t="s">
        <v>190</v>
      </c>
      <c r="D1221" s="6" t="e">
        <f>IF(TimeEntry2[[#This Row],[Date]]=0,#REF!,F1221+(7-#REF!))</f>
        <v>#REF!</v>
      </c>
      <c r="E1221" s="13" t="str">
        <f>INDEX(projects[Charge_Code],MATCH(TimeEntry2[[#This Row],[Project_ID]],projects[Project_ID],0))</f>
        <v>210035-51 VBB 3rd - new bridge</v>
      </c>
      <c r="F1221" s="16">
        <f>ROUNDDOWN(TimeEntry2[[#This Row],[Timestamp]],0)</f>
        <v>0</v>
      </c>
      <c r="G1221" s="7">
        <v>3</v>
      </c>
      <c r="H1221" s="7" t="str">
        <f t="shared" si="30"/>
        <v>Normal Time</v>
      </c>
      <c r="I1221" s="7"/>
    </row>
    <row r="1222" spans="1:9" x14ac:dyDescent="0.25">
      <c r="A1222" s="5"/>
      <c r="B1222" s="6"/>
      <c r="C1222" s="7" t="s">
        <v>135</v>
      </c>
      <c r="D1222" s="6" t="e">
        <f>IF(TimeEntry2[[#This Row],[Date]]=0,#REF!,F1222+(7-#REF!))</f>
        <v>#REF!</v>
      </c>
      <c r="E1222" s="13" t="str">
        <f>INDEX(projects[Charge_Code],MATCH(TimeEntry2[[#This Row],[Project_ID]],projects[Project_ID],0))</f>
        <v>268017-25  KSC - Tunnel</v>
      </c>
      <c r="F1222" s="16">
        <f>ROUNDDOWN(TimeEntry2[[#This Row],[Timestamp]],0)</f>
        <v>0</v>
      </c>
      <c r="G1222" s="7">
        <v>5.5</v>
      </c>
      <c r="H1222" s="7" t="str">
        <f t="shared" si="30"/>
        <v>Normal Time</v>
      </c>
      <c r="I1222" s="7"/>
    </row>
    <row r="1223" spans="1:9" x14ac:dyDescent="0.25">
      <c r="A1223" s="5"/>
      <c r="B1223" s="6"/>
      <c r="C1223" s="7" t="s">
        <v>135</v>
      </c>
      <c r="D1223" s="6" t="e">
        <f>IF(TimeEntry2[[#This Row],[Date]]=0,#REF!,F1223+(7-#REF!))</f>
        <v>#REF!</v>
      </c>
      <c r="E1223" s="13" t="str">
        <f>INDEX(projects[Charge_Code],MATCH(TimeEntry2[[#This Row],[Project_ID]],projects[Project_ID],0))</f>
        <v>268017-25  KSC - Tunnel</v>
      </c>
      <c r="F1223" s="16">
        <f>ROUNDDOWN(TimeEntry2[[#This Row],[Timestamp]],0)</f>
        <v>0</v>
      </c>
      <c r="G1223" s="7">
        <v>2</v>
      </c>
      <c r="H1223" s="7" t="str">
        <f t="shared" si="30"/>
        <v>Normal Time</v>
      </c>
      <c r="I1223" s="7"/>
    </row>
    <row r="1224" spans="1:9" x14ac:dyDescent="0.25">
      <c r="A1224" s="5"/>
      <c r="B1224" s="6"/>
      <c r="C1224" s="7" t="s">
        <v>190</v>
      </c>
      <c r="D1224" s="6" t="e">
        <f>IF(TimeEntry2[[#This Row],[Date]]=0,#REF!,F1224+(7-#REF!))</f>
        <v>#REF!</v>
      </c>
      <c r="E1224" s="13" t="str">
        <f>INDEX(projects[Charge_Code],MATCH(TimeEntry2[[#This Row],[Project_ID]],projects[Project_ID],0))</f>
        <v>210035-51 VBB 3rd - new bridge</v>
      </c>
      <c r="F1224" s="16">
        <f>ROUNDDOWN(TimeEntry2[[#This Row],[Timestamp]],0)</f>
        <v>0</v>
      </c>
      <c r="G1224" s="7">
        <v>5.5</v>
      </c>
      <c r="H1224" s="7" t="str">
        <f t="shared" si="30"/>
        <v>Normal Time</v>
      </c>
      <c r="I1224" s="7"/>
    </row>
    <row r="1225" spans="1:9" x14ac:dyDescent="0.25">
      <c r="A1225" s="5"/>
      <c r="B1225" s="6"/>
      <c r="C1225" s="7" t="s">
        <v>18</v>
      </c>
      <c r="D1225" s="6" t="e">
        <f>IF(TimeEntry2[[#This Row],[Date]]=0,#REF!,F1225+(7-#REF!))</f>
        <v>#REF!</v>
      </c>
      <c r="E1225" s="13" t="str">
        <f>INDEX(projects[Charge_Code],MATCH(TimeEntry2[[#This Row],[Project_ID]],projects[Project_ID],0))</f>
        <v>074097-29 STAFF APPRAISAL CC124 (01-124)</v>
      </c>
      <c r="F1225" s="16">
        <f>ROUNDDOWN(TimeEntry2[[#This Row],[Timestamp]],0)</f>
        <v>0</v>
      </c>
      <c r="G1225" s="7">
        <v>2</v>
      </c>
      <c r="H1225" s="7" t="str">
        <f t="shared" si="30"/>
        <v>Normal Time</v>
      </c>
      <c r="I1225" s="7"/>
    </row>
    <row r="1226" spans="1:9" x14ac:dyDescent="0.25">
      <c r="A1226" s="5"/>
      <c r="B1226" s="6"/>
      <c r="C1226" s="7" t="s">
        <v>135</v>
      </c>
      <c r="D1226" s="6" t="e">
        <f>IF(TimeEntry2[[#This Row],[Date]]=0,#REF!,F1226+(7-#REF!))</f>
        <v>#REF!</v>
      </c>
      <c r="E1226" s="13" t="str">
        <f>INDEX(projects[Charge_Code],MATCH(TimeEntry2[[#This Row],[Project_ID]],projects[Project_ID],0))</f>
        <v>268017-25  KSC - Tunnel</v>
      </c>
      <c r="F1226" s="16">
        <f>ROUNDDOWN(TimeEntry2[[#This Row],[Timestamp]],0)</f>
        <v>0</v>
      </c>
      <c r="G1226" s="7">
        <v>1</v>
      </c>
      <c r="H1226" s="7" t="str">
        <f t="shared" si="30"/>
        <v>Normal Time</v>
      </c>
      <c r="I1226" s="7"/>
    </row>
    <row r="1227" spans="1:9" x14ac:dyDescent="0.25">
      <c r="A1227" s="5"/>
      <c r="B1227" s="6"/>
      <c r="C1227" s="7" t="s">
        <v>190</v>
      </c>
      <c r="D1227" s="6" t="e">
        <f>IF(TimeEntry2[[#This Row],[Date]]=0,#REF!,F1227+(7-#REF!))</f>
        <v>#REF!</v>
      </c>
      <c r="E1227" s="13" t="str">
        <f>INDEX(projects[Charge_Code],MATCH(TimeEntry2[[#This Row],[Project_ID]],projects[Project_ID],0))</f>
        <v>210035-51 VBB 3rd - new bridge</v>
      </c>
      <c r="F1227" s="16">
        <f>ROUNDDOWN(TimeEntry2[[#This Row],[Timestamp]],0)</f>
        <v>0</v>
      </c>
      <c r="G1227" s="7">
        <v>2.5</v>
      </c>
      <c r="H1227" s="7" t="str">
        <f t="shared" si="30"/>
        <v>Normal Time</v>
      </c>
      <c r="I1227" s="7"/>
    </row>
    <row r="1228" spans="1:9" x14ac:dyDescent="0.25">
      <c r="A1228" s="5"/>
      <c r="B1228" s="6"/>
      <c r="C1228" s="7" t="s">
        <v>135</v>
      </c>
      <c r="D1228" s="6" t="e">
        <f>IF(TimeEntry2[[#This Row],[Date]]=0,#REF!,F1228+(7-#REF!))</f>
        <v>#REF!</v>
      </c>
      <c r="E1228" s="13" t="str">
        <f>INDEX(projects[Charge_Code],MATCH(TimeEntry2[[#This Row],[Project_ID]],projects[Project_ID],0))</f>
        <v>268017-25  KSC - Tunnel</v>
      </c>
      <c r="F1228" s="16">
        <f>ROUNDDOWN(TimeEntry2[[#This Row],[Timestamp]],0)</f>
        <v>0</v>
      </c>
      <c r="G1228" s="7">
        <v>4</v>
      </c>
      <c r="H1228" s="7" t="str">
        <f t="shared" si="30"/>
        <v>Normal Time</v>
      </c>
      <c r="I1228" s="7"/>
    </row>
    <row r="1229" spans="1:9" x14ac:dyDescent="0.25">
      <c r="A1229" s="5"/>
      <c r="B1229" s="6"/>
      <c r="C1229" s="7" t="s">
        <v>135</v>
      </c>
      <c r="D1229" s="6" t="e">
        <f>IF(TimeEntry2[[#This Row],[Date]]=0,#REF!,F1229+(7-#REF!))</f>
        <v>#REF!</v>
      </c>
      <c r="E1229" s="13" t="str">
        <f>INDEX(projects[Charge_Code],MATCH(TimeEntry2[[#This Row],[Project_ID]],projects[Project_ID],0))</f>
        <v>268017-25  KSC - Tunnel</v>
      </c>
      <c r="F1229" s="16">
        <f>ROUNDDOWN(TimeEntry2[[#This Row],[Timestamp]],0)</f>
        <v>0</v>
      </c>
      <c r="G1229" s="7">
        <v>7.5</v>
      </c>
      <c r="H1229" s="7" t="str">
        <f t="shared" si="30"/>
        <v>Normal Time</v>
      </c>
      <c r="I1229" s="7"/>
    </row>
    <row r="1230" spans="1:9" x14ac:dyDescent="0.25">
      <c r="A1230" s="5"/>
      <c r="B1230" s="6"/>
      <c r="C1230" s="7" t="s">
        <v>190</v>
      </c>
      <c r="D1230" s="6" t="e">
        <f>IF(TimeEntry2[[#This Row],[Date]]=0,#REF!,F1230+(7-#REF!))</f>
        <v>#REF!</v>
      </c>
      <c r="E1230" s="13" t="str">
        <f>INDEX(projects[Charge_Code],MATCH(TimeEntry2[[#This Row],[Project_ID]],projects[Project_ID],0))</f>
        <v>210035-51 VBB 3rd - new bridge</v>
      </c>
      <c r="F1230" s="16">
        <f>ROUNDDOWN(TimeEntry2[[#This Row],[Timestamp]],0)</f>
        <v>0</v>
      </c>
      <c r="G1230" s="7">
        <v>7.5</v>
      </c>
      <c r="H1230" s="7" t="str">
        <f t="shared" si="30"/>
        <v>Normal Time</v>
      </c>
      <c r="I1230" s="7"/>
    </row>
    <row r="1231" spans="1:9" x14ac:dyDescent="0.25">
      <c r="A1231" s="5"/>
      <c r="B1231" s="6"/>
      <c r="C1231" s="7" t="s">
        <v>135</v>
      </c>
      <c r="D1231" s="6" t="e">
        <f>IF(TimeEntry2[[#This Row],[Date]]=0,#REF!,F1231+(7-#REF!))</f>
        <v>#REF!</v>
      </c>
      <c r="E1231" s="13" t="str">
        <f>INDEX(projects[Charge_Code],MATCH(TimeEntry2[[#This Row],[Project_ID]],projects[Project_ID],0))</f>
        <v>268017-25  KSC - Tunnel</v>
      </c>
      <c r="F1231" s="16">
        <f>ROUNDDOWN(TimeEntry2[[#This Row],[Timestamp]],0)</f>
        <v>0</v>
      </c>
      <c r="G1231" s="7">
        <v>5.5</v>
      </c>
      <c r="H1231" s="7" t="str">
        <f t="shared" si="30"/>
        <v>Normal Time</v>
      </c>
      <c r="I1231" s="7"/>
    </row>
    <row r="1232" spans="1:9" x14ac:dyDescent="0.25">
      <c r="A1232" s="5"/>
      <c r="B1232" s="6"/>
      <c r="C1232" s="7" t="s">
        <v>135</v>
      </c>
      <c r="D1232" s="6" t="e">
        <f>IF(TimeEntry2[[#This Row],[Date]]=0,#REF!,F1232+(7-#REF!))</f>
        <v>#REF!</v>
      </c>
      <c r="E1232" s="13" t="str">
        <f>INDEX(projects[Charge_Code],MATCH(TimeEntry2[[#This Row],[Project_ID]],projects[Project_ID],0))</f>
        <v>268017-25  KSC - Tunnel</v>
      </c>
      <c r="F1232" s="16">
        <f>ROUNDDOWN(TimeEntry2[[#This Row],[Timestamp]],0)</f>
        <v>0</v>
      </c>
      <c r="G1232" s="7">
        <v>2</v>
      </c>
      <c r="H1232" s="7" t="str">
        <f t="shared" si="30"/>
        <v>Normal Time</v>
      </c>
      <c r="I1232" s="7"/>
    </row>
    <row r="1233" spans="1:9" x14ac:dyDescent="0.25">
      <c r="A1233" s="5"/>
      <c r="B1233" s="6"/>
      <c r="C1233" s="7" t="s">
        <v>196</v>
      </c>
      <c r="D1233" s="6" t="e">
        <f>IF(TimeEntry2[[#This Row],[Date]]=0,#REF!,F1233+(7-#REF!))</f>
        <v>#REF!</v>
      </c>
      <c r="E1233" s="13" t="str">
        <f>INDEX(projects[Charge_Code],MATCH(TimeEntry2[[#This Row],[Project_ID]],projects[Project_ID],0))</f>
        <v>210035-58  VBB Afkeurmemo Oostbrug</v>
      </c>
      <c r="F1233" s="16">
        <f>ROUNDDOWN(TimeEntry2[[#This Row],[Timestamp]],0)</f>
        <v>0</v>
      </c>
      <c r="G1233" s="7">
        <v>2</v>
      </c>
      <c r="H1233" s="7" t="str">
        <f t="shared" si="30"/>
        <v>Normal Time</v>
      </c>
      <c r="I1233" s="7"/>
    </row>
    <row r="1234" spans="1:9" x14ac:dyDescent="0.25">
      <c r="A1234" s="5"/>
      <c r="B1234" s="6"/>
      <c r="C1234" s="7" t="s">
        <v>190</v>
      </c>
      <c r="D1234" s="6" t="e">
        <f>IF(TimeEntry2[[#This Row],[Date]]=0,#REF!,F1234+(7-#REF!))</f>
        <v>#REF!</v>
      </c>
      <c r="E1234" s="13" t="str">
        <f>INDEX(projects[Charge_Code],MATCH(TimeEntry2[[#This Row],[Project_ID]],projects[Project_ID],0))</f>
        <v>210035-51 VBB 3rd - new bridge</v>
      </c>
      <c r="F1234" s="16">
        <f>ROUNDDOWN(TimeEntry2[[#This Row],[Timestamp]],0)</f>
        <v>0</v>
      </c>
      <c r="G1234" s="7">
        <v>5.5</v>
      </c>
      <c r="H1234" s="7" t="str">
        <f t="shared" si="30"/>
        <v>Normal Time</v>
      </c>
      <c r="I1234" s="7"/>
    </row>
    <row r="1235" spans="1:9" x14ac:dyDescent="0.25">
      <c r="A1235" s="5"/>
      <c r="B1235" s="6"/>
      <c r="C1235" s="7" t="s">
        <v>196</v>
      </c>
      <c r="D1235" s="6" t="e">
        <f>IF(TimeEntry2[[#This Row],[Date]]=0,#REF!,F1235+(7-#REF!))</f>
        <v>#REF!</v>
      </c>
      <c r="E1235" s="13" t="str">
        <f>INDEX(projects[Charge_Code],MATCH(TimeEntry2[[#This Row],[Project_ID]],projects[Project_ID],0))</f>
        <v>210035-58  VBB Afkeurmemo Oostbrug</v>
      </c>
      <c r="F1235" s="16">
        <f>ROUNDDOWN(TimeEntry2[[#This Row],[Timestamp]],0)</f>
        <v>0</v>
      </c>
      <c r="G1235" s="7">
        <v>3.75</v>
      </c>
      <c r="H1235" s="7" t="str">
        <f t="shared" si="30"/>
        <v>Normal Time</v>
      </c>
      <c r="I1235" s="7"/>
    </row>
    <row r="1236" spans="1:9" x14ac:dyDescent="0.25">
      <c r="A1236" s="5"/>
      <c r="B1236" s="6"/>
      <c r="C1236" s="7" t="s">
        <v>190</v>
      </c>
      <c r="D1236" s="6" t="e">
        <f>IF(TimeEntry2[[#This Row],[Date]]=0,#REF!,F1236+(7-#REF!))</f>
        <v>#REF!</v>
      </c>
      <c r="E1236" s="13" t="str">
        <f>INDEX(projects[Charge_Code],MATCH(TimeEntry2[[#This Row],[Project_ID]],projects[Project_ID],0))</f>
        <v>210035-51 VBB 3rd - new bridge</v>
      </c>
      <c r="F1236" s="16">
        <f>ROUNDDOWN(TimeEntry2[[#This Row],[Timestamp]],0)</f>
        <v>0</v>
      </c>
      <c r="G1236" s="7">
        <v>3.75</v>
      </c>
      <c r="H1236" s="7" t="str">
        <f t="shared" si="30"/>
        <v>Normal Time</v>
      </c>
      <c r="I1236" s="7"/>
    </row>
    <row r="1237" spans="1:9" x14ac:dyDescent="0.25">
      <c r="A1237" s="5"/>
      <c r="B1237" s="6"/>
      <c r="C1237" s="7" t="s">
        <v>135</v>
      </c>
      <c r="D1237" s="6" t="e">
        <f>IF(TimeEntry2[[#This Row],[Date]]=0,#REF!,F1237+(7-#REF!))</f>
        <v>#REF!</v>
      </c>
      <c r="E1237" s="13" t="str">
        <f>INDEX(projects[Charge_Code],MATCH(TimeEntry2[[#This Row],[Project_ID]],projects[Project_ID],0))</f>
        <v>268017-25  KSC - Tunnel</v>
      </c>
      <c r="F1237" s="16">
        <f>ROUNDDOWN(TimeEntry2[[#This Row],[Timestamp]],0)</f>
        <v>0</v>
      </c>
      <c r="G1237" s="7">
        <v>3.75</v>
      </c>
      <c r="H1237" s="7" t="str">
        <f t="shared" si="30"/>
        <v>Normal Time</v>
      </c>
      <c r="I1237" s="7"/>
    </row>
    <row r="1238" spans="1:9" x14ac:dyDescent="0.25">
      <c r="A1238" s="5"/>
      <c r="B1238" s="6"/>
      <c r="C1238" s="7" t="s">
        <v>190</v>
      </c>
      <c r="D1238" s="6" t="e">
        <f>IF(TimeEntry2[[#This Row],[Date]]=0,#REF!,F1238+(7-#REF!))</f>
        <v>#REF!</v>
      </c>
      <c r="E1238" s="13" t="str">
        <f>INDEX(projects[Charge_Code],MATCH(TimeEntry2[[#This Row],[Project_ID]],projects[Project_ID],0))</f>
        <v>210035-51 VBB 3rd - new bridge</v>
      </c>
      <c r="F1238" s="16">
        <f>ROUNDDOWN(TimeEntry2[[#This Row],[Timestamp]],0)</f>
        <v>0</v>
      </c>
      <c r="G1238" s="7">
        <v>3.75</v>
      </c>
      <c r="H1238" s="7" t="str">
        <f t="shared" si="30"/>
        <v>Normal Time</v>
      </c>
      <c r="I1238" s="7"/>
    </row>
    <row r="1239" spans="1:9" x14ac:dyDescent="0.25">
      <c r="A1239" s="5"/>
      <c r="B1239" s="6"/>
      <c r="C1239" s="7" t="s">
        <v>135</v>
      </c>
      <c r="D1239" s="6" t="e">
        <f>IF(TimeEntry2[[#This Row],[Date]]=0,#REF!,F1239+(7-#REF!))</f>
        <v>#REF!</v>
      </c>
      <c r="E1239" s="13" t="str">
        <f>INDEX(projects[Charge_Code],MATCH(TimeEntry2[[#This Row],[Project_ID]],projects[Project_ID],0))</f>
        <v>268017-25  KSC - Tunnel</v>
      </c>
      <c r="F1239" s="16">
        <f>ROUNDDOWN(TimeEntry2[[#This Row],[Timestamp]],0)</f>
        <v>0</v>
      </c>
      <c r="G1239" s="7">
        <v>5.5</v>
      </c>
      <c r="H1239" s="7" t="str">
        <f t="shared" si="30"/>
        <v>Normal Time</v>
      </c>
      <c r="I1239" s="7"/>
    </row>
    <row r="1240" spans="1:9" x14ac:dyDescent="0.25">
      <c r="A1240" s="5"/>
      <c r="B1240" s="6"/>
      <c r="C1240" s="7" t="s">
        <v>18</v>
      </c>
      <c r="D1240" s="6" t="e">
        <f>IF(TimeEntry2[[#This Row],[Date]]=0,#REF!,F1240+(7-#REF!))</f>
        <v>#REF!</v>
      </c>
      <c r="E1240" s="13" t="str">
        <f>INDEX(projects[Charge_Code],MATCH(TimeEntry2[[#This Row],[Project_ID]],projects[Project_ID],0))</f>
        <v>074097-29 STAFF APPRAISAL CC124 (01-124)</v>
      </c>
      <c r="F1240" s="16">
        <f>ROUNDDOWN(TimeEntry2[[#This Row],[Timestamp]],0)</f>
        <v>0</v>
      </c>
      <c r="G1240" s="7">
        <v>2</v>
      </c>
      <c r="H1240" s="7" t="str">
        <f t="shared" si="30"/>
        <v>Normal Time</v>
      </c>
      <c r="I1240" s="7"/>
    </row>
    <row r="1241" spans="1:9" x14ac:dyDescent="0.25">
      <c r="A1241" s="5"/>
      <c r="B1241" s="6"/>
      <c r="C1241" s="7" t="s">
        <v>190</v>
      </c>
      <c r="D1241" s="6" t="e">
        <f>IF(TimeEntry2[[#This Row],[Date]]=0,#REF!,F1241+(7-#REF!))</f>
        <v>#REF!</v>
      </c>
      <c r="E1241" s="13" t="str">
        <f>INDEX(projects[Charge_Code],MATCH(TimeEntry2[[#This Row],[Project_ID]],projects[Project_ID],0))</f>
        <v>210035-51 VBB 3rd - new bridge</v>
      </c>
      <c r="F1241" s="16">
        <f>ROUNDDOWN(TimeEntry2[[#This Row],[Timestamp]],0)</f>
        <v>0</v>
      </c>
      <c r="G1241" s="7">
        <v>2.5</v>
      </c>
      <c r="H1241" s="7" t="str">
        <f t="shared" si="30"/>
        <v>Normal Time</v>
      </c>
      <c r="I1241" s="7"/>
    </row>
    <row r="1242" spans="1:9" x14ac:dyDescent="0.25">
      <c r="A1242" s="5"/>
      <c r="B1242" s="6"/>
      <c r="C1242" s="7" t="s">
        <v>135</v>
      </c>
      <c r="D1242" s="6" t="e">
        <f>IF(TimeEntry2[[#This Row],[Date]]=0,#REF!,F1242+(7-#REF!))</f>
        <v>#REF!</v>
      </c>
      <c r="E1242" s="13" t="str">
        <f>INDEX(projects[Charge_Code],MATCH(TimeEntry2[[#This Row],[Project_ID]],projects[Project_ID],0))</f>
        <v>268017-25  KSC - Tunnel</v>
      </c>
      <c r="F1242" s="16">
        <f>ROUNDDOWN(TimeEntry2[[#This Row],[Timestamp]],0)</f>
        <v>0</v>
      </c>
      <c r="G1242" s="7">
        <v>5</v>
      </c>
      <c r="H1242" s="7" t="str">
        <f t="shared" si="30"/>
        <v>Normal Time</v>
      </c>
      <c r="I1242" s="7"/>
    </row>
    <row r="1243" spans="1:9" x14ac:dyDescent="0.25">
      <c r="A1243" s="5"/>
      <c r="B1243" s="6"/>
      <c r="C1243" s="7" t="s">
        <v>135</v>
      </c>
      <c r="D1243" s="6" t="e">
        <f>IF(TimeEntry2[[#This Row],[Date]]=0,#REF!,F1243+(7-#REF!))</f>
        <v>#REF!</v>
      </c>
      <c r="E1243" s="13" t="str">
        <f>INDEX(projects[Charge_Code],MATCH(TimeEntry2[[#This Row],[Project_ID]],projects[Project_ID],0))</f>
        <v>268017-25  KSC - Tunnel</v>
      </c>
      <c r="F1243" s="16">
        <f>ROUNDDOWN(TimeEntry2[[#This Row],[Timestamp]],0)</f>
        <v>0</v>
      </c>
      <c r="G1243" s="7">
        <v>7.5</v>
      </c>
      <c r="H1243" s="7" t="str">
        <f t="shared" si="30"/>
        <v>Normal Time</v>
      </c>
      <c r="I1243" s="7"/>
    </row>
    <row r="1244" spans="1:9" x14ac:dyDescent="0.25">
      <c r="A1244" s="5"/>
      <c r="B1244" s="6"/>
      <c r="C1244" s="7" t="s">
        <v>190</v>
      </c>
      <c r="D1244" s="6" t="e">
        <f>IF(TimeEntry2[[#This Row],[Date]]=0,#REF!,F1244+(7-#REF!))</f>
        <v>#REF!</v>
      </c>
      <c r="E1244" s="13" t="str">
        <f>INDEX(projects[Charge_Code],MATCH(TimeEntry2[[#This Row],[Project_ID]],projects[Project_ID],0))</f>
        <v>210035-51 VBB 3rd - new bridge</v>
      </c>
      <c r="F1244" s="16">
        <f>ROUNDDOWN(TimeEntry2[[#This Row],[Timestamp]],0)</f>
        <v>0</v>
      </c>
      <c r="G1244" s="7">
        <v>7.5</v>
      </c>
      <c r="H1244" s="7" t="str">
        <f t="shared" si="30"/>
        <v>Normal Time</v>
      </c>
      <c r="I1244" s="7"/>
    </row>
    <row r="1245" spans="1:9" x14ac:dyDescent="0.25">
      <c r="A1245" s="5"/>
      <c r="B1245" s="6"/>
      <c r="C1245" s="7" t="s">
        <v>135</v>
      </c>
      <c r="D1245" s="6" t="e">
        <f>IF(TimeEntry2[[#This Row],[Date]]=0,#REF!,F1245+(7-#REF!))</f>
        <v>#REF!</v>
      </c>
      <c r="E1245" s="13" t="str">
        <f>INDEX(projects[Charge_Code],MATCH(TimeEntry2[[#This Row],[Project_ID]],projects[Project_ID],0))</f>
        <v>268017-25  KSC - Tunnel</v>
      </c>
      <c r="F1245" s="16">
        <f>ROUNDDOWN(TimeEntry2[[#This Row],[Timestamp]],0)</f>
        <v>0</v>
      </c>
      <c r="G1245" s="7">
        <v>7.5</v>
      </c>
      <c r="H1245" s="7" t="str">
        <f t="shared" si="30"/>
        <v>Normal Time</v>
      </c>
      <c r="I1245" s="7"/>
    </row>
    <row r="1246" spans="1:9" x14ac:dyDescent="0.25">
      <c r="A1246" s="5"/>
      <c r="B1246" s="6"/>
      <c r="C1246" s="7" t="s">
        <v>135</v>
      </c>
      <c r="D1246" s="6" t="e">
        <f>IF(TimeEntry2[[#This Row],[Date]]=0,#REF!,F1246+(7-#REF!))</f>
        <v>#REF!</v>
      </c>
      <c r="E1246" s="13" t="str">
        <f>INDEX(projects[Charge_Code],MATCH(TimeEntry2[[#This Row],[Project_ID]],projects[Project_ID],0))</f>
        <v>268017-25  KSC - Tunnel</v>
      </c>
      <c r="F1246" s="16">
        <f>ROUNDDOWN(TimeEntry2[[#This Row],[Timestamp]],0)</f>
        <v>0</v>
      </c>
      <c r="G1246" s="7">
        <v>7.5</v>
      </c>
      <c r="H1246" s="7" t="str">
        <f t="shared" si="30"/>
        <v>Normal Time</v>
      </c>
      <c r="I1246" s="7"/>
    </row>
    <row r="1247" spans="1:9" x14ac:dyDescent="0.25">
      <c r="A1247" s="5"/>
      <c r="B1247" s="6"/>
      <c r="C1247" s="7" t="s">
        <v>135</v>
      </c>
      <c r="D1247" s="6" t="e">
        <f>IF(TimeEntry2[[#This Row],[Date]]=0,#REF!,F1247+(7-#REF!))</f>
        <v>#REF!</v>
      </c>
      <c r="E1247" s="13" t="str">
        <f>INDEX(projects[Charge_Code],MATCH(TimeEntry2[[#This Row],[Project_ID]],projects[Project_ID],0))</f>
        <v>268017-25  KSC - Tunnel</v>
      </c>
      <c r="F1247" s="16">
        <f>ROUNDDOWN(TimeEntry2[[#This Row],[Timestamp]],0)</f>
        <v>0</v>
      </c>
      <c r="G1247" s="7">
        <v>5.5</v>
      </c>
      <c r="H1247" s="7" t="str">
        <f t="shared" si="30"/>
        <v>Normal Time</v>
      </c>
      <c r="I1247" s="7"/>
    </row>
    <row r="1248" spans="1:9" x14ac:dyDescent="0.25">
      <c r="A1248" s="5"/>
      <c r="B1248" s="6"/>
      <c r="C1248" s="7" t="s">
        <v>135</v>
      </c>
      <c r="D1248" s="6" t="e">
        <f>IF(TimeEntry2[[#This Row],[Date]]=0,#REF!,F1248+(7-#REF!))</f>
        <v>#REF!</v>
      </c>
      <c r="E1248" s="13" t="str">
        <f>INDEX(projects[Charge_Code],MATCH(TimeEntry2[[#This Row],[Project_ID]],projects[Project_ID],0))</f>
        <v>268017-25  KSC - Tunnel</v>
      </c>
      <c r="F1248" s="16">
        <f>ROUNDDOWN(TimeEntry2[[#This Row],[Timestamp]],0)</f>
        <v>0</v>
      </c>
      <c r="G1248" s="7">
        <v>2</v>
      </c>
      <c r="H1248" s="7" t="str">
        <f t="shared" si="30"/>
        <v>Normal Time</v>
      </c>
      <c r="I1248" s="7"/>
    </row>
    <row r="1249" spans="1:9" x14ac:dyDescent="0.25">
      <c r="A1249" s="5"/>
      <c r="B1249" s="6"/>
      <c r="C1249" s="7" t="s">
        <v>24</v>
      </c>
      <c r="D1249" s="6" t="e">
        <f>IF(TimeEntry2[[#This Row],[Date]]=0,#REF!,F1249+(7-#REF!))</f>
        <v>#REF!</v>
      </c>
      <c r="E1249" s="13" t="str">
        <f>INDEX(projects[Charge_Code],MATCH(TimeEntry2[[#This Row],[Project_ID]],projects[Project_ID],0))</f>
        <v>074097-30 LEADERSHIP &amp; MANAGEMENT CC124 (01-124)</v>
      </c>
      <c r="F1249" s="16">
        <f>ROUNDDOWN(TimeEntry2[[#This Row],[Timestamp]],0)</f>
        <v>0</v>
      </c>
      <c r="G1249" s="7">
        <v>2</v>
      </c>
      <c r="H1249" s="7" t="str">
        <f t="shared" si="30"/>
        <v>Normal Time</v>
      </c>
      <c r="I1249" s="7"/>
    </row>
    <row r="1250" spans="1:9" x14ac:dyDescent="0.25">
      <c r="A1250" s="5"/>
      <c r="B1250" s="6"/>
      <c r="C1250" s="7" t="s">
        <v>135</v>
      </c>
      <c r="D1250" s="6" t="e">
        <f>IF(TimeEntry2[[#This Row],[Date]]=0,#REF!,F1250+(7-#REF!))</f>
        <v>#REF!</v>
      </c>
      <c r="E1250" s="13" t="str">
        <f>INDEX(projects[Charge_Code],MATCH(TimeEntry2[[#This Row],[Project_ID]],projects[Project_ID],0))</f>
        <v>268017-25  KSC - Tunnel</v>
      </c>
      <c r="F1250" s="16">
        <f>ROUNDDOWN(TimeEntry2[[#This Row],[Timestamp]],0)</f>
        <v>0</v>
      </c>
      <c r="G1250" s="7">
        <v>5.5</v>
      </c>
      <c r="H1250" s="7" t="str">
        <f t="shared" si="30"/>
        <v>Normal Time</v>
      </c>
      <c r="I1250" s="7"/>
    </row>
    <row r="1251" spans="1:9" x14ac:dyDescent="0.25">
      <c r="A1251" s="5"/>
      <c r="B1251" s="6"/>
      <c r="C1251" s="7" t="s">
        <v>190</v>
      </c>
      <c r="D1251" s="6" t="e">
        <f>IF(TimeEntry2[[#This Row],[Date]]=0,#REF!,F1251+(7-#REF!))</f>
        <v>#REF!</v>
      </c>
      <c r="E1251" s="13" t="str">
        <f>INDEX(projects[Charge_Code],MATCH(TimeEntry2[[#This Row],[Project_ID]],projects[Project_ID],0))</f>
        <v>210035-51 VBB 3rd - new bridge</v>
      </c>
      <c r="F1251" s="16">
        <f>ROUNDDOWN(TimeEntry2[[#This Row],[Timestamp]],0)</f>
        <v>0</v>
      </c>
      <c r="G1251" s="7">
        <v>3.75</v>
      </c>
      <c r="H1251" s="7" t="str">
        <f t="shared" si="30"/>
        <v>Normal Time</v>
      </c>
      <c r="I1251" s="7"/>
    </row>
    <row r="1252" spans="1:9" x14ac:dyDescent="0.25">
      <c r="A1252" s="5"/>
      <c r="B1252" s="6"/>
      <c r="C1252" s="7" t="s">
        <v>135</v>
      </c>
      <c r="D1252" s="6" t="e">
        <f>IF(TimeEntry2[[#This Row],[Date]]=0,#REF!,F1252+(7-#REF!))</f>
        <v>#REF!</v>
      </c>
      <c r="E1252" s="13" t="str">
        <f>INDEX(projects[Charge_Code],MATCH(TimeEntry2[[#This Row],[Project_ID]],projects[Project_ID],0))</f>
        <v>268017-25  KSC - Tunnel</v>
      </c>
      <c r="F1252" s="16">
        <f>ROUNDDOWN(TimeEntry2[[#This Row],[Timestamp]],0)</f>
        <v>0</v>
      </c>
      <c r="G1252" s="7">
        <v>3.75</v>
      </c>
      <c r="H1252" s="7" t="str">
        <f t="shared" si="30"/>
        <v>Normal Time</v>
      </c>
      <c r="I1252" s="7"/>
    </row>
    <row r="1253" spans="1:9" x14ac:dyDescent="0.25">
      <c r="A1253" s="5"/>
      <c r="B1253" s="6"/>
      <c r="C1253" s="7" t="s">
        <v>135</v>
      </c>
      <c r="D1253" s="6" t="e">
        <f>IF(TimeEntry2[[#This Row],[Date]]=0,#REF!,F1253+(7-#REF!))</f>
        <v>#REF!</v>
      </c>
      <c r="E1253" s="13" t="str">
        <f>INDEX(projects[Charge_Code],MATCH(TimeEntry2[[#This Row],[Project_ID]],projects[Project_ID],0))</f>
        <v>268017-25  KSC - Tunnel</v>
      </c>
      <c r="F1253" s="16">
        <f>ROUNDDOWN(TimeEntry2[[#This Row],[Timestamp]],0)</f>
        <v>0</v>
      </c>
      <c r="G1253" s="7">
        <v>3.75</v>
      </c>
      <c r="H1253" s="7" t="str">
        <f t="shared" si="30"/>
        <v>Normal Time</v>
      </c>
      <c r="I1253" s="7"/>
    </row>
    <row r="1254" spans="1:9" x14ac:dyDescent="0.25">
      <c r="A1254" s="5"/>
      <c r="B1254" s="6"/>
      <c r="C1254" s="7" t="s">
        <v>190</v>
      </c>
      <c r="D1254" s="6" t="e">
        <f>IF(TimeEntry2[[#This Row],[Date]]=0,#REF!,F1254+(7-#REF!))</f>
        <v>#REF!</v>
      </c>
      <c r="E1254" s="13" t="str">
        <f>INDEX(projects[Charge_Code],MATCH(TimeEntry2[[#This Row],[Project_ID]],projects[Project_ID],0))</f>
        <v>210035-51 VBB 3rd - new bridge</v>
      </c>
      <c r="F1254" s="16">
        <f>ROUNDDOWN(TimeEntry2[[#This Row],[Timestamp]],0)</f>
        <v>0</v>
      </c>
      <c r="G1254" s="7">
        <v>3.75</v>
      </c>
      <c r="H1254" s="7" t="str">
        <f t="shared" si="30"/>
        <v>Normal Time</v>
      </c>
      <c r="I1254" s="7"/>
    </row>
    <row r="1255" spans="1:9" x14ac:dyDescent="0.25">
      <c r="A1255" s="5"/>
      <c r="B1255" s="6"/>
      <c r="C1255" s="7" t="s">
        <v>190</v>
      </c>
      <c r="D1255" s="6" t="e">
        <f>IF(TimeEntry2[[#This Row],[Date]]=0,#REF!,F1255+(7-#REF!))</f>
        <v>#REF!</v>
      </c>
      <c r="E1255" s="13" t="str">
        <f>INDEX(projects[Charge_Code],MATCH(TimeEntry2[[#This Row],[Project_ID]],projects[Project_ID],0))</f>
        <v>210035-51 VBB 3rd - new bridge</v>
      </c>
      <c r="F1255" s="16">
        <f>ROUNDDOWN(TimeEntry2[[#This Row],[Timestamp]],0)</f>
        <v>0</v>
      </c>
      <c r="G1255" s="7">
        <v>3.75</v>
      </c>
      <c r="H1255" s="7" t="str">
        <f t="shared" si="30"/>
        <v>Normal Time</v>
      </c>
      <c r="I1255" s="7"/>
    </row>
    <row r="1256" spans="1:9" x14ac:dyDescent="0.25">
      <c r="A1256" s="5"/>
      <c r="B1256" s="6"/>
      <c r="C1256" s="7" t="s">
        <v>135</v>
      </c>
      <c r="D1256" s="6" t="e">
        <f>IF(TimeEntry2[[#This Row],[Date]]=0,#REF!,F1256+(7-#REF!))</f>
        <v>#REF!</v>
      </c>
      <c r="E1256" s="13" t="str">
        <f>INDEX(projects[Charge_Code],MATCH(TimeEntry2[[#This Row],[Project_ID]],projects[Project_ID],0))</f>
        <v>268017-25  KSC - Tunnel</v>
      </c>
      <c r="F1256" s="16">
        <f>ROUNDDOWN(TimeEntry2[[#This Row],[Timestamp]],0)</f>
        <v>0</v>
      </c>
      <c r="G1256" s="7">
        <v>3.75</v>
      </c>
      <c r="H1256" s="7" t="str">
        <f t="shared" si="30"/>
        <v>Normal Time</v>
      </c>
      <c r="I1256" s="7"/>
    </row>
    <row r="1257" spans="1:9" x14ac:dyDescent="0.25">
      <c r="A1257" s="5"/>
      <c r="B1257" s="6"/>
      <c r="C1257" s="7" t="s">
        <v>135</v>
      </c>
      <c r="D1257" s="6" t="e">
        <f>IF(TimeEntry2[[#This Row],[Date]]=0,#REF!,F1257+(7-#REF!))</f>
        <v>#REF!</v>
      </c>
      <c r="E1257" s="13" t="str">
        <f>INDEX(projects[Charge_Code],MATCH(TimeEntry2[[#This Row],[Project_ID]],projects[Project_ID],0))</f>
        <v>268017-25  KSC - Tunnel</v>
      </c>
      <c r="F1257" s="16">
        <f>ROUNDDOWN(TimeEntry2[[#This Row],[Timestamp]],0)</f>
        <v>0</v>
      </c>
      <c r="G1257" s="7">
        <v>5</v>
      </c>
      <c r="H1257" s="7" t="str">
        <f t="shared" si="30"/>
        <v>Normal Time</v>
      </c>
      <c r="I1257" s="7"/>
    </row>
    <row r="1258" spans="1:9" x14ac:dyDescent="0.25">
      <c r="A1258" s="5"/>
      <c r="B1258" s="6"/>
      <c r="C1258" s="7" t="s">
        <v>135</v>
      </c>
      <c r="D1258" s="6" t="e">
        <f>IF(TimeEntry2[[#This Row],[Date]]=0,#REF!,F1258+(7-#REF!))</f>
        <v>#REF!</v>
      </c>
      <c r="E1258" s="13" t="str">
        <f>INDEX(projects[Charge_Code],MATCH(TimeEntry2[[#This Row],[Project_ID]],projects[Project_ID],0))</f>
        <v>268017-25  KSC - Tunnel</v>
      </c>
      <c r="F1258" s="16">
        <f>ROUNDDOWN(TimeEntry2[[#This Row],[Timestamp]],0)</f>
        <v>0</v>
      </c>
      <c r="G1258" s="7">
        <v>2.5</v>
      </c>
      <c r="H1258" s="7" t="str">
        <f t="shared" si="30"/>
        <v>Normal Time</v>
      </c>
      <c r="I1258" s="7"/>
    </row>
    <row r="1259" spans="1:9" x14ac:dyDescent="0.25">
      <c r="A1259" s="5"/>
      <c r="B1259" s="6"/>
      <c r="C1259" s="7" t="s">
        <v>135</v>
      </c>
      <c r="D1259" s="6" t="e">
        <f>IF(TimeEntry2[[#This Row],[Date]]=0,#REF!,F1259+(7-#REF!))</f>
        <v>#REF!</v>
      </c>
      <c r="E1259" s="13" t="str">
        <f>INDEX(projects[Charge_Code],MATCH(TimeEntry2[[#This Row],[Project_ID]],projects[Project_ID],0))</f>
        <v>268017-25  KSC - Tunnel</v>
      </c>
      <c r="F1259" s="16">
        <f>ROUNDDOWN(TimeEntry2[[#This Row],[Timestamp]],0)</f>
        <v>0</v>
      </c>
      <c r="G1259" s="7">
        <v>7.5</v>
      </c>
      <c r="H1259" s="7" t="str">
        <f t="shared" si="30"/>
        <v>Normal Time</v>
      </c>
      <c r="I1259" s="7"/>
    </row>
    <row r="1260" spans="1:9" x14ac:dyDescent="0.25">
      <c r="A1260" s="5"/>
      <c r="B1260" s="6"/>
      <c r="C1260" s="7" t="s">
        <v>135</v>
      </c>
      <c r="D1260" s="6" t="e">
        <f>IF(TimeEntry2[[#This Row],[Date]]=0,#REF!,F1260+(7-#REF!))</f>
        <v>#REF!</v>
      </c>
      <c r="E1260" s="13" t="str">
        <f>INDEX(projects[Charge_Code],MATCH(TimeEntry2[[#This Row],[Project_ID]],projects[Project_ID],0))</f>
        <v>268017-25  KSC - Tunnel</v>
      </c>
      <c r="F1260" s="16">
        <f>ROUNDDOWN(TimeEntry2[[#This Row],[Timestamp]],0)</f>
        <v>0</v>
      </c>
      <c r="G1260" s="7">
        <v>7.5</v>
      </c>
      <c r="H1260" s="7" t="str">
        <f t="shared" si="30"/>
        <v>Normal Time</v>
      </c>
      <c r="I1260" s="7"/>
    </row>
    <row r="1261" spans="1:9" x14ac:dyDescent="0.25">
      <c r="A1261" s="5"/>
      <c r="B1261" s="6"/>
      <c r="C1261" s="7" t="s">
        <v>190</v>
      </c>
      <c r="D1261" s="6" t="e">
        <f>IF(TimeEntry2[[#This Row],[Date]]=0,#REF!,F1261+(7-#REF!))</f>
        <v>#REF!</v>
      </c>
      <c r="E1261" s="13" t="str">
        <f>INDEX(projects[Charge_Code],MATCH(TimeEntry2[[#This Row],[Project_ID]],projects[Project_ID],0))</f>
        <v>210035-51 VBB 3rd - new bridge</v>
      </c>
      <c r="F1261" s="16">
        <f>ROUNDDOWN(TimeEntry2[[#This Row],[Timestamp]],0)</f>
        <v>0</v>
      </c>
      <c r="G1261" s="7">
        <v>2</v>
      </c>
      <c r="H1261" s="7" t="str">
        <f t="shared" ref="H1261:H1324" si="31">"Normal Time"</f>
        <v>Normal Time</v>
      </c>
      <c r="I1261" s="7"/>
    </row>
    <row r="1262" spans="1:9" x14ac:dyDescent="0.25">
      <c r="A1262" s="5"/>
      <c r="B1262" s="6"/>
      <c r="C1262" s="7" t="s">
        <v>190</v>
      </c>
      <c r="D1262" s="6" t="e">
        <f>IF(TimeEntry2[[#This Row],[Date]]=0,#REF!,F1262+(7-#REF!))</f>
        <v>#REF!</v>
      </c>
      <c r="E1262" s="13" t="str">
        <f>INDEX(projects[Charge_Code],MATCH(TimeEntry2[[#This Row],[Project_ID]],projects[Project_ID],0))</f>
        <v>210035-51 VBB 3rd - new bridge</v>
      </c>
      <c r="F1262" s="16">
        <f>ROUNDDOWN(TimeEntry2[[#This Row],[Timestamp]],0)</f>
        <v>0</v>
      </c>
      <c r="G1262" s="7">
        <v>5.5</v>
      </c>
      <c r="H1262" s="7" t="str">
        <f t="shared" si="31"/>
        <v>Normal Time</v>
      </c>
      <c r="I1262" s="7"/>
    </row>
    <row r="1263" spans="1:9" x14ac:dyDescent="0.25">
      <c r="A1263" s="5"/>
      <c r="B1263" s="6"/>
      <c r="C1263" s="7" t="s">
        <v>135</v>
      </c>
      <c r="D1263" s="6" t="e">
        <f>IF(TimeEntry2[[#This Row],[Date]]=0,#REF!,F1263+(7-#REF!))</f>
        <v>#REF!</v>
      </c>
      <c r="E1263" s="13" t="str">
        <f>INDEX(projects[Charge_Code],MATCH(TimeEntry2[[#This Row],[Project_ID]],projects[Project_ID],0))</f>
        <v>268017-25  KSC - Tunnel</v>
      </c>
      <c r="F1263" s="16">
        <f>ROUNDDOWN(TimeEntry2[[#This Row],[Timestamp]],0)</f>
        <v>0</v>
      </c>
      <c r="G1263" s="7">
        <v>7.5</v>
      </c>
      <c r="H1263" s="7" t="str">
        <f t="shared" si="31"/>
        <v>Normal Time</v>
      </c>
      <c r="I1263" s="7"/>
    </row>
    <row r="1264" spans="1:9" x14ac:dyDescent="0.25">
      <c r="A1264" s="5"/>
      <c r="B1264" s="6"/>
      <c r="C1264" s="7" t="s">
        <v>135</v>
      </c>
      <c r="D1264" s="6" t="e">
        <f>IF(TimeEntry2[[#This Row],[Date]]=0,#REF!,F1264+(7-#REF!))</f>
        <v>#REF!</v>
      </c>
      <c r="E1264" s="13" t="str">
        <f>INDEX(projects[Charge_Code],MATCH(TimeEntry2[[#This Row],[Project_ID]],projects[Project_ID],0))</f>
        <v>268017-25  KSC - Tunnel</v>
      </c>
      <c r="F1264" s="16">
        <f>ROUNDDOWN(TimeEntry2[[#This Row],[Timestamp]],0)</f>
        <v>0</v>
      </c>
      <c r="G1264" s="7">
        <v>5</v>
      </c>
      <c r="H1264" s="7" t="str">
        <f t="shared" si="31"/>
        <v>Normal Time</v>
      </c>
      <c r="I1264" s="7"/>
    </row>
    <row r="1265" spans="1:9" x14ac:dyDescent="0.25">
      <c r="A1265" s="5"/>
      <c r="B1265" s="6"/>
      <c r="C1265" s="7" t="s">
        <v>132</v>
      </c>
      <c r="D1265" s="6" t="e">
        <f>IF(TimeEntry2[[#This Row],[Date]]=0,#REF!,F1265+(7-#REF!))</f>
        <v>#REF!</v>
      </c>
      <c r="E1265" s="13" t="str">
        <f>INDEX(projects[Charge_Code],MATCH(TimeEntry2[[#This Row],[Project_ID]],projects[Project_ID],0))</f>
        <v>268017-10 KSC - PM</v>
      </c>
      <c r="F1265" s="16">
        <f>ROUNDDOWN(TimeEntry2[[#This Row],[Timestamp]],0)</f>
        <v>0</v>
      </c>
      <c r="G1265" s="7">
        <v>2.5</v>
      </c>
      <c r="H1265" s="7" t="str">
        <f t="shared" si="31"/>
        <v>Normal Time</v>
      </c>
      <c r="I1265" s="7"/>
    </row>
    <row r="1266" spans="1:9" x14ac:dyDescent="0.25">
      <c r="A1266" s="5"/>
      <c r="B1266" s="6"/>
      <c r="C1266" s="7" t="s">
        <v>135</v>
      </c>
      <c r="D1266" s="6" t="e">
        <f>IF(TimeEntry2[[#This Row],[Date]]=0,#REF!,F1266+(7-#REF!))</f>
        <v>#REF!</v>
      </c>
      <c r="E1266" s="13" t="str">
        <f>INDEX(projects[Charge_Code],MATCH(TimeEntry2[[#This Row],[Project_ID]],projects[Project_ID],0))</f>
        <v>268017-25  KSC - Tunnel</v>
      </c>
      <c r="F1266" s="16">
        <f>ROUNDDOWN(TimeEntry2[[#This Row],[Timestamp]],0)</f>
        <v>0</v>
      </c>
      <c r="G1266" s="7">
        <v>7.5</v>
      </c>
      <c r="H1266" s="7" t="str">
        <f t="shared" si="31"/>
        <v>Normal Time</v>
      </c>
      <c r="I1266" s="7"/>
    </row>
    <row r="1267" spans="1:9" x14ac:dyDescent="0.25">
      <c r="A1267" s="5"/>
      <c r="B1267" s="6"/>
      <c r="C1267" s="7" t="s">
        <v>184</v>
      </c>
      <c r="D1267" s="6" t="e">
        <f>IF(TimeEntry2[[#This Row],[Date]]=0,#REF!,F1267+(7-#REF!))</f>
        <v>#REF!</v>
      </c>
      <c r="E1267" s="13" t="str">
        <f>INDEX(projects[Charge_Code],MATCH(TimeEntry2[[#This Row],[Project_ID]],projects[Project_ID],0))</f>
        <v>265720-20 VBB - Assessment</v>
      </c>
      <c r="F1267" s="16">
        <f>ROUNDDOWN(TimeEntry2[[#This Row],[Timestamp]],0)</f>
        <v>0</v>
      </c>
      <c r="G1267" s="7">
        <v>7.5</v>
      </c>
      <c r="H1267" s="7" t="str">
        <f t="shared" si="31"/>
        <v>Normal Time</v>
      </c>
      <c r="I1267" s="7"/>
    </row>
    <row r="1268" spans="1:9" x14ac:dyDescent="0.25">
      <c r="A1268" s="5"/>
      <c r="B1268" s="6"/>
      <c r="C1268" s="7" t="s">
        <v>190</v>
      </c>
      <c r="D1268" s="6" t="e">
        <f>IF(TimeEntry2[[#This Row],[Date]]=0,#REF!,F1268+(7-#REF!))</f>
        <v>#REF!</v>
      </c>
      <c r="E1268" s="13" t="str">
        <f>INDEX(projects[Charge_Code],MATCH(TimeEntry2[[#This Row],[Project_ID]],projects[Project_ID],0))</f>
        <v>210035-51 VBB 3rd - new bridge</v>
      </c>
      <c r="F1268" s="16">
        <f>ROUNDDOWN(TimeEntry2[[#This Row],[Timestamp]],0)</f>
        <v>0</v>
      </c>
      <c r="G1268" s="7">
        <v>7.5</v>
      </c>
      <c r="H1268" s="7" t="str">
        <f t="shared" si="31"/>
        <v>Normal Time</v>
      </c>
      <c r="I1268" s="7"/>
    </row>
    <row r="1269" spans="1:9" x14ac:dyDescent="0.25">
      <c r="A1269" s="5"/>
      <c r="B1269" s="6"/>
      <c r="C1269" s="7" t="s">
        <v>135</v>
      </c>
      <c r="D1269" s="6" t="e">
        <f>IF(TimeEntry2[[#This Row],[Date]]=0,#REF!,F1269+(7-#REF!))</f>
        <v>#REF!</v>
      </c>
      <c r="E1269" s="13" t="str">
        <f>INDEX(projects[Charge_Code],MATCH(TimeEntry2[[#This Row],[Project_ID]],projects[Project_ID],0))</f>
        <v>268017-25  KSC - Tunnel</v>
      </c>
      <c r="F1269" s="16">
        <f>ROUNDDOWN(TimeEntry2[[#This Row],[Timestamp]],0)</f>
        <v>0</v>
      </c>
      <c r="G1269" s="7">
        <v>7.5</v>
      </c>
      <c r="H1269" s="7" t="str">
        <f t="shared" si="31"/>
        <v>Normal Time</v>
      </c>
      <c r="I1269" s="7"/>
    </row>
    <row r="1270" spans="1:9" x14ac:dyDescent="0.25">
      <c r="A1270" s="5"/>
      <c r="B1270" s="6"/>
      <c r="C1270" s="7" t="s">
        <v>135</v>
      </c>
      <c r="D1270" s="6" t="e">
        <f>IF(TimeEntry2[[#This Row],[Date]]=0,#REF!,F1270+(7-#REF!))</f>
        <v>#REF!</v>
      </c>
      <c r="E1270" s="13" t="str">
        <f>INDEX(projects[Charge_Code],MATCH(TimeEntry2[[#This Row],[Project_ID]],projects[Project_ID],0))</f>
        <v>268017-25  KSC - Tunnel</v>
      </c>
      <c r="F1270" s="16">
        <f>ROUNDDOWN(TimeEntry2[[#This Row],[Timestamp]],0)</f>
        <v>0</v>
      </c>
      <c r="G1270" s="7">
        <v>3.75</v>
      </c>
      <c r="H1270" s="7" t="str">
        <f t="shared" si="31"/>
        <v>Normal Time</v>
      </c>
      <c r="I1270" s="7"/>
    </row>
    <row r="1271" spans="1:9" x14ac:dyDescent="0.25">
      <c r="A1271" s="5"/>
      <c r="B1271" s="6"/>
      <c r="C1271" s="7" t="s">
        <v>132</v>
      </c>
      <c r="D1271" s="6" t="e">
        <f>IF(TimeEntry2[[#This Row],[Date]]=0,#REF!,F1271+(7-#REF!))</f>
        <v>#REF!</v>
      </c>
      <c r="E1271" s="13" t="str">
        <f>INDEX(projects[Charge_Code],MATCH(TimeEntry2[[#This Row],[Project_ID]],projects[Project_ID],0))</f>
        <v>268017-10 KSC - PM</v>
      </c>
      <c r="F1271" s="16">
        <f>ROUNDDOWN(TimeEntry2[[#This Row],[Timestamp]],0)</f>
        <v>0</v>
      </c>
      <c r="G1271" s="7">
        <v>3.75</v>
      </c>
      <c r="H1271" s="7" t="str">
        <f t="shared" si="31"/>
        <v>Normal Time</v>
      </c>
      <c r="I1271" s="7"/>
    </row>
    <row r="1272" spans="1:9" x14ac:dyDescent="0.25">
      <c r="A1272" s="5"/>
      <c r="B1272" s="6"/>
      <c r="C1272" s="7" t="s">
        <v>132</v>
      </c>
      <c r="D1272" s="6" t="e">
        <f>IF(TimeEntry2[[#This Row],[Date]]=0,#REF!,F1272+(7-#REF!))</f>
        <v>#REF!</v>
      </c>
      <c r="E1272" s="13" t="str">
        <f>INDEX(projects[Charge_Code],MATCH(TimeEntry2[[#This Row],[Project_ID]],projects[Project_ID],0))</f>
        <v>268017-10 KSC - PM</v>
      </c>
      <c r="F1272" s="16">
        <f>ROUNDDOWN(TimeEntry2[[#This Row],[Timestamp]],0)</f>
        <v>0</v>
      </c>
      <c r="G1272" s="7">
        <v>7.5</v>
      </c>
      <c r="H1272" s="7" t="str">
        <f t="shared" si="31"/>
        <v>Normal Time</v>
      </c>
      <c r="I1272" s="7"/>
    </row>
    <row r="1273" spans="1:9" x14ac:dyDescent="0.25">
      <c r="A1273" s="5"/>
      <c r="B1273" s="6"/>
      <c r="C1273" s="7" t="s">
        <v>82</v>
      </c>
      <c r="D1273" s="6" t="e">
        <f>IF(TimeEntry2[[#This Row],[Date]]=0,#REF!,F1273+(7-#REF!))</f>
        <v>#REF!</v>
      </c>
      <c r="E1273" s="13" t="str">
        <f>INDEX(projects[Charge_Code],MATCH(TimeEntry2[[#This Row],[Project_ID]],projects[Project_ID],0))</f>
        <v>236808-69 HCC - Nazeing (01-382)</v>
      </c>
      <c r="F1273" s="16">
        <f>ROUNDDOWN(TimeEntry2[[#This Row],[Timestamp]],0)</f>
        <v>0</v>
      </c>
      <c r="G1273" s="7">
        <v>7.5</v>
      </c>
      <c r="H1273" s="7" t="str">
        <f t="shared" si="31"/>
        <v>Normal Time</v>
      </c>
      <c r="I1273" s="7"/>
    </row>
    <row r="1274" spans="1:9" x14ac:dyDescent="0.25">
      <c r="A1274" s="5"/>
      <c r="B1274" s="6"/>
      <c r="C1274" s="7" t="s">
        <v>190</v>
      </c>
      <c r="D1274" s="6" t="e">
        <f>IF(TimeEntry2[[#This Row],[Date]]=0,#REF!,F1274+(7-#REF!))</f>
        <v>#REF!</v>
      </c>
      <c r="E1274" s="13" t="str">
        <f>INDEX(projects[Charge_Code],MATCH(TimeEntry2[[#This Row],[Project_ID]],projects[Project_ID],0))</f>
        <v>210035-51 VBB 3rd - new bridge</v>
      </c>
      <c r="F1274" s="16">
        <f>ROUNDDOWN(TimeEntry2[[#This Row],[Timestamp]],0)</f>
        <v>0</v>
      </c>
      <c r="G1274" s="7">
        <v>3.75</v>
      </c>
      <c r="H1274" s="7" t="str">
        <f t="shared" si="31"/>
        <v>Normal Time</v>
      </c>
      <c r="I1274" s="7"/>
    </row>
    <row r="1275" spans="1:9" x14ac:dyDescent="0.25">
      <c r="A1275" s="5"/>
      <c r="B1275" s="6"/>
      <c r="C1275" s="7" t="s">
        <v>190</v>
      </c>
      <c r="D1275" s="6" t="e">
        <f>IF(TimeEntry2[[#This Row],[Date]]=0,#REF!,F1275+(7-#REF!))</f>
        <v>#REF!</v>
      </c>
      <c r="E1275" s="13" t="str">
        <f>INDEX(projects[Charge_Code],MATCH(TimeEntry2[[#This Row],[Project_ID]],projects[Project_ID],0))</f>
        <v>210035-51 VBB 3rd - new bridge</v>
      </c>
      <c r="F1275" s="16">
        <f>ROUNDDOWN(TimeEntry2[[#This Row],[Timestamp]],0)</f>
        <v>0</v>
      </c>
      <c r="G1275" s="7">
        <v>3.75</v>
      </c>
      <c r="H1275" s="7" t="str">
        <f t="shared" si="31"/>
        <v>Normal Time</v>
      </c>
      <c r="I1275" s="7"/>
    </row>
    <row r="1276" spans="1:9" x14ac:dyDescent="0.25">
      <c r="A1276" s="5"/>
      <c r="B1276" s="6"/>
      <c r="C1276" s="7" t="s">
        <v>82</v>
      </c>
      <c r="D1276" s="6" t="e">
        <f>IF(TimeEntry2[[#This Row],[Date]]=0,#REF!,F1276+(7-#REF!))</f>
        <v>#REF!</v>
      </c>
      <c r="E1276" s="13" t="str">
        <f>INDEX(projects[Charge_Code],MATCH(TimeEntry2[[#This Row],[Project_ID]],projects[Project_ID],0))</f>
        <v>236808-69 HCC - Nazeing (01-382)</v>
      </c>
      <c r="F1276" s="16">
        <f>ROUNDDOWN(TimeEntry2[[#This Row],[Timestamp]],0)</f>
        <v>0</v>
      </c>
      <c r="G1276" s="7">
        <v>2</v>
      </c>
      <c r="H1276" s="7" t="str">
        <f t="shared" si="31"/>
        <v>Normal Time</v>
      </c>
      <c r="I1276" s="7"/>
    </row>
    <row r="1277" spans="1:9" x14ac:dyDescent="0.25">
      <c r="A1277" s="5"/>
      <c r="B1277" s="6"/>
      <c r="C1277" s="7" t="s">
        <v>135</v>
      </c>
      <c r="D1277" s="6" t="e">
        <f>IF(TimeEntry2[[#This Row],[Date]]=0,#REF!,F1277+(7-#REF!))</f>
        <v>#REF!</v>
      </c>
      <c r="E1277" s="13" t="str">
        <f>INDEX(projects[Charge_Code],MATCH(TimeEntry2[[#This Row],[Project_ID]],projects[Project_ID],0))</f>
        <v>268017-25  KSC - Tunnel</v>
      </c>
      <c r="F1277" s="16">
        <f>ROUNDDOWN(TimeEntry2[[#This Row],[Timestamp]],0)</f>
        <v>0</v>
      </c>
      <c r="G1277" s="7">
        <v>5.5</v>
      </c>
      <c r="H1277" s="7" t="str">
        <f t="shared" si="31"/>
        <v>Normal Time</v>
      </c>
      <c r="I1277" s="7"/>
    </row>
    <row r="1278" spans="1:9" x14ac:dyDescent="0.25">
      <c r="A1278" s="5"/>
      <c r="B1278" s="6"/>
      <c r="C1278" s="7" t="s">
        <v>135</v>
      </c>
      <c r="D1278" s="6" t="e">
        <f>IF(TimeEntry2[[#This Row],[Date]]=0,#REF!,F1278+(7-#REF!))</f>
        <v>#REF!</v>
      </c>
      <c r="E1278" s="13" t="str">
        <f>INDEX(projects[Charge_Code],MATCH(TimeEntry2[[#This Row],[Project_ID]],projects[Project_ID],0))</f>
        <v>268017-25  KSC - Tunnel</v>
      </c>
      <c r="F1278" s="16">
        <f>ROUNDDOWN(TimeEntry2[[#This Row],[Timestamp]],0)</f>
        <v>0</v>
      </c>
      <c r="G1278" s="7">
        <v>2</v>
      </c>
      <c r="H1278" s="7" t="str">
        <f t="shared" si="31"/>
        <v>Normal Time</v>
      </c>
      <c r="I1278" s="7"/>
    </row>
    <row r="1279" spans="1:9" x14ac:dyDescent="0.25">
      <c r="A1279" s="5"/>
      <c r="B1279" s="6"/>
      <c r="C1279" s="7" t="s">
        <v>135</v>
      </c>
      <c r="D1279" s="6" t="e">
        <f>IF(TimeEntry2[[#This Row],[Date]]=0,#REF!,F1279+(7-#REF!))</f>
        <v>#REF!</v>
      </c>
      <c r="E1279" s="13" t="str">
        <f>INDEX(projects[Charge_Code],MATCH(TimeEntry2[[#This Row],[Project_ID]],projects[Project_ID],0))</f>
        <v>268017-25  KSC - Tunnel</v>
      </c>
      <c r="F1279" s="16">
        <f>ROUNDDOWN(TimeEntry2[[#This Row],[Timestamp]],0)</f>
        <v>0</v>
      </c>
      <c r="G1279" s="7">
        <v>5.5</v>
      </c>
      <c r="H1279" s="7" t="str">
        <f t="shared" si="31"/>
        <v>Normal Time</v>
      </c>
      <c r="I1279" s="7"/>
    </row>
    <row r="1280" spans="1:9" x14ac:dyDescent="0.25">
      <c r="A1280" s="5"/>
      <c r="B1280" s="6"/>
      <c r="C1280" s="7" t="s">
        <v>132</v>
      </c>
      <c r="D1280" s="6" t="e">
        <f>IF(TimeEntry2[[#This Row],[Date]]=0,#REF!,F1280+(7-#REF!))</f>
        <v>#REF!</v>
      </c>
      <c r="E1280" s="13" t="str">
        <f>INDEX(projects[Charge_Code],MATCH(TimeEntry2[[#This Row],[Project_ID]],projects[Project_ID],0))</f>
        <v>268017-10 KSC - PM</v>
      </c>
      <c r="F1280" s="16">
        <f>ROUNDDOWN(TimeEntry2[[#This Row],[Timestamp]],0)</f>
        <v>0</v>
      </c>
      <c r="G1280" s="7">
        <v>3.5</v>
      </c>
      <c r="H1280" s="7" t="str">
        <f t="shared" si="31"/>
        <v>Normal Time</v>
      </c>
      <c r="I1280" s="7"/>
    </row>
    <row r="1281" spans="1:9" x14ac:dyDescent="0.25">
      <c r="A1281" s="5"/>
      <c r="B1281" s="6"/>
      <c r="C1281" s="7" t="s">
        <v>190</v>
      </c>
      <c r="D1281" s="6" t="e">
        <f>IF(TimeEntry2[[#This Row],[Date]]=0,#REF!,F1281+(7-#REF!))</f>
        <v>#REF!</v>
      </c>
      <c r="E1281" s="13" t="str">
        <f>INDEX(projects[Charge_Code],MATCH(TimeEntry2[[#This Row],[Project_ID]],projects[Project_ID],0))</f>
        <v>210035-51 VBB 3rd - new bridge</v>
      </c>
      <c r="F1281" s="16">
        <f>ROUNDDOWN(TimeEntry2[[#This Row],[Timestamp]],0)</f>
        <v>0</v>
      </c>
      <c r="G1281" s="7">
        <v>4</v>
      </c>
      <c r="H1281" s="7" t="str">
        <f t="shared" si="31"/>
        <v>Normal Time</v>
      </c>
      <c r="I1281" s="7"/>
    </row>
    <row r="1282" spans="1:9" x14ac:dyDescent="0.25">
      <c r="A1282" s="5"/>
      <c r="B1282" s="6"/>
      <c r="C1282" s="7" t="s">
        <v>132</v>
      </c>
      <c r="D1282" s="6" t="e">
        <f>IF(TimeEntry2[[#This Row],[Date]]=0,#REF!,F1282+(7-#REF!))</f>
        <v>#REF!</v>
      </c>
      <c r="E1282" s="13" t="str">
        <f>INDEX(projects[Charge_Code],MATCH(TimeEntry2[[#This Row],[Project_ID]],projects[Project_ID],0))</f>
        <v>268017-10 KSC - PM</v>
      </c>
      <c r="F1282" s="16">
        <f>ROUNDDOWN(TimeEntry2[[#This Row],[Timestamp]],0)</f>
        <v>0</v>
      </c>
      <c r="G1282" s="7">
        <v>7.5</v>
      </c>
      <c r="H1282" s="7" t="str">
        <f t="shared" si="31"/>
        <v>Normal Time</v>
      </c>
      <c r="I1282" s="7"/>
    </row>
    <row r="1283" spans="1:9" x14ac:dyDescent="0.25">
      <c r="A1283" s="5"/>
      <c r="B1283" s="6"/>
      <c r="C1283" s="7" t="s">
        <v>190</v>
      </c>
      <c r="D1283" s="6" t="e">
        <f>IF(TimeEntry2[[#This Row],[Date]]=0,#REF!,F1283+(7-#REF!))</f>
        <v>#REF!</v>
      </c>
      <c r="E1283" s="13" t="str">
        <f>INDEX(projects[Charge_Code],MATCH(TimeEntry2[[#This Row],[Project_ID]],projects[Project_ID],0))</f>
        <v>210035-51 VBB 3rd - new bridge</v>
      </c>
      <c r="F1283" s="16">
        <f>ROUNDDOWN(TimeEntry2[[#This Row],[Timestamp]],0)</f>
        <v>0</v>
      </c>
      <c r="G1283" s="7">
        <v>3</v>
      </c>
      <c r="H1283" s="7" t="str">
        <f t="shared" si="31"/>
        <v>Normal Time</v>
      </c>
      <c r="I1283" s="7"/>
    </row>
    <row r="1284" spans="1:9" x14ac:dyDescent="0.25">
      <c r="A1284" s="5"/>
      <c r="B1284" s="6"/>
      <c r="C1284" s="7" t="s">
        <v>190</v>
      </c>
      <c r="D1284" s="6" t="e">
        <f>IF(TimeEntry2[[#This Row],[Date]]=0,#REF!,F1284+(7-#REF!))</f>
        <v>#REF!</v>
      </c>
      <c r="E1284" s="13" t="str">
        <f>INDEX(projects[Charge_Code],MATCH(TimeEntry2[[#This Row],[Project_ID]],projects[Project_ID],0))</f>
        <v>210035-51 VBB 3rd - new bridge</v>
      </c>
      <c r="F1284" s="16">
        <f>ROUNDDOWN(TimeEntry2[[#This Row],[Timestamp]],0)</f>
        <v>0</v>
      </c>
      <c r="G1284" s="7">
        <v>4.5</v>
      </c>
      <c r="H1284" s="7" t="str">
        <f t="shared" si="31"/>
        <v>Normal Time</v>
      </c>
      <c r="I1284" s="7"/>
    </row>
    <row r="1285" spans="1:9" x14ac:dyDescent="0.25">
      <c r="A1285" s="5"/>
      <c r="B1285" s="6"/>
      <c r="C1285" s="7" t="s">
        <v>132</v>
      </c>
      <c r="D1285" s="6" t="e">
        <f>IF(TimeEntry2[[#This Row],[Date]]=0,#REF!,F1285+(7-#REF!))</f>
        <v>#REF!</v>
      </c>
      <c r="E1285" s="13" t="str">
        <f>INDEX(projects[Charge_Code],MATCH(TimeEntry2[[#This Row],[Project_ID]],projects[Project_ID],0))</f>
        <v>268017-10 KSC - PM</v>
      </c>
      <c r="F1285" s="16">
        <f>ROUNDDOWN(TimeEntry2[[#This Row],[Timestamp]],0)</f>
        <v>0</v>
      </c>
      <c r="G1285" s="7">
        <v>3</v>
      </c>
      <c r="H1285" s="7" t="str">
        <f t="shared" si="31"/>
        <v>Normal Time</v>
      </c>
      <c r="I1285" s="7"/>
    </row>
    <row r="1286" spans="1:9" x14ac:dyDescent="0.25">
      <c r="A1286" s="5"/>
      <c r="B1286" s="6"/>
      <c r="C1286" s="7" t="s">
        <v>132</v>
      </c>
      <c r="D1286" s="6" t="e">
        <f>IF(TimeEntry2[[#This Row],[Date]]=0,#REF!,F1286+(7-#REF!))</f>
        <v>#REF!</v>
      </c>
      <c r="E1286" s="13" t="str">
        <f>INDEX(projects[Charge_Code],MATCH(TimeEntry2[[#This Row],[Project_ID]],projects[Project_ID],0))</f>
        <v>268017-10 KSC - PM</v>
      </c>
      <c r="F1286" s="16">
        <f>ROUNDDOWN(TimeEntry2[[#This Row],[Timestamp]],0)</f>
        <v>0</v>
      </c>
      <c r="G1286" s="7">
        <v>4.5</v>
      </c>
      <c r="H1286" s="7" t="str">
        <f t="shared" si="31"/>
        <v>Normal Time</v>
      </c>
      <c r="I1286" s="7"/>
    </row>
    <row r="1287" spans="1:9" x14ac:dyDescent="0.25">
      <c r="A1287" s="5"/>
      <c r="B1287" s="6"/>
      <c r="C1287" s="7" t="s">
        <v>135</v>
      </c>
      <c r="D1287" s="6" t="e">
        <f>IF(TimeEntry2[[#This Row],[Date]]=0,#REF!,F1287+(7-#REF!))</f>
        <v>#REF!</v>
      </c>
      <c r="E1287" s="13" t="str">
        <f>INDEX(projects[Charge_Code],MATCH(TimeEntry2[[#This Row],[Project_ID]],projects[Project_ID],0))</f>
        <v>268017-25  KSC - Tunnel</v>
      </c>
      <c r="F1287" s="16">
        <f>ROUNDDOWN(TimeEntry2[[#This Row],[Timestamp]],0)</f>
        <v>0</v>
      </c>
      <c r="G1287" s="7">
        <v>5.5</v>
      </c>
      <c r="H1287" s="7" t="str">
        <f t="shared" si="31"/>
        <v>Normal Time</v>
      </c>
      <c r="I1287" s="7"/>
    </row>
    <row r="1288" spans="1:9" x14ac:dyDescent="0.25">
      <c r="A1288" s="5"/>
      <c r="B1288" s="6"/>
      <c r="C1288" s="7" t="s">
        <v>135</v>
      </c>
      <c r="D1288" s="6" t="e">
        <f>IF(TimeEntry2[[#This Row],[Date]]=0,#REF!,F1288+(7-#REF!))</f>
        <v>#REF!</v>
      </c>
      <c r="E1288" s="13" t="str">
        <f>INDEX(projects[Charge_Code],MATCH(TimeEntry2[[#This Row],[Project_ID]],projects[Project_ID],0))</f>
        <v>268017-25  KSC - Tunnel</v>
      </c>
      <c r="F1288" s="16">
        <f>ROUNDDOWN(TimeEntry2[[#This Row],[Timestamp]],0)</f>
        <v>0</v>
      </c>
      <c r="G1288" s="7">
        <v>2</v>
      </c>
      <c r="H1288" s="7" t="str">
        <f t="shared" si="31"/>
        <v>Normal Time</v>
      </c>
      <c r="I1288" s="7"/>
    </row>
    <row r="1289" spans="1:9" x14ac:dyDescent="0.25">
      <c r="A1289" s="5"/>
      <c r="B1289" s="6"/>
      <c r="C1289" s="7" t="s">
        <v>190</v>
      </c>
      <c r="D1289" s="6" t="e">
        <f>IF(TimeEntry2[[#This Row],[Date]]=0,#REF!,F1289+(7-#REF!))</f>
        <v>#REF!</v>
      </c>
      <c r="E1289" s="13" t="str">
        <f>INDEX(projects[Charge_Code],MATCH(TimeEntry2[[#This Row],[Project_ID]],projects[Project_ID],0))</f>
        <v>210035-51 VBB 3rd - new bridge</v>
      </c>
      <c r="F1289" s="16">
        <f>ROUNDDOWN(TimeEntry2[[#This Row],[Timestamp]],0)</f>
        <v>0</v>
      </c>
      <c r="G1289" s="7">
        <v>3.75</v>
      </c>
      <c r="H1289" s="7" t="str">
        <f t="shared" si="31"/>
        <v>Normal Time</v>
      </c>
      <c r="I1289" s="7"/>
    </row>
    <row r="1290" spans="1:9" x14ac:dyDescent="0.25">
      <c r="A1290" s="5"/>
      <c r="B1290" s="6"/>
      <c r="C1290" s="7" t="s">
        <v>190</v>
      </c>
      <c r="D1290" s="6" t="e">
        <f>IF(TimeEntry2[[#This Row],[Date]]=0,#REF!,F1290+(7-#REF!))</f>
        <v>#REF!</v>
      </c>
      <c r="E1290" s="13" t="str">
        <f>INDEX(projects[Charge_Code],MATCH(TimeEntry2[[#This Row],[Project_ID]],projects[Project_ID],0))</f>
        <v>210035-51 VBB 3rd - new bridge</v>
      </c>
      <c r="F1290" s="16">
        <f>ROUNDDOWN(TimeEntry2[[#This Row],[Timestamp]],0)</f>
        <v>0</v>
      </c>
      <c r="G1290" s="7">
        <v>3.75</v>
      </c>
      <c r="H1290" s="7" t="str">
        <f t="shared" si="31"/>
        <v>Normal Time</v>
      </c>
      <c r="I1290" s="7"/>
    </row>
    <row r="1291" spans="1:9" x14ac:dyDescent="0.25">
      <c r="A1291" s="5"/>
      <c r="B1291" s="6"/>
      <c r="C1291" s="7" t="s">
        <v>135</v>
      </c>
      <c r="D1291" s="6" t="e">
        <f>IF(TimeEntry2[[#This Row],[Date]]=0,#REF!,F1291+(7-#REF!))</f>
        <v>#REF!</v>
      </c>
      <c r="E1291" s="13" t="str">
        <f>INDEX(projects[Charge_Code],MATCH(TimeEntry2[[#This Row],[Project_ID]],projects[Project_ID],0))</f>
        <v>268017-25  KSC - Tunnel</v>
      </c>
      <c r="F1291" s="16">
        <f>ROUNDDOWN(TimeEntry2[[#This Row],[Timestamp]],0)</f>
        <v>0</v>
      </c>
      <c r="G1291" s="7">
        <v>3.75</v>
      </c>
      <c r="H1291" s="7" t="str">
        <f t="shared" si="31"/>
        <v>Normal Time</v>
      </c>
      <c r="I1291" s="7"/>
    </row>
    <row r="1292" spans="1:9" x14ac:dyDescent="0.25">
      <c r="A1292" s="5"/>
      <c r="B1292" s="6"/>
      <c r="C1292" s="7" t="s">
        <v>190</v>
      </c>
      <c r="D1292" s="6" t="e">
        <f>IF(TimeEntry2[[#This Row],[Date]]=0,#REF!,F1292+(7-#REF!))</f>
        <v>#REF!</v>
      </c>
      <c r="E1292" s="13" t="str">
        <f>INDEX(projects[Charge_Code],MATCH(TimeEntry2[[#This Row],[Project_ID]],projects[Project_ID],0))</f>
        <v>210035-51 VBB 3rd - new bridge</v>
      </c>
      <c r="F1292" s="16">
        <f>ROUNDDOWN(TimeEntry2[[#This Row],[Timestamp]],0)</f>
        <v>0</v>
      </c>
      <c r="G1292" s="7">
        <v>3.75</v>
      </c>
      <c r="H1292" s="7" t="str">
        <f t="shared" si="31"/>
        <v>Normal Time</v>
      </c>
      <c r="I1292" s="7"/>
    </row>
    <row r="1293" spans="1:9" x14ac:dyDescent="0.25">
      <c r="A1293" s="5"/>
      <c r="B1293" s="6"/>
      <c r="C1293" s="7" t="s">
        <v>190</v>
      </c>
      <c r="D1293" s="6" t="e">
        <f>IF(TimeEntry2[[#This Row],[Date]]=0,#REF!,F1293+(7-#REF!))</f>
        <v>#REF!</v>
      </c>
      <c r="E1293" s="13" t="str">
        <f>INDEX(projects[Charge_Code],MATCH(TimeEntry2[[#This Row],[Project_ID]],projects[Project_ID],0))</f>
        <v>210035-51 VBB 3rd - new bridge</v>
      </c>
      <c r="F1293" s="16">
        <f>ROUNDDOWN(TimeEntry2[[#This Row],[Timestamp]],0)</f>
        <v>0</v>
      </c>
      <c r="G1293" s="7">
        <v>3.75</v>
      </c>
      <c r="H1293" s="7" t="str">
        <f t="shared" si="31"/>
        <v>Normal Time</v>
      </c>
      <c r="I1293" s="7"/>
    </row>
    <row r="1294" spans="1:9" x14ac:dyDescent="0.25">
      <c r="A1294" s="5"/>
      <c r="B1294" s="6"/>
      <c r="C1294" s="7" t="s">
        <v>135</v>
      </c>
      <c r="D1294" s="6" t="e">
        <f>IF(TimeEntry2[[#This Row],[Date]]=0,#REF!,F1294+(7-#REF!))</f>
        <v>#REF!</v>
      </c>
      <c r="E1294" s="13" t="str">
        <f>INDEX(projects[Charge_Code],MATCH(TimeEntry2[[#This Row],[Project_ID]],projects[Project_ID],0))</f>
        <v>268017-25  KSC - Tunnel</v>
      </c>
      <c r="F1294" s="16">
        <f>ROUNDDOWN(TimeEntry2[[#This Row],[Timestamp]],0)</f>
        <v>0</v>
      </c>
      <c r="G1294" s="7">
        <v>3.75</v>
      </c>
      <c r="H1294" s="7" t="str">
        <f t="shared" si="31"/>
        <v>Normal Time</v>
      </c>
      <c r="I1294" s="7"/>
    </row>
    <row r="1295" spans="1:9" x14ac:dyDescent="0.25">
      <c r="A1295" s="5"/>
      <c r="B1295" s="6"/>
      <c r="C1295" s="7" t="s">
        <v>135</v>
      </c>
      <c r="D1295" s="6" t="e">
        <f>IF(TimeEntry2[[#This Row],[Date]]=0,#REF!,F1295+(7-#REF!))</f>
        <v>#REF!</v>
      </c>
      <c r="E1295" s="13" t="str">
        <f>INDEX(projects[Charge_Code],MATCH(TimeEntry2[[#This Row],[Project_ID]],projects[Project_ID],0))</f>
        <v>268017-25  KSC - Tunnel</v>
      </c>
      <c r="F1295" s="16">
        <f>ROUNDDOWN(TimeEntry2[[#This Row],[Timestamp]],0)</f>
        <v>0</v>
      </c>
      <c r="G1295" s="7">
        <v>3.75</v>
      </c>
      <c r="H1295" s="7" t="str">
        <f t="shared" si="31"/>
        <v>Normal Time</v>
      </c>
      <c r="I1295" s="7"/>
    </row>
    <row r="1296" spans="1:9" x14ac:dyDescent="0.25">
      <c r="A1296" s="5"/>
      <c r="B1296" s="6"/>
      <c r="C1296" s="7" t="s">
        <v>190</v>
      </c>
      <c r="D1296" s="6" t="e">
        <f>IF(TimeEntry2[[#This Row],[Date]]=0,#REF!,F1296+(7-#REF!))</f>
        <v>#REF!</v>
      </c>
      <c r="E1296" s="13" t="str">
        <f>INDEX(projects[Charge_Code],MATCH(TimeEntry2[[#This Row],[Project_ID]],projects[Project_ID],0))</f>
        <v>210035-51 VBB 3rd - new bridge</v>
      </c>
      <c r="F1296" s="16">
        <f>ROUNDDOWN(TimeEntry2[[#This Row],[Timestamp]],0)</f>
        <v>0</v>
      </c>
      <c r="G1296" s="7">
        <v>3.75</v>
      </c>
      <c r="H1296" s="7" t="str">
        <f t="shared" si="31"/>
        <v>Normal Time</v>
      </c>
      <c r="I1296" s="7"/>
    </row>
    <row r="1297" spans="1:9" x14ac:dyDescent="0.25">
      <c r="A1297" s="5"/>
      <c r="B1297" s="6"/>
      <c r="C1297" s="7" t="s">
        <v>135</v>
      </c>
      <c r="D1297" s="6" t="e">
        <f>IF(TimeEntry2[[#This Row],[Date]]=0,#REF!,F1297+(7-#REF!))</f>
        <v>#REF!</v>
      </c>
      <c r="E1297" s="13" t="str">
        <f>INDEX(projects[Charge_Code],MATCH(TimeEntry2[[#This Row],[Project_ID]],projects[Project_ID],0))</f>
        <v>268017-25  KSC - Tunnel</v>
      </c>
      <c r="F1297" s="16">
        <f>ROUNDDOWN(TimeEntry2[[#This Row],[Timestamp]],0)</f>
        <v>0</v>
      </c>
      <c r="G1297" s="7">
        <v>7.5</v>
      </c>
      <c r="H1297" s="7" t="str">
        <f t="shared" si="31"/>
        <v>Normal Time</v>
      </c>
      <c r="I1297" s="7"/>
    </row>
    <row r="1298" spans="1:9" x14ac:dyDescent="0.25">
      <c r="A1298" s="5"/>
      <c r="B1298" s="6"/>
      <c r="C1298" s="7" t="s">
        <v>135</v>
      </c>
      <c r="D1298" s="6" t="e">
        <f>IF(TimeEntry2[[#This Row],[Date]]=0,#REF!,F1298+(7-#REF!))</f>
        <v>#REF!</v>
      </c>
      <c r="E1298" s="13" t="str">
        <f>INDEX(projects[Charge_Code],MATCH(TimeEntry2[[#This Row],[Project_ID]],projects[Project_ID],0))</f>
        <v>268017-25  KSC - Tunnel</v>
      </c>
      <c r="F1298" s="16">
        <f>ROUNDDOWN(TimeEntry2[[#This Row],[Timestamp]],0)</f>
        <v>0</v>
      </c>
      <c r="G1298" s="7">
        <v>3.75</v>
      </c>
      <c r="H1298" s="7" t="str">
        <f t="shared" si="31"/>
        <v>Normal Time</v>
      </c>
      <c r="I1298" s="7"/>
    </row>
    <row r="1299" spans="1:9" x14ac:dyDescent="0.25">
      <c r="A1299" s="5"/>
      <c r="B1299" s="6"/>
      <c r="C1299" s="7" t="s">
        <v>190</v>
      </c>
      <c r="D1299" s="6" t="e">
        <f>IF(TimeEntry2[[#This Row],[Date]]=0,#REF!,F1299+(7-#REF!))</f>
        <v>#REF!</v>
      </c>
      <c r="E1299" s="13" t="str">
        <f>INDEX(projects[Charge_Code],MATCH(TimeEntry2[[#This Row],[Project_ID]],projects[Project_ID],0))</f>
        <v>210035-51 VBB 3rd - new bridge</v>
      </c>
      <c r="F1299" s="16">
        <f>ROUNDDOWN(TimeEntry2[[#This Row],[Timestamp]],0)</f>
        <v>0</v>
      </c>
      <c r="G1299" s="7">
        <v>3.75</v>
      </c>
      <c r="H1299" s="7" t="str">
        <f t="shared" si="31"/>
        <v>Normal Time</v>
      </c>
      <c r="I1299" s="7"/>
    </row>
    <row r="1300" spans="1:9" x14ac:dyDescent="0.25">
      <c r="A1300" s="5"/>
      <c r="B1300" s="6"/>
      <c r="C1300" s="7" t="s">
        <v>184</v>
      </c>
      <c r="D1300" s="6" t="e">
        <f>IF(TimeEntry2[[#This Row],[Date]]=0,#REF!,F1300+(7-#REF!))</f>
        <v>#REF!</v>
      </c>
      <c r="E1300" s="13" t="str">
        <f>INDEX(projects[Charge_Code],MATCH(TimeEntry2[[#This Row],[Project_ID]],projects[Project_ID],0))</f>
        <v>265720-20 VBB - Assessment</v>
      </c>
      <c r="F1300" s="16">
        <f>ROUNDDOWN(TimeEntry2[[#This Row],[Timestamp]],0)</f>
        <v>0</v>
      </c>
      <c r="G1300" s="7">
        <v>7.5</v>
      </c>
      <c r="H1300" s="7" t="str">
        <f t="shared" si="31"/>
        <v>Normal Time</v>
      </c>
      <c r="I1300" s="7"/>
    </row>
    <row r="1301" spans="1:9" x14ac:dyDescent="0.25">
      <c r="A1301" s="5"/>
      <c r="B1301" s="6"/>
      <c r="C1301" s="7" t="s">
        <v>190</v>
      </c>
      <c r="D1301" s="6" t="e">
        <f>IF(TimeEntry2[[#This Row],[Date]]=0,#REF!,F1301+(7-#REF!))</f>
        <v>#REF!</v>
      </c>
      <c r="E1301" s="13" t="str">
        <f>INDEX(projects[Charge_Code],MATCH(TimeEntry2[[#This Row],[Project_ID]],projects[Project_ID],0))</f>
        <v>210035-51 VBB 3rd - new bridge</v>
      </c>
      <c r="F1301" s="16">
        <f>ROUNDDOWN(TimeEntry2[[#This Row],[Timestamp]],0)</f>
        <v>0</v>
      </c>
      <c r="G1301" s="7">
        <v>2</v>
      </c>
      <c r="H1301" s="7" t="str">
        <f t="shared" si="31"/>
        <v>Normal Time</v>
      </c>
      <c r="I1301" s="7"/>
    </row>
    <row r="1302" spans="1:9" x14ac:dyDescent="0.25">
      <c r="A1302" s="5"/>
      <c r="B1302" s="6"/>
      <c r="C1302" s="7" t="s">
        <v>190</v>
      </c>
      <c r="D1302" s="6" t="e">
        <f>IF(TimeEntry2[[#This Row],[Date]]=0,#REF!,F1302+(7-#REF!))</f>
        <v>#REF!</v>
      </c>
      <c r="E1302" s="13" t="str">
        <f>INDEX(projects[Charge_Code],MATCH(TimeEntry2[[#This Row],[Project_ID]],projects[Project_ID],0))</f>
        <v>210035-51 VBB 3rd - new bridge</v>
      </c>
      <c r="F1302" s="16">
        <f>ROUNDDOWN(TimeEntry2[[#This Row],[Timestamp]],0)</f>
        <v>0</v>
      </c>
      <c r="G1302" s="7">
        <v>5.5</v>
      </c>
      <c r="H1302" s="7" t="str">
        <f t="shared" si="31"/>
        <v>Normal Time</v>
      </c>
      <c r="I1302" s="7"/>
    </row>
    <row r="1303" spans="1:9" x14ac:dyDescent="0.25">
      <c r="A1303" s="5"/>
      <c r="B1303" s="6"/>
      <c r="C1303" s="7" t="s">
        <v>135</v>
      </c>
      <c r="D1303" s="6" t="e">
        <f>IF(TimeEntry2[[#This Row],[Date]]=0,#REF!,F1303+(7-#REF!))</f>
        <v>#REF!</v>
      </c>
      <c r="E1303" s="13" t="str">
        <f>INDEX(projects[Charge_Code],MATCH(TimeEntry2[[#This Row],[Project_ID]],projects[Project_ID],0))</f>
        <v>268017-25  KSC - Tunnel</v>
      </c>
      <c r="F1303" s="16">
        <f>ROUNDDOWN(TimeEntry2[[#This Row],[Timestamp]],0)</f>
        <v>0</v>
      </c>
      <c r="G1303" s="7">
        <v>2</v>
      </c>
      <c r="H1303" s="7" t="str">
        <f t="shared" si="31"/>
        <v>Normal Time</v>
      </c>
      <c r="I1303" s="7"/>
    </row>
    <row r="1304" spans="1:9" x14ac:dyDescent="0.25">
      <c r="A1304" s="5"/>
      <c r="B1304" s="6"/>
      <c r="C1304" s="7" t="s">
        <v>190</v>
      </c>
      <c r="D1304" s="6" t="e">
        <f>IF(TimeEntry2[[#This Row],[Date]]=0,#REF!,F1304+(7-#REF!))</f>
        <v>#REF!</v>
      </c>
      <c r="E1304" s="13" t="str">
        <f>INDEX(projects[Charge_Code],MATCH(TimeEntry2[[#This Row],[Project_ID]],projects[Project_ID],0))</f>
        <v>210035-51 VBB 3rd - new bridge</v>
      </c>
      <c r="F1304" s="16">
        <f>ROUNDDOWN(TimeEntry2[[#This Row],[Timestamp]],0)</f>
        <v>0</v>
      </c>
      <c r="G1304" s="7">
        <v>3</v>
      </c>
      <c r="H1304" s="7" t="str">
        <f t="shared" si="31"/>
        <v>Normal Time</v>
      </c>
      <c r="I1304" s="7"/>
    </row>
    <row r="1305" spans="1:9" x14ac:dyDescent="0.25">
      <c r="A1305" s="5"/>
      <c r="B1305" s="6"/>
      <c r="C1305" s="7" t="s">
        <v>190</v>
      </c>
      <c r="D1305" s="6" t="e">
        <f>IF(TimeEntry2[[#This Row],[Date]]=0,#REF!,F1305+(7-#REF!))</f>
        <v>#REF!</v>
      </c>
      <c r="E1305" s="13" t="str">
        <f>INDEX(projects[Charge_Code],MATCH(TimeEntry2[[#This Row],[Project_ID]],projects[Project_ID],0))</f>
        <v>210035-51 VBB 3rd - new bridge</v>
      </c>
      <c r="F1305" s="16">
        <f>ROUNDDOWN(TimeEntry2[[#This Row],[Timestamp]],0)</f>
        <v>0</v>
      </c>
      <c r="G1305" s="7">
        <v>2.5</v>
      </c>
      <c r="H1305" s="7" t="str">
        <f t="shared" si="31"/>
        <v>Normal Time</v>
      </c>
      <c r="I1305" s="7"/>
    </row>
    <row r="1306" spans="1:9" x14ac:dyDescent="0.25">
      <c r="A1306" s="5"/>
      <c r="B1306" s="6"/>
      <c r="C1306" s="7" t="s">
        <v>135</v>
      </c>
      <c r="D1306" s="6" t="e">
        <f>IF(TimeEntry2[[#This Row],[Date]]=0,#REF!,F1306+(7-#REF!))</f>
        <v>#REF!</v>
      </c>
      <c r="E1306" s="13" t="str">
        <f>INDEX(projects[Charge_Code],MATCH(TimeEntry2[[#This Row],[Project_ID]],projects[Project_ID],0))</f>
        <v>268017-25  KSC - Tunnel</v>
      </c>
      <c r="F1306" s="16">
        <f>ROUNDDOWN(TimeEntry2[[#This Row],[Timestamp]],0)</f>
        <v>0</v>
      </c>
      <c r="G1306" s="7">
        <v>7.5</v>
      </c>
      <c r="H1306" s="7" t="str">
        <f t="shared" si="31"/>
        <v>Normal Time</v>
      </c>
      <c r="I1306" s="7"/>
    </row>
    <row r="1307" spans="1:9" x14ac:dyDescent="0.25">
      <c r="A1307" s="5"/>
      <c r="B1307" s="6"/>
      <c r="C1307" s="7" t="s">
        <v>135</v>
      </c>
      <c r="D1307" s="6" t="e">
        <f>IF(TimeEntry2[[#This Row],[Date]]=0,#REF!,F1307+(7-#REF!))</f>
        <v>#REF!</v>
      </c>
      <c r="E1307" s="13" t="str">
        <f>INDEX(projects[Charge_Code],MATCH(TimeEntry2[[#This Row],[Project_ID]],projects[Project_ID],0))</f>
        <v>268017-25  KSC - Tunnel</v>
      </c>
      <c r="F1307" s="16">
        <f>ROUNDDOWN(TimeEntry2[[#This Row],[Timestamp]],0)</f>
        <v>0</v>
      </c>
      <c r="G1307" s="7">
        <v>7.5</v>
      </c>
      <c r="H1307" s="7" t="str">
        <f t="shared" si="31"/>
        <v>Normal Time</v>
      </c>
      <c r="I1307" s="7"/>
    </row>
    <row r="1308" spans="1:9" x14ac:dyDescent="0.25">
      <c r="A1308" s="5"/>
      <c r="B1308" s="6"/>
      <c r="C1308" s="7" t="s">
        <v>135</v>
      </c>
      <c r="D1308" s="6" t="e">
        <f>IF(TimeEntry2[[#This Row],[Date]]=0,#REF!,F1308+(7-#REF!))</f>
        <v>#REF!</v>
      </c>
      <c r="E1308" s="13" t="str">
        <f>INDEX(projects[Charge_Code],MATCH(TimeEntry2[[#This Row],[Project_ID]],projects[Project_ID],0))</f>
        <v>268017-25  KSC - Tunnel</v>
      </c>
      <c r="F1308" s="16">
        <f>ROUNDDOWN(TimeEntry2[[#This Row],[Timestamp]],0)</f>
        <v>0</v>
      </c>
      <c r="G1308" s="7">
        <v>7.5</v>
      </c>
      <c r="H1308" s="7" t="str">
        <f t="shared" si="31"/>
        <v>Normal Time</v>
      </c>
      <c r="I1308" s="7"/>
    </row>
    <row r="1309" spans="1:9" x14ac:dyDescent="0.25">
      <c r="A1309" s="5"/>
      <c r="B1309" s="6"/>
      <c r="C1309" s="7" t="s">
        <v>135</v>
      </c>
      <c r="D1309" s="6" t="e">
        <f>IF(TimeEntry2[[#This Row],[Date]]=0,#REF!,F1309+(7-#REF!))</f>
        <v>#REF!</v>
      </c>
      <c r="E1309" s="13" t="str">
        <f>INDEX(projects[Charge_Code],MATCH(TimeEntry2[[#This Row],[Project_ID]],projects[Project_ID],0))</f>
        <v>268017-25  KSC - Tunnel</v>
      </c>
      <c r="F1309" s="16">
        <f>ROUNDDOWN(TimeEntry2[[#This Row],[Timestamp]],0)</f>
        <v>0</v>
      </c>
      <c r="G1309" s="7">
        <v>7.5</v>
      </c>
      <c r="H1309" s="7" t="str">
        <f t="shared" si="31"/>
        <v>Normal Time</v>
      </c>
      <c r="I1309" s="7"/>
    </row>
    <row r="1310" spans="1:9" x14ac:dyDescent="0.25">
      <c r="A1310" s="5"/>
      <c r="B1310" s="6"/>
      <c r="C1310" s="7" t="s">
        <v>135</v>
      </c>
      <c r="D1310" s="6" t="e">
        <f>IF(TimeEntry2[[#This Row],[Date]]=0,#REF!,F1310+(7-#REF!))</f>
        <v>#REF!</v>
      </c>
      <c r="E1310" s="13" t="str">
        <f>INDEX(projects[Charge_Code],MATCH(TimeEntry2[[#This Row],[Project_ID]],projects[Project_ID],0))</f>
        <v>268017-25  KSC - Tunnel</v>
      </c>
      <c r="F1310" s="16">
        <f>ROUNDDOWN(TimeEntry2[[#This Row],[Timestamp]],0)</f>
        <v>0</v>
      </c>
      <c r="G1310" s="7">
        <v>7.5</v>
      </c>
      <c r="H1310" s="7" t="str">
        <f t="shared" si="31"/>
        <v>Normal Time</v>
      </c>
      <c r="I1310" s="7"/>
    </row>
    <row r="1311" spans="1:9" x14ac:dyDescent="0.25">
      <c r="A1311" s="5"/>
      <c r="B1311" s="6"/>
      <c r="C1311" s="7" t="s">
        <v>135</v>
      </c>
      <c r="D1311" s="6" t="e">
        <f>IF(TimeEntry2[[#This Row],[Date]]=0,#REF!,F1311+(7-#REF!))</f>
        <v>#REF!</v>
      </c>
      <c r="E1311" s="13" t="str">
        <f>INDEX(projects[Charge_Code],MATCH(TimeEntry2[[#This Row],[Project_ID]],projects[Project_ID],0))</f>
        <v>268017-25  KSC - Tunnel</v>
      </c>
      <c r="F1311" s="16">
        <f>ROUNDDOWN(TimeEntry2[[#This Row],[Timestamp]],0)</f>
        <v>0</v>
      </c>
      <c r="G1311" s="7">
        <v>7.5</v>
      </c>
      <c r="H1311" s="7" t="str">
        <f t="shared" si="31"/>
        <v>Normal Time</v>
      </c>
      <c r="I1311" s="7"/>
    </row>
    <row r="1312" spans="1:9" x14ac:dyDescent="0.25">
      <c r="A1312" s="5"/>
      <c r="B1312" s="6"/>
      <c r="C1312" s="7" t="s">
        <v>184</v>
      </c>
      <c r="D1312" s="6" t="e">
        <f>IF(TimeEntry2[[#This Row],[Date]]=0,#REF!,F1312+(7-#REF!))</f>
        <v>#REF!</v>
      </c>
      <c r="E1312" s="13" t="str">
        <f>INDEX(projects[Charge_Code],MATCH(TimeEntry2[[#This Row],[Project_ID]],projects[Project_ID],0))</f>
        <v>265720-20 VBB - Assessment</v>
      </c>
      <c r="F1312" s="16">
        <f>ROUNDDOWN(TimeEntry2[[#This Row],[Timestamp]],0)</f>
        <v>0</v>
      </c>
      <c r="G1312" s="7">
        <v>7.5</v>
      </c>
      <c r="H1312" s="7" t="str">
        <f t="shared" si="31"/>
        <v>Normal Time</v>
      </c>
      <c r="I1312" s="7"/>
    </row>
    <row r="1313" spans="1:9" x14ac:dyDescent="0.25">
      <c r="A1313" s="5"/>
      <c r="B1313" s="6"/>
      <c r="C1313" s="7" t="s">
        <v>190</v>
      </c>
      <c r="D1313" s="6" t="e">
        <f>IF(TimeEntry2[[#This Row],[Date]]=0,#REF!,F1313+(7-#REF!))</f>
        <v>#REF!</v>
      </c>
      <c r="E1313" s="13" t="str">
        <f>INDEX(projects[Charge_Code],MATCH(TimeEntry2[[#This Row],[Project_ID]],projects[Project_ID],0))</f>
        <v>210035-51 VBB 3rd - new bridge</v>
      </c>
      <c r="F1313" s="16">
        <f>ROUNDDOWN(TimeEntry2[[#This Row],[Timestamp]],0)</f>
        <v>0</v>
      </c>
      <c r="G1313" s="7">
        <v>7.5</v>
      </c>
      <c r="H1313" s="7" t="str">
        <f t="shared" si="31"/>
        <v>Normal Time</v>
      </c>
      <c r="I1313" s="7"/>
    </row>
    <row r="1314" spans="1:9" x14ac:dyDescent="0.25">
      <c r="A1314" s="5"/>
      <c r="B1314" s="6"/>
      <c r="C1314" s="7" t="s">
        <v>190</v>
      </c>
      <c r="D1314" s="6" t="e">
        <f>IF(TimeEntry2[[#This Row],[Date]]=0,#REF!,F1314+(7-#REF!))</f>
        <v>#REF!</v>
      </c>
      <c r="E1314" s="13" t="str">
        <f>INDEX(projects[Charge_Code],MATCH(TimeEntry2[[#This Row],[Project_ID]],projects[Project_ID],0))</f>
        <v>210035-51 VBB 3rd - new bridge</v>
      </c>
      <c r="F1314" s="16">
        <f>ROUNDDOWN(TimeEntry2[[#This Row],[Timestamp]],0)</f>
        <v>0</v>
      </c>
      <c r="G1314" s="7">
        <v>7.5</v>
      </c>
      <c r="H1314" s="7" t="str">
        <f t="shared" si="31"/>
        <v>Normal Time</v>
      </c>
      <c r="I1314" s="7"/>
    </row>
    <row r="1315" spans="1:9" x14ac:dyDescent="0.25">
      <c r="A1315" s="5"/>
      <c r="B1315" s="6"/>
      <c r="C1315" s="7" t="s">
        <v>184</v>
      </c>
      <c r="D1315" s="6" t="e">
        <f>IF(TimeEntry2[[#This Row],[Date]]=0,#REF!,F1315+(7-#REF!))</f>
        <v>#REF!</v>
      </c>
      <c r="E1315" s="13" t="str">
        <f>INDEX(projects[Charge_Code],MATCH(TimeEntry2[[#This Row],[Project_ID]],projects[Project_ID],0))</f>
        <v>265720-20 VBB - Assessment</v>
      </c>
      <c r="F1315" s="16">
        <f>ROUNDDOWN(TimeEntry2[[#This Row],[Timestamp]],0)</f>
        <v>0</v>
      </c>
      <c r="G1315" s="7">
        <v>7.5</v>
      </c>
      <c r="H1315" s="7" t="str">
        <f t="shared" si="31"/>
        <v>Normal Time</v>
      </c>
      <c r="I1315" s="7"/>
    </row>
    <row r="1316" spans="1:9" x14ac:dyDescent="0.25">
      <c r="A1316" s="5"/>
      <c r="B1316" s="6"/>
      <c r="C1316" s="7" t="s">
        <v>100</v>
      </c>
      <c r="D1316" s="6" t="e">
        <f>IF(TimeEntry2[[#This Row],[Date]]=0,#REF!,F1316+(7-#REF!))</f>
        <v>#REF!</v>
      </c>
      <c r="E1316" s="13" t="str">
        <f>INDEX(projects[Charge_Code],MATCH(TimeEntry2[[#This Row],[Project_ID]],projects[Project_ID],0))</f>
        <v>HOLIDAY</v>
      </c>
      <c r="F1316" s="16">
        <f>ROUNDDOWN(TimeEntry2[[#This Row],[Timestamp]],0)</f>
        <v>0</v>
      </c>
      <c r="G1316" s="7">
        <v>7.5</v>
      </c>
      <c r="H1316" s="7" t="str">
        <f t="shared" si="31"/>
        <v>Normal Time</v>
      </c>
      <c r="I1316" s="7"/>
    </row>
    <row r="1317" spans="1:9" x14ac:dyDescent="0.25">
      <c r="A1317" s="5"/>
      <c r="B1317" s="6"/>
      <c r="C1317" s="7" t="s">
        <v>100</v>
      </c>
      <c r="D1317" s="6" t="e">
        <f>IF(TimeEntry2[[#This Row],[Date]]=0,#REF!,F1317+(7-#REF!))</f>
        <v>#REF!</v>
      </c>
      <c r="E1317" s="13" t="str">
        <f>INDEX(projects[Charge_Code],MATCH(TimeEntry2[[#This Row],[Project_ID]],projects[Project_ID],0))</f>
        <v>HOLIDAY</v>
      </c>
      <c r="F1317" s="16">
        <f>ROUNDDOWN(TimeEntry2[[#This Row],[Timestamp]],0)</f>
        <v>0</v>
      </c>
      <c r="G1317" s="7">
        <v>7.5</v>
      </c>
      <c r="H1317" s="7" t="str">
        <f t="shared" si="31"/>
        <v>Normal Time</v>
      </c>
      <c r="I1317" s="7"/>
    </row>
    <row r="1318" spans="1:9" x14ac:dyDescent="0.25">
      <c r="A1318" s="5"/>
      <c r="B1318" s="6"/>
      <c r="C1318" s="7" t="s">
        <v>100</v>
      </c>
      <c r="D1318" s="6" t="e">
        <f>IF(TimeEntry2[[#This Row],[Date]]=0,#REF!,F1318+(7-#REF!))</f>
        <v>#REF!</v>
      </c>
      <c r="E1318" s="13" t="str">
        <f>INDEX(projects[Charge_Code],MATCH(TimeEntry2[[#This Row],[Project_ID]],projects[Project_ID],0))</f>
        <v>HOLIDAY</v>
      </c>
      <c r="F1318" s="16">
        <f>ROUNDDOWN(TimeEntry2[[#This Row],[Timestamp]],0)</f>
        <v>0</v>
      </c>
      <c r="G1318" s="7">
        <v>7.5</v>
      </c>
      <c r="H1318" s="7" t="str">
        <f t="shared" si="31"/>
        <v>Normal Time</v>
      </c>
      <c r="I1318" s="7"/>
    </row>
    <row r="1319" spans="1:9" x14ac:dyDescent="0.25">
      <c r="A1319" s="5"/>
      <c r="B1319" s="6"/>
      <c r="C1319" s="7" t="s">
        <v>100</v>
      </c>
      <c r="D1319" s="6" t="e">
        <f>IF(TimeEntry2[[#This Row],[Date]]=0,#REF!,F1319+(7-#REF!))</f>
        <v>#REF!</v>
      </c>
      <c r="E1319" s="13" t="str">
        <f>INDEX(projects[Charge_Code],MATCH(TimeEntry2[[#This Row],[Project_ID]],projects[Project_ID],0))</f>
        <v>HOLIDAY</v>
      </c>
      <c r="F1319" s="16">
        <f>ROUNDDOWN(TimeEntry2[[#This Row],[Timestamp]],0)</f>
        <v>0</v>
      </c>
      <c r="G1319" s="7">
        <v>7.5</v>
      </c>
      <c r="H1319" s="7" t="str">
        <f t="shared" si="31"/>
        <v>Normal Time</v>
      </c>
      <c r="I1319" s="7"/>
    </row>
    <row r="1320" spans="1:9" x14ac:dyDescent="0.25">
      <c r="A1320" s="5"/>
      <c r="B1320" s="6"/>
      <c r="C1320" s="7" t="s">
        <v>100</v>
      </c>
      <c r="D1320" s="6" t="e">
        <f>IF(TimeEntry2[[#This Row],[Date]]=0,#REF!,F1320+(7-#REF!))</f>
        <v>#REF!</v>
      </c>
      <c r="E1320" s="13" t="str">
        <f>INDEX(projects[Charge_Code],MATCH(TimeEntry2[[#This Row],[Project_ID]],projects[Project_ID],0))</f>
        <v>HOLIDAY</v>
      </c>
      <c r="F1320" s="16">
        <f>ROUNDDOWN(TimeEntry2[[#This Row],[Timestamp]],0)</f>
        <v>0</v>
      </c>
      <c r="G1320" s="7">
        <v>7.5</v>
      </c>
      <c r="H1320" s="7" t="str">
        <f t="shared" si="31"/>
        <v>Normal Time</v>
      </c>
      <c r="I1320" s="7"/>
    </row>
    <row r="1321" spans="1:9" x14ac:dyDescent="0.25">
      <c r="A1321" s="5"/>
      <c r="B1321" s="6"/>
      <c r="C1321" s="7" t="s">
        <v>100</v>
      </c>
      <c r="D1321" s="6" t="e">
        <f>IF(TimeEntry2[[#This Row],[Date]]=0,#REF!,F1321+(7-#REF!))</f>
        <v>#REF!</v>
      </c>
      <c r="E1321" s="13" t="str">
        <f>INDEX(projects[Charge_Code],MATCH(TimeEntry2[[#This Row],[Project_ID]],projects[Project_ID],0))</f>
        <v>HOLIDAY</v>
      </c>
      <c r="F1321" s="16">
        <f>ROUNDDOWN(TimeEntry2[[#This Row],[Timestamp]],0)</f>
        <v>0</v>
      </c>
      <c r="G1321" s="7">
        <v>7.5</v>
      </c>
      <c r="H1321" s="7" t="str">
        <f t="shared" si="31"/>
        <v>Normal Time</v>
      </c>
      <c r="I1321" s="7"/>
    </row>
    <row r="1322" spans="1:9" x14ac:dyDescent="0.25">
      <c r="A1322" s="5"/>
      <c r="B1322" s="6"/>
      <c r="C1322" s="7" t="s">
        <v>100</v>
      </c>
      <c r="D1322" s="6" t="e">
        <f>IF(TimeEntry2[[#This Row],[Date]]=0,#REF!,F1322+(7-#REF!))</f>
        <v>#REF!</v>
      </c>
      <c r="E1322" s="13" t="str">
        <f>INDEX(projects[Charge_Code],MATCH(TimeEntry2[[#This Row],[Project_ID]],projects[Project_ID],0))</f>
        <v>HOLIDAY</v>
      </c>
      <c r="F1322" s="16">
        <f>ROUNDDOWN(TimeEntry2[[#This Row],[Timestamp]],0)</f>
        <v>0</v>
      </c>
      <c r="G1322" s="7">
        <v>7.5</v>
      </c>
      <c r="H1322" s="7" t="str">
        <f t="shared" si="31"/>
        <v>Normal Time</v>
      </c>
      <c r="I1322" s="7"/>
    </row>
    <row r="1323" spans="1:9" x14ac:dyDescent="0.25">
      <c r="A1323" s="5"/>
      <c r="B1323" s="6"/>
      <c r="C1323" s="7" t="s">
        <v>100</v>
      </c>
      <c r="D1323" s="6" t="e">
        <f>IF(TimeEntry2[[#This Row],[Date]]=0,#REF!,F1323+(7-#REF!))</f>
        <v>#REF!</v>
      </c>
      <c r="E1323" s="13" t="str">
        <f>INDEX(projects[Charge_Code],MATCH(TimeEntry2[[#This Row],[Project_ID]],projects[Project_ID],0))</f>
        <v>HOLIDAY</v>
      </c>
      <c r="F1323" s="16">
        <f>ROUNDDOWN(TimeEntry2[[#This Row],[Timestamp]],0)</f>
        <v>0</v>
      </c>
      <c r="G1323" s="7">
        <v>7.5</v>
      </c>
      <c r="H1323" s="7" t="str">
        <f t="shared" si="31"/>
        <v>Normal Time</v>
      </c>
      <c r="I1323" s="7"/>
    </row>
    <row r="1324" spans="1:9" x14ac:dyDescent="0.25">
      <c r="A1324" s="5"/>
      <c r="B1324" s="6"/>
      <c r="C1324" s="7" t="s">
        <v>100</v>
      </c>
      <c r="D1324" s="6" t="e">
        <f>IF(TimeEntry2[[#This Row],[Date]]=0,#REF!,F1324+(7-#REF!))</f>
        <v>#REF!</v>
      </c>
      <c r="E1324" s="13" t="str">
        <f>INDEX(projects[Charge_Code],MATCH(TimeEntry2[[#This Row],[Project_ID]],projects[Project_ID],0))</f>
        <v>HOLIDAY</v>
      </c>
      <c r="F1324" s="16">
        <f>ROUNDDOWN(TimeEntry2[[#This Row],[Timestamp]],0)</f>
        <v>0</v>
      </c>
      <c r="G1324" s="7">
        <v>7.5</v>
      </c>
      <c r="H1324" s="7" t="str">
        <f t="shared" si="31"/>
        <v>Normal Time</v>
      </c>
      <c r="I1324" s="7"/>
    </row>
    <row r="1325" spans="1:9" x14ac:dyDescent="0.25">
      <c r="A1325" s="5"/>
      <c r="B1325" s="6"/>
      <c r="C1325" s="7" t="s">
        <v>11</v>
      </c>
      <c r="D1325" s="6" t="e">
        <f>IF(TimeEntry2[[#This Row],[Date]]=0,#REF!,F1325+(7-#REF!))</f>
        <v>#REF!</v>
      </c>
      <c r="E1325" s="13" t="str">
        <f>INDEX(projects[Charge_Code],MATCH(TimeEntry2[[#This Row],[Project_ID]],projects[Project_ID],0))</f>
        <v>BANK HOLIDAY</v>
      </c>
      <c r="F1325" s="16">
        <f>ROUNDDOWN(TimeEntry2[[#This Row],[Timestamp]],0)</f>
        <v>0</v>
      </c>
      <c r="G1325" s="7">
        <v>7.5</v>
      </c>
      <c r="H1325" s="7" t="str">
        <f t="shared" ref="H1325:H1388" si="32">"Normal Time"</f>
        <v>Normal Time</v>
      </c>
      <c r="I1325" s="7"/>
    </row>
    <row r="1326" spans="1:9" x14ac:dyDescent="0.25">
      <c r="A1326" s="5"/>
      <c r="B1326" s="6"/>
      <c r="C1326" s="7" t="s">
        <v>190</v>
      </c>
      <c r="D1326" s="6" t="e">
        <f>IF(TimeEntry2[[#This Row],[Date]]=0,#REF!,F1326+(7-#REF!))</f>
        <v>#REF!</v>
      </c>
      <c r="E1326" s="13" t="str">
        <f>INDEX(projects[Charge_Code],MATCH(TimeEntry2[[#This Row],[Project_ID]],projects[Project_ID],0))</f>
        <v>210035-51 VBB 3rd - new bridge</v>
      </c>
      <c r="F1326" s="16">
        <f>ROUNDDOWN(TimeEntry2[[#This Row],[Timestamp]],0)</f>
        <v>0</v>
      </c>
      <c r="G1326" s="7">
        <v>7.5</v>
      </c>
      <c r="H1326" s="7" t="str">
        <f t="shared" si="32"/>
        <v>Normal Time</v>
      </c>
      <c r="I1326" s="7"/>
    </row>
    <row r="1327" spans="1:9" x14ac:dyDescent="0.25">
      <c r="A1327" s="5"/>
      <c r="B1327" s="6"/>
      <c r="C1327" s="7" t="s">
        <v>184</v>
      </c>
      <c r="D1327" s="6" t="e">
        <f>IF(TimeEntry2[[#This Row],[Date]]=0,#REF!,F1327+(7-#REF!))</f>
        <v>#REF!</v>
      </c>
      <c r="E1327" s="13" t="str">
        <f>INDEX(projects[Charge_Code],MATCH(TimeEntry2[[#This Row],[Project_ID]],projects[Project_ID],0))</f>
        <v>265720-20 VBB - Assessment</v>
      </c>
      <c r="F1327" s="16">
        <f>ROUNDDOWN(TimeEntry2[[#This Row],[Timestamp]],0)</f>
        <v>0</v>
      </c>
      <c r="G1327" s="7">
        <v>7.5</v>
      </c>
      <c r="H1327" s="7" t="str">
        <f t="shared" si="32"/>
        <v>Normal Time</v>
      </c>
      <c r="I1327" s="7"/>
    </row>
    <row r="1328" spans="1:9" x14ac:dyDescent="0.25">
      <c r="A1328" s="5"/>
      <c r="B1328" s="6"/>
      <c r="C1328" s="7" t="s">
        <v>184</v>
      </c>
      <c r="D1328" s="6" t="e">
        <f>IF(TimeEntry2[[#This Row],[Date]]=0,#REF!,F1328+(7-#REF!))</f>
        <v>#REF!</v>
      </c>
      <c r="E1328" s="13" t="str">
        <f>INDEX(projects[Charge_Code],MATCH(TimeEntry2[[#This Row],[Project_ID]],projects[Project_ID],0))</f>
        <v>265720-20 VBB - Assessment</v>
      </c>
      <c r="F1328" s="16">
        <f>ROUNDDOWN(TimeEntry2[[#This Row],[Timestamp]],0)</f>
        <v>0</v>
      </c>
      <c r="G1328" s="7">
        <v>2</v>
      </c>
      <c r="H1328" s="7" t="str">
        <f t="shared" si="32"/>
        <v>Normal Time</v>
      </c>
      <c r="I1328" s="7"/>
    </row>
    <row r="1329" spans="1:9" x14ac:dyDescent="0.25">
      <c r="A1329" s="5"/>
      <c r="B1329" s="6"/>
      <c r="C1329" s="7" t="s">
        <v>190</v>
      </c>
      <c r="D1329" s="6" t="e">
        <f>IF(TimeEntry2[[#This Row],[Date]]=0,#REF!,F1329+(7-#REF!))</f>
        <v>#REF!</v>
      </c>
      <c r="E1329" s="13" t="str">
        <f>INDEX(projects[Charge_Code],MATCH(TimeEntry2[[#This Row],[Project_ID]],projects[Project_ID],0))</f>
        <v>210035-51 VBB 3rd - new bridge</v>
      </c>
      <c r="F1329" s="16">
        <f>ROUNDDOWN(TimeEntry2[[#This Row],[Timestamp]],0)</f>
        <v>0</v>
      </c>
      <c r="G1329" s="7">
        <v>5.5</v>
      </c>
      <c r="H1329" s="7" t="str">
        <f t="shared" si="32"/>
        <v>Normal Time</v>
      </c>
      <c r="I1329" s="7"/>
    </row>
    <row r="1330" spans="1:9" x14ac:dyDescent="0.25">
      <c r="A1330" s="5"/>
      <c r="B1330" s="6"/>
      <c r="C1330" s="7" t="s">
        <v>190</v>
      </c>
      <c r="D1330" s="6" t="e">
        <f>IF(TimeEntry2[[#This Row],[Date]]=0,#REF!,F1330+(7-#REF!))</f>
        <v>#REF!</v>
      </c>
      <c r="E1330" s="13" t="str">
        <f>INDEX(projects[Charge_Code],MATCH(TimeEntry2[[#This Row],[Project_ID]],projects[Project_ID],0))</f>
        <v>210035-51 VBB 3rd - new bridge</v>
      </c>
      <c r="F1330" s="16">
        <f>ROUNDDOWN(TimeEntry2[[#This Row],[Timestamp]],0)</f>
        <v>0</v>
      </c>
      <c r="G1330" s="7">
        <v>5.5</v>
      </c>
      <c r="H1330" s="7" t="str">
        <f t="shared" si="32"/>
        <v>Normal Time</v>
      </c>
      <c r="I1330" s="7"/>
    </row>
    <row r="1331" spans="1:9" x14ac:dyDescent="0.25">
      <c r="A1331" s="5"/>
      <c r="B1331" s="6"/>
      <c r="C1331" s="7" t="s">
        <v>184</v>
      </c>
      <c r="D1331" s="6" t="e">
        <f>IF(TimeEntry2[[#This Row],[Date]]=0,#REF!,F1331+(7-#REF!))</f>
        <v>#REF!</v>
      </c>
      <c r="E1331" s="13" t="str">
        <f>INDEX(projects[Charge_Code],MATCH(TimeEntry2[[#This Row],[Project_ID]],projects[Project_ID],0))</f>
        <v>265720-20 VBB - Assessment</v>
      </c>
      <c r="F1331" s="16">
        <f>ROUNDDOWN(TimeEntry2[[#This Row],[Timestamp]],0)</f>
        <v>0</v>
      </c>
      <c r="G1331" s="7">
        <v>2</v>
      </c>
      <c r="H1331" s="7" t="str">
        <f t="shared" si="32"/>
        <v>Normal Time</v>
      </c>
      <c r="I1331" s="7"/>
    </row>
    <row r="1332" spans="1:9" x14ac:dyDescent="0.25">
      <c r="A1332" s="5"/>
      <c r="B1332" s="6"/>
      <c r="C1332" s="7" t="s">
        <v>184</v>
      </c>
      <c r="D1332" s="6" t="e">
        <f>IF(TimeEntry2[[#This Row],[Date]]=0,#REF!,F1332+(7-#REF!))</f>
        <v>#REF!</v>
      </c>
      <c r="E1332" s="13" t="str">
        <f>INDEX(projects[Charge_Code],MATCH(TimeEntry2[[#This Row],[Project_ID]],projects[Project_ID],0))</f>
        <v>265720-20 VBB - Assessment</v>
      </c>
      <c r="F1332" s="16">
        <f>ROUNDDOWN(TimeEntry2[[#This Row],[Timestamp]],0)</f>
        <v>0</v>
      </c>
      <c r="G1332" s="7">
        <v>7.5</v>
      </c>
      <c r="H1332" s="7" t="str">
        <f t="shared" si="32"/>
        <v>Normal Time</v>
      </c>
      <c r="I1332" s="7"/>
    </row>
    <row r="1333" spans="1:9" x14ac:dyDescent="0.25">
      <c r="A1333" s="5"/>
      <c r="B1333" s="6"/>
      <c r="C1333" s="7" t="s">
        <v>190</v>
      </c>
      <c r="D1333" s="6" t="e">
        <f>IF(TimeEntry2[[#This Row],[Date]]=0,#REF!,F1333+(7-#REF!))</f>
        <v>#REF!</v>
      </c>
      <c r="E1333" s="13" t="str">
        <f>INDEX(projects[Charge_Code],MATCH(TimeEntry2[[#This Row],[Project_ID]],projects[Project_ID],0))</f>
        <v>210035-51 VBB 3rd - new bridge</v>
      </c>
      <c r="F1333" s="16">
        <f>ROUNDDOWN(TimeEntry2[[#This Row],[Timestamp]],0)</f>
        <v>0</v>
      </c>
      <c r="G1333" s="7">
        <v>7.5</v>
      </c>
      <c r="H1333" s="7" t="str">
        <f t="shared" si="32"/>
        <v>Normal Time</v>
      </c>
      <c r="I1333" s="7"/>
    </row>
    <row r="1334" spans="1:9" x14ac:dyDescent="0.25">
      <c r="A1334" s="5"/>
      <c r="B1334" s="6"/>
      <c r="C1334" s="7" t="s">
        <v>190</v>
      </c>
      <c r="D1334" s="6" t="e">
        <f>IF(TimeEntry2[[#This Row],[Date]]=0,#REF!,F1334+(7-#REF!))</f>
        <v>#REF!</v>
      </c>
      <c r="E1334" s="13" t="str">
        <f>INDEX(projects[Charge_Code],MATCH(TimeEntry2[[#This Row],[Project_ID]],projects[Project_ID],0))</f>
        <v>210035-51 VBB 3rd - new bridge</v>
      </c>
      <c r="F1334" s="16">
        <f>ROUNDDOWN(TimeEntry2[[#This Row],[Timestamp]],0)</f>
        <v>0</v>
      </c>
      <c r="G1334" s="7">
        <v>3.75</v>
      </c>
      <c r="H1334" s="7" t="str">
        <f t="shared" si="32"/>
        <v>Normal Time</v>
      </c>
      <c r="I1334" s="7"/>
    </row>
    <row r="1335" spans="1:9" x14ac:dyDescent="0.25">
      <c r="A1335" s="5"/>
      <c r="B1335" s="6"/>
      <c r="C1335" s="7" t="s">
        <v>100</v>
      </c>
      <c r="D1335" s="6" t="e">
        <f>IF(TimeEntry2[[#This Row],[Date]]=0,#REF!,F1335+(7-#REF!))</f>
        <v>#REF!</v>
      </c>
      <c r="E1335" s="13" t="str">
        <f>INDEX(projects[Charge_Code],MATCH(TimeEntry2[[#This Row],[Project_ID]],projects[Project_ID],0))</f>
        <v>HOLIDAY</v>
      </c>
      <c r="F1335" s="16">
        <f>ROUNDDOWN(TimeEntry2[[#This Row],[Timestamp]],0)</f>
        <v>0</v>
      </c>
      <c r="G1335" s="7">
        <v>3.75</v>
      </c>
      <c r="H1335" s="7" t="str">
        <f t="shared" si="32"/>
        <v>Normal Time</v>
      </c>
      <c r="I1335" s="7"/>
    </row>
    <row r="1336" spans="1:9" x14ac:dyDescent="0.25">
      <c r="A1336" s="5"/>
      <c r="B1336" s="6"/>
      <c r="C1336" s="7" t="s">
        <v>190</v>
      </c>
      <c r="D1336" s="6" t="e">
        <f>IF(TimeEntry2[[#This Row],[Date]]=0,#REF!,F1336+(7-#REF!))</f>
        <v>#REF!</v>
      </c>
      <c r="E1336" s="13" t="str">
        <f>INDEX(projects[Charge_Code],MATCH(TimeEntry2[[#This Row],[Project_ID]],projects[Project_ID],0))</f>
        <v>210035-51 VBB 3rd - new bridge</v>
      </c>
      <c r="F1336" s="16">
        <f>ROUNDDOWN(TimeEntry2[[#This Row],[Timestamp]],0)</f>
        <v>0</v>
      </c>
      <c r="G1336" s="7">
        <v>5.5</v>
      </c>
      <c r="H1336" s="7" t="str">
        <f t="shared" si="32"/>
        <v>Normal Time</v>
      </c>
      <c r="I1336" s="7"/>
    </row>
    <row r="1337" spans="1:9" x14ac:dyDescent="0.25">
      <c r="A1337" s="5"/>
      <c r="B1337" s="6"/>
      <c r="C1337" s="7" t="s">
        <v>190</v>
      </c>
      <c r="D1337" s="6" t="e">
        <f>IF(TimeEntry2[[#This Row],[Date]]=0,#REF!,F1337+(7-#REF!))</f>
        <v>#REF!</v>
      </c>
      <c r="E1337" s="13" t="str">
        <f>INDEX(projects[Charge_Code],MATCH(TimeEntry2[[#This Row],[Project_ID]],projects[Project_ID],0))</f>
        <v>210035-51 VBB 3rd - new bridge</v>
      </c>
      <c r="F1337" s="16">
        <f>ROUNDDOWN(TimeEntry2[[#This Row],[Timestamp]],0)</f>
        <v>0</v>
      </c>
      <c r="G1337" s="7">
        <v>2</v>
      </c>
      <c r="H1337" s="7" t="str">
        <f t="shared" si="32"/>
        <v>Normal Time</v>
      </c>
      <c r="I1337" s="7"/>
    </row>
    <row r="1338" spans="1:9" x14ac:dyDescent="0.25">
      <c r="A1338" s="5"/>
      <c r="B1338" s="6"/>
      <c r="C1338" s="7" t="s">
        <v>184</v>
      </c>
      <c r="D1338" s="6" t="e">
        <f>IF(TimeEntry2[[#This Row],[Date]]=0,#REF!,F1338+(7-#REF!))</f>
        <v>#REF!</v>
      </c>
      <c r="E1338" s="13" t="str">
        <f>INDEX(projects[Charge_Code],MATCH(TimeEntry2[[#This Row],[Project_ID]],projects[Project_ID],0))</f>
        <v>265720-20 VBB - Assessment</v>
      </c>
      <c r="F1338" s="16">
        <f>ROUNDDOWN(TimeEntry2[[#This Row],[Timestamp]],0)</f>
        <v>0</v>
      </c>
      <c r="G1338" s="7">
        <v>7.5</v>
      </c>
      <c r="H1338" s="7" t="str">
        <f t="shared" si="32"/>
        <v>Normal Time</v>
      </c>
      <c r="I1338" s="7"/>
    </row>
    <row r="1339" spans="1:9" x14ac:dyDescent="0.25">
      <c r="A1339" s="5"/>
      <c r="B1339" s="6"/>
      <c r="C1339" s="7" t="s">
        <v>184</v>
      </c>
      <c r="D1339" s="6" t="e">
        <f>IF(TimeEntry2[[#This Row],[Date]]=0,#REF!,F1339+(7-#REF!))</f>
        <v>#REF!</v>
      </c>
      <c r="E1339" s="13" t="str">
        <f>INDEX(projects[Charge_Code],MATCH(TimeEntry2[[#This Row],[Project_ID]],projects[Project_ID],0))</f>
        <v>265720-20 VBB - Assessment</v>
      </c>
      <c r="F1339" s="16">
        <f>ROUNDDOWN(TimeEntry2[[#This Row],[Timestamp]],0)</f>
        <v>0</v>
      </c>
      <c r="G1339" s="7">
        <v>3.75</v>
      </c>
      <c r="H1339" s="7" t="str">
        <f t="shared" si="32"/>
        <v>Normal Time</v>
      </c>
      <c r="I1339" s="7"/>
    </row>
    <row r="1340" spans="1:9" x14ac:dyDescent="0.25">
      <c r="A1340" s="5"/>
      <c r="B1340" s="6"/>
      <c r="C1340" s="7" t="s">
        <v>100</v>
      </c>
      <c r="D1340" s="6" t="e">
        <f>IF(TimeEntry2[[#This Row],[Date]]=0,#REF!,F1340+(7-#REF!))</f>
        <v>#REF!</v>
      </c>
      <c r="E1340" s="13" t="str">
        <f>INDEX(projects[Charge_Code],MATCH(TimeEntry2[[#This Row],[Project_ID]],projects[Project_ID],0))</f>
        <v>HOLIDAY</v>
      </c>
      <c r="F1340" s="16">
        <f>ROUNDDOWN(TimeEntry2[[#This Row],[Timestamp]],0)</f>
        <v>0</v>
      </c>
      <c r="G1340" s="7">
        <v>3.75</v>
      </c>
      <c r="H1340" s="7" t="str">
        <f t="shared" si="32"/>
        <v>Normal Time</v>
      </c>
      <c r="I1340" s="7"/>
    </row>
    <row r="1341" spans="1:9" x14ac:dyDescent="0.25">
      <c r="A1341" s="5"/>
      <c r="B1341" s="6"/>
      <c r="C1341" s="7" t="s">
        <v>184</v>
      </c>
      <c r="D1341" s="6" t="e">
        <f>IF(TimeEntry2[[#This Row],[Date]]=0,#REF!,F1341+(7-#REF!))</f>
        <v>#REF!</v>
      </c>
      <c r="E1341" s="13" t="str">
        <f>INDEX(projects[Charge_Code],MATCH(TimeEntry2[[#This Row],[Project_ID]],projects[Project_ID],0))</f>
        <v>265720-20 VBB - Assessment</v>
      </c>
      <c r="F1341" s="16">
        <f>ROUNDDOWN(TimeEntry2[[#This Row],[Timestamp]],0)</f>
        <v>0</v>
      </c>
      <c r="G1341" s="7">
        <v>0</v>
      </c>
      <c r="H1341" s="7" t="str">
        <f t="shared" si="32"/>
        <v>Normal Time</v>
      </c>
      <c r="I1341" s="7"/>
    </row>
    <row r="1342" spans="1:9" x14ac:dyDescent="0.25">
      <c r="A1342" s="5"/>
      <c r="B1342" s="6"/>
      <c r="C1342" s="7" t="s">
        <v>190</v>
      </c>
      <c r="D1342" s="6" t="e">
        <f>IF(TimeEntry2[[#This Row],[Date]]=0,#REF!,F1342+(7-#REF!))</f>
        <v>#REF!</v>
      </c>
      <c r="E1342" s="13" t="str">
        <f>INDEX(projects[Charge_Code],MATCH(TimeEntry2[[#This Row],[Project_ID]],projects[Project_ID],0))</f>
        <v>210035-51 VBB 3rd - new bridge</v>
      </c>
      <c r="F1342" s="16">
        <f>ROUNDDOWN(TimeEntry2[[#This Row],[Timestamp]],0)</f>
        <v>0</v>
      </c>
      <c r="G1342" s="7">
        <v>0</v>
      </c>
      <c r="H1342" s="7" t="str">
        <f t="shared" si="32"/>
        <v>Normal Time</v>
      </c>
      <c r="I1342" s="7"/>
    </row>
    <row r="1343" spans="1:9" x14ac:dyDescent="0.25">
      <c r="A1343" s="5"/>
      <c r="B1343" s="6"/>
      <c r="C1343" s="7" t="s">
        <v>190</v>
      </c>
      <c r="D1343" s="6" t="e">
        <f>IF(TimeEntry2[[#This Row],[Date]]=0,#REF!,F1343+(7-#REF!))</f>
        <v>#REF!</v>
      </c>
      <c r="E1343" s="13" t="str">
        <f>INDEX(projects[Charge_Code],MATCH(TimeEntry2[[#This Row],[Project_ID]],projects[Project_ID],0))</f>
        <v>210035-51 VBB 3rd - new bridge</v>
      </c>
      <c r="F1343" s="16">
        <f>ROUNDDOWN(TimeEntry2[[#This Row],[Timestamp]],0)</f>
        <v>0</v>
      </c>
      <c r="G1343" s="7">
        <v>0</v>
      </c>
      <c r="H1343" s="7" t="str">
        <f t="shared" si="32"/>
        <v>Normal Time</v>
      </c>
      <c r="I1343" s="7"/>
    </row>
    <row r="1344" spans="1:9" x14ac:dyDescent="0.25">
      <c r="A1344" s="5"/>
      <c r="B1344" s="6"/>
      <c r="C1344" s="7" t="s">
        <v>190</v>
      </c>
      <c r="D1344" s="6" t="e">
        <f>IF(TimeEntry2[[#This Row],[Date]]=0,#REF!,F1344+(7-#REF!))</f>
        <v>#REF!</v>
      </c>
      <c r="E1344" s="13" t="str">
        <f>INDEX(projects[Charge_Code],MATCH(TimeEntry2[[#This Row],[Project_ID]],projects[Project_ID],0))</f>
        <v>210035-51 VBB 3rd - new bridge</v>
      </c>
      <c r="F1344" s="16">
        <f>ROUNDDOWN(TimeEntry2[[#This Row],[Timestamp]],0)</f>
        <v>0</v>
      </c>
      <c r="G1344" s="7">
        <v>0</v>
      </c>
      <c r="H1344" s="7" t="str">
        <f t="shared" si="32"/>
        <v>Normal Time</v>
      </c>
      <c r="I1344" s="7"/>
    </row>
    <row r="1345" spans="1:9" x14ac:dyDescent="0.25">
      <c r="A1345" s="5"/>
      <c r="B1345" s="6"/>
      <c r="C1345" s="7" t="s">
        <v>184</v>
      </c>
      <c r="D1345" s="6" t="e">
        <f>IF(TimeEntry2[[#This Row],[Date]]=0,#REF!,F1345+(7-#REF!))</f>
        <v>#REF!</v>
      </c>
      <c r="E1345" s="13" t="str">
        <f>INDEX(projects[Charge_Code],MATCH(TimeEntry2[[#This Row],[Project_ID]],projects[Project_ID],0))</f>
        <v>265720-20 VBB - Assessment</v>
      </c>
      <c r="F1345" s="16">
        <f>ROUNDDOWN(TimeEntry2[[#This Row],[Timestamp]],0)</f>
        <v>0</v>
      </c>
      <c r="G1345" s="7">
        <v>0</v>
      </c>
      <c r="H1345" s="7" t="str">
        <f t="shared" si="32"/>
        <v>Normal Time</v>
      </c>
      <c r="I1345" s="7"/>
    </row>
    <row r="1346" spans="1:9" x14ac:dyDescent="0.25">
      <c r="A1346" s="5"/>
      <c r="B1346" s="6"/>
      <c r="C1346" s="7" t="s">
        <v>190</v>
      </c>
      <c r="D1346" s="6" t="e">
        <f>IF(TimeEntry2[[#This Row],[Date]]=0,#REF!,F1346+(7-#REF!))</f>
        <v>#REF!</v>
      </c>
      <c r="E1346" s="13" t="str">
        <f>INDEX(projects[Charge_Code],MATCH(TimeEntry2[[#This Row],[Project_ID]],projects[Project_ID],0))</f>
        <v>210035-51 VBB 3rd - new bridge</v>
      </c>
      <c r="F1346" s="16">
        <f>ROUNDDOWN(TimeEntry2[[#This Row],[Timestamp]],0)</f>
        <v>0</v>
      </c>
      <c r="G1346" s="7">
        <v>7.5</v>
      </c>
      <c r="H1346" s="7" t="str">
        <f t="shared" si="32"/>
        <v>Normal Time</v>
      </c>
      <c r="I1346" s="7"/>
    </row>
    <row r="1347" spans="1:9" x14ac:dyDescent="0.25">
      <c r="A1347" s="5"/>
      <c r="B1347" s="6"/>
      <c r="C1347" s="7" t="s">
        <v>184</v>
      </c>
      <c r="D1347" s="6" t="e">
        <f>IF(TimeEntry2[[#This Row],[Date]]=0,#REF!,F1347+(7-#REF!))</f>
        <v>#REF!</v>
      </c>
      <c r="E1347" s="13" t="str">
        <f>INDEX(projects[Charge_Code],MATCH(TimeEntry2[[#This Row],[Project_ID]],projects[Project_ID],0))</f>
        <v>265720-20 VBB - Assessment</v>
      </c>
      <c r="F1347" s="16">
        <f>ROUNDDOWN(TimeEntry2[[#This Row],[Timestamp]],0)</f>
        <v>0</v>
      </c>
      <c r="G1347" s="7">
        <v>7.5</v>
      </c>
      <c r="H1347" s="7" t="str">
        <f t="shared" si="32"/>
        <v>Normal Time</v>
      </c>
      <c r="I1347" s="7"/>
    </row>
    <row r="1348" spans="1:9" x14ac:dyDescent="0.25">
      <c r="A1348" s="5"/>
      <c r="B1348" s="6"/>
      <c r="C1348" s="7" t="s">
        <v>184</v>
      </c>
      <c r="D1348" s="6" t="e">
        <f>IF(TimeEntry2[[#This Row],[Date]]=0,#REF!,F1348+(7-#REF!))</f>
        <v>#REF!</v>
      </c>
      <c r="E1348" s="13" t="str">
        <f>INDEX(projects[Charge_Code],MATCH(TimeEntry2[[#This Row],[Project_ID]],projects[Project_ID],0))</f>
        <v>265720-20 VBB - Assessment</v>
      </c>
      <c r="F1348" s="16">
        <f>ROUNDDOWN(TimeEntry2[[#This Row],[Timestamp]],0)</f>
        <v>0</v>
      </c>
      <c r="G1348" s="7">
        <v>7.5</v>
      </c>
      <c r="H1348" s="7" t="str">
        <f t="shared" si="32"/>
        <v>Normal Time</v>
      </c>
      <c r="I1348" s="7"/>
    </row>
    <row r="1349" spans="1:9" x14ac:dyDescent="0.25">
      <c r="A1349" s="5"/>
      <c r="B1349" s="6"/>
      <c r="C1349" s="7" t="s">
        <v>190</v>
      </c>
      <c r="D1349" s="6" t="e">
        <f>IF(TimeEntry2[[#This Row],[Date]]=0,#REF!,F1349+(7-#REF!))</f>
        <v>#REF!</v>
      </c>
      <c r="E1349" s="13" t="str">
        <f>INDEX(projects[Charge_Code],MATCH(TimeEntry2[[#This Row],[Project_ID]],projects[Project_ID],0))</f>
        <v>210035-51 VBB 3rd - new bridge</v>
      </c>
      <c r="F1349" s="16">
        <f>ROUNDDOWN(TimeEntry2[[#This Row],[Timestamp]],0)</f>
        <v>0</v>
      </c>
      <c r="G1349" s="7">
        <v>7.5</v>
      </c>
      <c r="H1349" s="7" t="str">
        <f t="shared" si="32"/>
        <v>Normal Time</v>
      </c>
      <c r="I1349" s="7"/>
    </row>
    <row r="1350" spans="1:9" x14ac:dyDescent="0.25">
      <c r="A1350" s="5"/>
      <c r="B1350" s="6"/>
      <c r="C1350" s="7" t="s">
        <v>100</v>
      </c>
      <c r="D1350" s="6" t="e">
        <f>IF(TimeEntry2[[#This Row],[Date]]=0,#REF!,F1350+(7-#REF!))</f>
        <v>#REF!</v>
      </c>
      <c r="E1350" s="13" t="str">
        <f>INDEX(projects[Charge_Code],MATCH(TimeEntry2[[#This Row],[Project_ID]],projects[Project_ID],0))</f>
        <v>HOLIDAY</v>
      </c>
      <c r="F1350" s="16">
        <f>ROUNDDOWN(TimeEntry2[[#This Row],[Timestamp]],0)</f>
        <v>0</v>
      </c>
      <c r="G1350" s="7">
        <v>7.5</v>
      </c>
      <c r="H1350" s="7" t="str">
        <f t="shared" si="32"/>
        <v>Normal Time</v>
      </c>
      <c r="I1350" s="7"/>
    </row>
    <row r="1351" spans="1:9" x14ac:dyDescent="0.25">
      <c r="A1351" s="5"/>
      <c r="B1351" s="6"/>
      <c r="C1351" s="7" t="s">
        <v>24</v>
      </c>
      <c r="D1351" s="6" t="e">
        <f>IF(TimeEntry2[[#This Row],[Date]]=0,#REF!,F1351+(7-#REF!))</f>
        <v>#REF!</v>
      </c>
      <c r="E1351" s="13" t="str">
        <f>INDEX(projects[Charge_Code],MATCH(TimeEntry2[[#This Row],[Project_ID]],projects[Project_ID],0))</f>
        <v>074097-30 LEADERSHIP &amp; MANAGEMENT CC124 (01-124)</v>
      </c>
      <c r="F1351" s="16">
        <f>ROUNDDOWN(TimeEntry2[[#This Row],[Timestamp]],0)</f>
        <v>0</v>
      </c>
      <c r="G1351" s="7">
        <v>2.5</v>
      </c>
      <c r="H1351" s="7" t="str">
        <f t="shared" si="32"/>
        <v>Normal Time</v>
      </c>
      <c r="I1351" s="7"/>
    </row>
    <row r="1352" spans="1:9" x14ac:dyDescent="0.25">
      <c r="A1352" s="5"/>
      <c r="B1352" s="6"/>
      <c r="C1352" s="7" t="s">
        <v>184</v>
      </c>
      <c r="D1352" s="6" t="e">
        <f>IF(TimeEntry2[[#This Row],[Date]]=0,#REF!,F1352+(7-#REF!))</f>
        <v>#REF!</v>
      </c>
      <c r="E1352" s="13" t="str">
        <f>INDEX(projects[Charge_Code],MATCH(TimeEntry2[[#This Row],[Project_ID]],projects[Project_ID],0))</f>
        <v>265720-20 VBB - Assessment</v>
      </c>
      <c r="F1352" s="16">
        <f>ROUNDDOWN(TimeEntry2[[#This Row],[Timestamp]],0)</f>
        <v>0</v>
      </c>
      <c r="G1352" s="7">
        <v>5</v>
      </c>
      <c r="H1352" s="7" t="str">
        <f t="shared" si="32"/>
        <v>Normal Time</v>
      </c>
      <c r="I1352" s="7"/>
    </row>
    <row r="1353" spans="1:9" x14ac:dyDescent="0.25">
      <c r="A1353" s="5"/>
      <c r="B1353" s="6"/>
      <c r="C1353" s="7" t="s">
        <v>190</v>
      </c>
      <c r="D1353" s="6" t="e">
        <f>IF(TimeEntry2[[#This Row],[Date]]=0,#REF!,F1353+(7-#REF!))</f>
        <v>#REF!</v>
      </c>
      <c r="E1353" s="13" t="str">
        <f>INDEX(projects[Charge_Code],MATCH(TimeEntry2[[#This Row],[Project_ID]],projects[Project_ID],0))</f>
        <v>210035-51 VBB 3rd - new bridge</v>
      </c>
      <c r="F1353" s="16">
        <f>ROUNDDOWN(TimeEntry2[[#This Row],[Timestamp]],0)</f>
        <v>0</v>
      </c>
      <c r="G1353" s="7">
        <v>7.5</v>
      </c>
      <c r="H1353" s="7" t="str">
        <f t="shared" si="32"/>
        <v>Normal Time</v>
      </c>
      <c r="I1353" s="7"/>
    </row>
    <row r="1354" spans="1:9" x14ac:dyDescent="0.25">
      <c r="A1354" s="5"/>
      <c r="B1354" s="6"/>
      <c r="C1354" s="7" t="s">
        <v>34</v>
      </c>
      <c r="D1354" s="6" t="e">
        <f>IF(TimeEntry2[[#This Row],[Date]]=0,#REF!,F1354+(7-#REF!))</f>
        <v>#REF!</v>
      </c>
      <c r="E1354" s="13" t="str">
        <f>INDEX(projects[Charge_Code],MATCH(TimeEntry2[[#This Row],[Project_ID]],projects[Project_ID],0))</f>
        <v>268268-00 Brisa</v>
      </c>
      <c r="F1354" s="16">
        <f>ROUNDDOWN(TimeEntry2[[#This Row],[Timestamp]],0)</f>
        <v>0</v>
      </c>
      <c r="G1354" s="7">
        <v>7.5</v>
      </c>
      <c r="H1354" s="7" t="str">
        <f t="shared" si="32"/>
        <v>Normal Time</v>
      </c>
      <c r="I1354" s="7"/>
    </row>
    <row r="1355" spans="1:9" x14ac:dyDescent="0.25">
      <c r="A1355" s="5"/>
      <c r="B1355" s="6"/>
      <c r="C1355" s="7" t="s">
        <v>34</v>
      </c>
      <c r="D1355" s="6" t="e">
        <f>IF(TimeEntry2[[#This Row],[Date]]=0,#REF!,F1355+(7-#REF!))</f>
        <v>#REF!</v>
      </c>
      <c r="E1355" s="13" t="str">
        <f>INDEX(projects[Charge_Code],MATCH(TimeEntry2[[#This Row],[Project_ID]],projects[Project_ID],0))</f>
        <v>268268-00 Brisa</v>
      </c>
      <c r="F1355" s="16">
        <f>ROUNDDOWN(TimeEntry2[[#This Row],[Timestamp]],0)</f>
        <v>0</v>
      </c>
      <c r="G1355" s="7">
        <v>7.5</v>
      </c>
      <c r="H1355" s="7" t="str">
        <f t="shared" si="32"/>
        <v>Normal Time</v>
      </c>
      <c r="I1355" s="7"/>
    </row>
    <row r="1356" spans="1:9" x14ac:dyDescent="0.25">
      <c r="A1356" s="5"/>
      <c r="B1356" s="6"/>
      <c r="C1356" s="7" t="s">
        <v>34</v>
      </c>
      <c r="D1356" s="6" t="e">
        <f>IF(TimeEntry2[[#This Row],[Date]]=0,#REF!,F1356+(7-#REF!))</f>
        <v>#REF!</v>
      </c>
      <c r="E1356" s="13" t="str">
        <f>INDEX(projects[Charge_Code],MATCH(TimeEntry2[[#This Row],[Project_ID]],projects[Project_ID],0))</f>
        <v>268268-00 Brisa</v>
      </c>
      <c r="F1356" s="16">
        <f>ROUNDDOWN(TimeEntry2[[#This Row],[Timestamp]],0)</f>
        <v>0</v>
      </c>
      <c r="G1356" s="7">
        <v>7.5</v>
      </c>
      <c r="H1356" s="7" t="str">
        <f t="shared" si="32"/>
        <v>Normal Time</v>
      </c>
      <c r="I1356" s="7"/>
    </row>
    <row r="1357" spans="1:9" x14ac:dyDescent="0.25">
      <c r="A1357" s="5"/>
      <c r="B1357" s="6"/>
      <c r="C1357" s="7" t="s">
        <v>24</v>
      </c>
      <c r="D1357" s="6" t="e">
        <f>IF(TimeEntry2[[#This Row],[Date]]=0,#REF!,F1357+(7-#REF!))</f>
        <v>#REF!</v>
      </c>
      <c r="E1357" s="13" t="str">
        <f>INDEX(projects[Charge_Code],MATCH(TimeEntry2[[#This Row],[Project_ID]],projects[Project_ID],0))</f>
        <v>074097-30 LEADERSHIP &amp; MANAGEMENT CC124 (01-124)</v>
      </c>
      <c r="F1357" s="16">
        <f>ROUNDDOWN(TimeEntry2[[#This Row],[Timestamp]],0)</f>
        <v>0</v>
      </c>
      <c r="G1357" s="7">
        <v>2.5</v>
      </c>
      <c r="H1357" s="7" t="str">
        <f t="shared" si="32"/>
        <v>Normal Time</v>
      </c>
      <c r="I1357" s="7"/>
    </row>
    <row r="1358" spans="1:9" x14ac:dyDescent="0.25">
      <c r="A1358" s="5"/>
      <c r="B1358" s="6"/>
      <c r="C1358" s="7" t="s">
        <v>190</v>
      </c>
      <c r="D1358" s="6" t="e">
        <f>IF(TimeEntry2[[#This Row],[Date]]=0,#REF!,F1358+(7-#REF!))</f>
        <v>#REF!</v>
      </c>
      <c r="E1358" s="13" t="str">
        <f>INDEX(projects[Charge_Code],MATCH(TimeEntry2[[#This Row],[Project_ID]],projects[Project_ID],0))</f>
        <v>210035-51 VBB 3rd - new bridge</v>
      </c>
      <c r="F1358" s="16">
        <f>ROUNDDOWN(TimeEntry2[[#This Row],[Timestamp]],0)</f>
        <v>0</v>
      </c>
      <c r="G1358" s="7">
        <v>5</v>
      </c>
      <c r="H1358" s="7" t="str">
        <f t="shared" si="32"/>
        <v>Normal Time</v>
      </c>
      <c r="I1358" s="7"/>
    </row>
    <row r="1359" spans="1:9" x14ac:dyDescent="0.25">
      <c r="A1359" s="5"/>
      <c r="B1359" s="6"/>
      <c r="C1359" s="7" t="s">
        <v>184</v>
      </c>
      <c r="D1359" s="6" t="e">
        <f>IF(TimeEntry2[[#This Row],[Date]]=0,#REF!,F1359+(7-#REF!))</f>
        <v>#REF!</v>
      </c>
      <c r="E1359" s="13" t="str">
        <f>INDEX(projects[Charge_Code],MATCH(TimeEntry2[[#This Row],[Project_ID]],projects[Project_ID],0))</f>
        <v>265720-20 VBB - Assessment</v>
      </c>
      <c r="F1359" s="16">
        <f>ROUNDDOWN(TimeEntry2[[#This Row],[Timestamp]],0)</f>
        <v>0</v>
      </c>
      <c r="G1359" s="7">
        <v>5</v>
      </c>
      <c r="H1359" s="7" t="str">
        <f t="shared" si="32"/>
        <v>Normal Time</v>
      </c>
      <c r="I1359" s="7"/>
    </row>
    <row r="1360" spans="1:9" x14ac:dyDescent="0.25">
      <c r="A1360" s="5"/>
      <c r="B1360" s="6"/>
      <c r="C1360" s="7" t="s">
        <v>190</v>
      </c>
      <c r="D1360" s="6" t="e">
        <f>IF(TimeEntry2[[#This Row],[Date]]=0,#REF!,F1360+(7-#REF!))</f>
        <v>#REF!</v>
      </c>
      <c r="E1360" s="13" t="str">
        <f>INDEX(projects[Charge_Code],MATCH(TimeEntry2[[#This Row],[Project_ID]],projects[Project_ID],0))</f>
        <v>210035-51 VBB 3rd - new bridge</v>
      </c>
      <c r="F1360" s="16">
        <f>ROUNDDOWN(TimeEntry2[[#This Row],[Timestamp]],0)</f>
        <v>0</v>
      </c>
      <c r="G1360" s="7">
        <v>2.5</v>
      </c>
      <c r="H1360" s="7" t="str">
        <f t="shared" si="32"/>
        <v>Normal Time</v>
      </c>
      <c r="I1360" s="7"/>
    </row>
    <row r="1361" spans="1:9" x14ac:dyDescent="0.25">
      <c r="A1361" s="5"/>
      <c r="B1361" s="6"/>
      <c r="C1361" s="7" t="s">
        <v>27</v>
      </c>
      <c r="D1361" s="6" t="e">
        <f>IF(TimeEntry2[[#This Row],[Date]]=0,#REF!,F1361+(7-#REF!))</f>
        <v>#REF!</v>
      </c>
      <c r="E1361" s="13" t="str">
        <f>INDEX(projects[Charge_Code],MATCH(TimeEntry2[[#This Row],[Project_ID]],projects[Project_ID],0))</f>
        <v>071945-07 BCS - promotional</v>
      </c>
      <c r="F1361" s="16">
        <f>ROUNDDOWN(TimeEntry2[[#This Row],[Timestamp]],0)</f>
        <v>0</v>
      </c>
      <c r="G1361" s="7">
        <v>2.5</v>
      </c>
      <c r="H1361" s="7" t="str">
        <f t="shared" si="32"/>
        <v>Normal Time</v>
      </c>
      <c r="I1361" s="7"/>
    </row>
    <row r="1362" spans="1:9" x14ac:dyDescent="0.25">
      <c r="A1362" s="5"/>
      <c r="B1362" s="6"/>
      <c r="C1362" s="7" t="s">
        <v>190</v>
      </c>
      <c r="D1362" s="6" t="e">
        <f>IF(TimeEntry2[[#This Row],[Date]]=0,#REF!,F1362+(7-#REF!))</f>
        <v>#REF!</v>
      </c>
      <c r="E1362" s="13" t="str">
        <f>INDEX(projects[Charge_Code],MATCH(TimeEntry2[[#This Row],[Project_ID]],projects[Project_ID],0))</f>
        <v>210035-51 VBB 3rd - new bridge</v>
      </c>
      <c r="F1362" s="16">
        <f>ROUNDDOWN(TimeEntry2[[#This Row],[Timestamp]],0)</f>
        <v>0</v>
      </c>
      <c r="G1362" s="7">
        <v>2.5</v>
      </c>
      <c r="H1362" s="7" t="str">
        <f t="shared" si="32"/>
        <v>Normal Time</v>
      </c>
      <c r="I1362" s="7"/>
    </row>
    <row r="1363" spans="1:9" x14ac:dyDescent="0.25">
      <c r="A1363" s="5"/>
      <c r="B1363" s="6"/>
      <c r="C1363" s="7" t="s">
        <v>190</v>
      </c>
      <c r="D1363" s="6" t="e">
        <f>IF(TimeEntry2[[#This Row],[Date]]=0,#REF!,F1363+(7-#REF!))</f>
        <v>#REF!</v>
      </c>
      <c r="E1363" s="13" t="str">
        <f>INDEX(projects[Charge_Code],MATCH(TimeEntry2[[#This Row],[Project_ID]],projects[Project_ID],0))</f>
        <v>210035-51 VBB 3rd - new bridge</v>
      </c>
      <c r="F1363" s="16">
        <f>ROUNDDOWN(TimeEntry2[[#This Row],[Timestamp]],0)</f>
        <v>0</v>
      </c>
      <c r="G1363" s="7">
        <v>1</v>
      </c>
      <c r="H1363" s="7" t="str">
        <f t="shared" si="32"/>
        <v>Normal Time</v>
      </c>
      <c r="I1363" s="7"/>
    </row>
    <row r="1364" spans="1:9" x14ac:dyDescent="0.25">
      <c r="A1364" s="5"/>
      <c r="B1364" s="6"/>
      <c r="C1364" s="7" t="s">
        <v>184</v>
      </c>
      <c r="D1364" s="6" t="e">
        <f>IF(TimeEntry2[[#This Row],[Date]]=0,#REF!,F1364+(7-#REF!))</f>
        <v>#REF!</v>
      </c>
      <c r="E1364" s="13" t="str">
        <f>INDEX(projects[Charge_Code],MATCH(TimeEntry2[[#This Row],[Project_ID]],projects[Project_ID],0))</f>
        <v>265720-20 VBB - Assessment</v>
      </c>
      <c r="F1364" s="16">
        <f>ROUNDDOWN(TimeEntry2[[#This Row],[Timestamp]],0)</f>
        <v>0</v>
      </c>
      <c r="G1364" s="7">
        <v>1.5</v>
      </c>
      <c r="H1364" s="7" t="str">
        <f t="shared" si="32"/>
        <v>Normal Time</v>
      </c>
      <c r="I1364" s="7"/>
    </row>
    <row r="1365" spans="1:9" x14ac:dyDescent="0.25">
      <c r="A1365" s="5"/>
      <c r="B1365" s="6"/>
      <c r="C1365" s="7" t="s">
        <v>184</v>
      </c>
      <c r="D1365" s="6" t="e">
        <f>IF(TimeEntry2[[#This Row],[Date]]=0,#REF!,F1365+(7-#REF!))</f>
        <v>#REF!</v>
      </c>
      <c r="E1365" s="13" t="str">
        <f>INDEX(projects[Charge_Code],MATCH(TimeEntry2[[#This Row],[Project_ID]],projects[Project_ID],0))</f>
        <v>265720-20 VBB - Assessment</v>
      </c>
      <c r="F1365" s="16">
        <f>ROUNDDOWN(TimeEntry2[[#This Row],[Timestamp]],0)</f>
        <v>0</v>
      </c>
      <c r="G1365" s="7">
        <v>7.5</v>
      </c>
      <c r="H1365" s="7" t="str">
        <f t="shared" si="32"/>
        <v>Normal Time</v>
      </c>
      <c r="I1365" s="7"/>
    </row>
    <row r="1366" spans="1:9" x14ac:dyDescent="0.25">
      <c r="A1366" s="5"/>
      <c r="B1366" s="6"/>
      <c r="C1366" s="7" t="s">
        <v>100</v>
      </c>
      <c r="D1366" s="6" t="e">
        <f>IF(TimeEntry2[[#This Row],[Date]]=0,#REF!,F1366+(7-#REF!))</f>
        <v>#REF!</v>
      </c>
      <c r="E1366" s="13" t="str">
        <f>INDEX(projects[Charge_Code],MATCH(TimeEntry2[[#This Row],[Project_ID]],projects[Project_ID],0))</f>
        <v>HOLIDAY</v>
      </c>
      <c r="F1366" s="16">
        <f>ROUNDDOWN(TimeEntry2[[#This Row],[Timestamp]],0)</f>
        <v>0</v>
      </c>
      <c r="G1366" s="7">
        <v>7.5</v>
      </c>
      <c r="H1366" s="7" t="str">
        <f t="shared" si="32"/>
        <v>Normal Time</v>
      </c>
      <c r="I1366" s="7"/>
    </row>
    <row r="1367" spans="1:9" x14ac:dyDescent="0.25">
      <c r="A1367" s="5"/>
      <c r="B1367" s="6"/>
      <c r="C1367" s="7" t="s">
        <v>100</v>
      </c>
      <c r="D1367" s="6" t="e">
        <f>IF(TimeEntry2[[#This Row],[Date]]=0,#REF!,F1367+(7-#REF!))</f>
        <v>#REF!</v>
      </c>
      <c r="E1367" s="13" t="str">
        <f>INDEX(projects[Charge_Code],MATCH(TimeEntry2[[#This Row],[Project_ID]],projects[Project_ID],0))</f>
        <v>HOLIDAY</v>
      </c>
      <c r="F1367" s="16">
        <f>ROUNDDOWN(TimeEntry2[[#This Row],[Timestamp]],0)</f>
        <v>0</v>
      </c>
      <c r="G1367" s="7">
        <v>7.5</v>
      </c>
      <c r="H1367" s="7" t="str">
        <f t="shared" si="32"/>
        <v>Normal Time</v>
      </c>
      <c r="I1367" s="7"/>
    </row>
    <row r="1368" spans="1:9" x14ac:dyDescent="0.25">
      <c r="A1368" s="5"/>
      <c r="B1368" s="6"/>
      <c r="C1368" s="7" t="s">
        <v>184</v>
      </c>
      <c r="D1368" s="6" t="e">
        <f>IF(TimeEntry2[[#This Row],[Date]]=0,#REF!,F1368+(7-#REF!))</f>
        <v>#REF!</v>
      </c>
      <c r="E1368" s="13" t="str">
        <f>INDEX(projects[Charge_Code],MATCH(TimeEntry2[[#This Row],[Project_ID]],projects[Project_ID],0))</f>
        <v>265720-20 VBB - Assessment</v>
      </c>
      <c r="F1368" s="16">
        <f>ROUNDDOWN(TimeEntry2[[#This Row],[Timestamp]],0)</f>
        <v>0</v>
      </c>
      <c r="G1368" s="7">
        <v>7.5</v>
      </c>
      <c r="H1368" s="7" t="str">
        <f t="shared" si="32"/>
        <v>Normal Time</v>
      </c>
      <c r="I1368" s="7"/>
    </row>
    <row r="1369" spans="1:9" x14ac:dyDescent="0.25">
      <c r="A1369" s="5"/>
      <c r="B1369" s="6"/>
      <c r="C1369" s="7" t="s">
        <v>190</v>
      </c>
      <c r="D1369" s="6" t="e">
        <f>IF(TimeEntry2[[#This Row],[Date]]=0,#REF!,F1369+(7-#REF!))</f>
        <v>#REF!</v>
      </c>
      <c r="E1369" s="13" t="str">
        <f>INDEX(projects[Charge_Code],MATCH(TimeEntry2[[#This Row],[Project_ID]],projects[Project_ID],0))</f>
        <v>210035-51 VBB 3rd - new bridge</v>
      </c>
      <c r="F1369" s="16">
        <f>ROUNDDOWN(TimeEntry2[[#This Row],[Timestamp]],0)</f>
        <v>0</v>
      </c>
      <c r="G1369" s="7">
        <v>2</v>
      </c>
      <c r="H1369" s="7" t="str">
        <f t="shared" si="32"/>
        <v>Normal Time</v>
      </c>
      <c r="I1369" s="7"/>
    </row>
    <row r="1370" spans="1:9" x14ac:dyDescent="0.25">
      <c r="A1370" s="5"/>
      <c r="B1370" s="6"/>
      <c r="C1370" s="7" t="s">
        <v>78</v>
      </c>
      <c r="D1370" s="6" t="e">
        <f>IF(TimeEntry2[[#This Row],[Date]]=0,#REF!,F1370+(7-#REF!))</f>
        <v>#REF!</v>
      </c>
      <c r="E1370" s="13" t="str">
        <f>INDEX(projects[Charge_Code],MATCH(TimeEntry2[[#This Row],[Project_ID]],projects[Project_ID],0))</f>
        <v>255670-17 LOWER KINGS ROAD ASSESSMENT (01-382)</v>
      </c>
      <c r="F1370" s="16">
        <f>ROUNDDOWN(TimeEntry2[[#This Row],[Timestamp]],0)</f>
        <v>0</v>
      </c>
      <c r="G1370" s="7">
        <v>1</v>
      </c>
      <c r="H1370" s="7" t="str">
        <f t="shared" si="32"/>
        <v>Normal Time</v>
      </c>
      <c r="I1370" s="7"/>
    </row>
    <row r="1371" spans="1:9" x14ac:dyDescent="0.25">
      <c r="A1371" s="5"/>
      <c r="B1371" s="6"/>
      <c r="C1371" s="7" t="s">
        <v>184</v>
      </c>
      <c r="D1371" s="6" t="e">
        <f>IF(TimeEntry2[[#This Row],[Date]]=0,#REF!,F1371+(7-#REF!))</f>
        <v>#REF!</v>
      </c>
      <c r="E1371" s="13" t="str">
        <f>INDEX(projects[Charge_Code],MATCH(TimeEntry2[[#This Row],[Project_ID]],projects[Project_ID],0))</f>
        <v>265720-20 VBB - Assessment</v>
      </c>
      <c r="F1371" s="16">
        <f>ROUNDDOWN(TimeEntry2[[#This Row],[Timestamp]],0)</f>
        <v>0</v>
      </c>
      <c r="G1371" s="7">
        <v>4.5</v>
      </c>
      <c r="H1371" s="7" t="str">
        <f t="shared" si="32"/>
        <v>Normal Time</v>
      </c>
      <c r="I1371" s="7"/>
    </row>
    <row r="1372" spans="1:9" x14ac:dyDescent="0.25">
      <c r="A1372" s="5"/>
      <c r="B1372" s="6"/>
      <c r="C1372" s="7" t="s">
        <v>190</v>
      </c>
      <c r="D1372" s="6" t="e">
        <f>IF(TimeEntry2[[#This Row],[Date]]=0,#REF!,F1372+(7-#REF!))</f>
        <v>#REF!</v>
      </c>
      <c r="E1372" s="13" t="str">
        <f>INDEX(projects[Charge_Code],MATCH(TimeEntry2[[#This Row],[Project_ID]],projects[Project_ID],0))</f>
        <v>210035-51 VBB 3rd - new bridge</v>
      </c>
      <c r="F1372" s="16">
        <f>ROUNDDOWN(TimeEntry2[[#This Row],[Timestamp]],0)</f>
        <v>0</v>
      </c>
      <c r="G1372" s="7">
        <v>3.75</v>
      </c>
      <c r="H1372" s="7" t="str">
        <f t="shared" si="32"/>
        <v>Normal Time</v>
      </c>
      <c r="I1372" s="7"/>
    </row>
    <row r="1373" spans="1:9" x14ac:dyDescent="0.25">
      <c r="A1373" s="5"/>
      <c r="B1373" s="6"/>
      <c r="C1373" s="7" t="s">
        <v>184</v>
      </c>
      <c r="D1373" s="6" t="e">
        <f>IF(TimeEntry2[[#This Row],[Date]]=0,#REF!,F1373+(7-#REF!))</f>
        <v>#REF!</v>
      </c>
      <c r="E1373" s="13" t="str">
        <f>INDEX(projects[Charge_Code],MATCH(TimeEntry2[[#This Row],[Project_ID]],projects[Project_ID],0))</f>
        <v>265720-20 VBB - Assessment</v>
      </c>
      <c r="F1373" s="16">
        <f>ROUNDDOWN(TimeEntry2[[#This Row],[Timestamp]],0)</f>
        <v>0</v>
      </c>
      <c r="G1373" s="7">
        <v>3.75</v>
      </c>
      <c r="H1373" s="7" t="str">
        <f t="shared" si="32"/>
        <v>Normal Time</v>
      </c>
      <c r="I1373" s="7"/>
    </row>
    <row r="1374" spans="1:9" x14ac:dyDescent="0.25">
      <c r="A1374" s="5"/>
      <c r="B1374" s="6"/>
      <c r="C1374" s="7" t="s">
        <v>190</v>
      </c>
      <c r="D1374" s="6" t="e">
        <f>IF(TimeEntry2[[#This Row],[Date]]=0,#REF!,F1374+(7-#REF!))</f>
        <v>#REF!</v>
      </c>
      <c r="E1374" s="13" t="str">
        <f>INDEX(projects[Charge_Code],MATCH(TimeEntry2[[#This Row],[Project_ID]],projects[Project_ID],0))</f>
        <v>210035-51 VBB 3rd - new bridge</v>
      </c>
      <c r="F1374" s="16">
        <f>ROUNDDOWN(TimeEntry2[[#This Row],[Timestamp]],0)</f>
        <v>0</v>
      </c>
      <c r="G1374" s="7">
        <v>3.75</v>
      </c>
      <c r="H1374" s="7" t="str">
        <f t="shared" si="32"/>
        <v>Normal Time</v>
      </c>
      <c r="I1374" s="7"/>
    </row>
    <row r="1375" spans="1:9" x14ac:dyDescent="0.25">
      <c r="A1375" s="5"/>
      <c r="B1375" s="6"/>
      <c r="C1375" s="7" t="s">
        <v>184</v>
      </c>
      <c r="D1375" s="6" t="e">
        <f>IF(TimeEntry2[[#This Row],[Date]]=0,#REF!,F1375+(7-#REF!))</f>
        <v>#REF!</v>
      </c>
      <c r="E1375" s="13" t="str">
        <f>INDEX(projects[Charge_Code],MATCH(TimeEntry2[[#This Row],[Project_ID]],projects[Project_ID],0))</f>
        <v>265720-20 VBB - Assessment</v>
      </c>
      <c r="F1375" s="16">
        <f>ROUNDDOWN(TimeEntry2[[#This Row],[Timestamp]],0)</f>
        <v>0</v>
      </c>
      <c r="G1375" s="7">
        <v>3.75</v>
      </c>
      <c r="H1375" s="7" t="str">
        <f t="shared" si="32"/>
        <v>Normal Time</v>
      </c>
      <c r="I1375" s="7"/>
    </row>
    <row r="1376" spans="1:9" x14ac:dyDescent="0.25">
      <c r="A1376" s="5"/>
      <c r="B1376" s="6"/>
      <c r="C1376" s="7" t="s">
        <v>41</v>
      </c>
      <c r="D1376" s="6" t="e">
        <f>IF(TimeEntry2[[#This Row],[Date]]=0,#REF!,F1376+(7-#REF!))</f>
        <v>#REF!</v>
      </c>
      <c r="E1376" s="13" t="str">
        <f>INDEX(projects[Charge_Code],MATCH(TimeEntry2[[#This Row],[Project_ID]],projects[Project_ID],0))</f>
        <v>215526-27 CP - Assessment (01-124)</v>
      </c>
      <c r="F1376" s="16">
        <f>ROUNDDOWN(TimeEntry2[[#This Row],[Timestamp]],0)</f>
        <v>0</v>
      </c>
      <c r="G1376" s="7">
        <v>3.5</v>
      </c>
      <c r="H1376" s="7" t="str">
        <f t="shared" si="32"/>
        <v>Normal Time</v>
      </c>
      <c r="I1376" s="7"/>
    </row>
    <row r="1377" spans="1:9" x14ac:dyDescent="0.25">
      <c r="A1377" s="5"/>
      <c r="B1377" s="6"/>
      <c r="C1377" s="7" t="s">
        <v>78</v>
      </c>
      <c r="D1377" s="6" t="e">
        <f>IF(TimeEntry2[[#This Row],[Date]]=0,#REF!,F1377+(7-#REF!))</f>
        <v>#REF!</v>
      </c>
      <c r="E1377" s="13" t="str">
        <f>INDEX(projects[Charge_Code],MATCH(TimeEntry2[[#This Row],[Project_ID]],projects[Project_ID],0))</f>
        <v>255670-17 LOWER KINGS ROAD ASSESSMENT (01-382)</v>
      </c>
      <c r="F1377" s="16">
        <f>ROUNDDOWN(TimeEntry2[[#This Row],[Timestamp]],0)</f>
        <v>0</v>
      </c>
      <c r="G1377" s="7">
        <v>4</v>
      </c>
      <c r="H1377" s="7" t="str">
        <f t="shared" si="32"/>
        <v>Normal Time</v>
      </c>
      <c r="I1377" s="7"/>
    </row>
    <row r="1378" spans="1:9" x14ac:dyDescent="0.25">
      <c r="A1378" s="5"/>
      <c r="B1378" s="6"/>
      <c r="C1378" s="7" t="s">
        <v>184</v>
      </c>
      <c r="D1378" s="6" t="e">
        <f>IF(TimeEntry2[[#This Row],[Date]]=0,#REF!,F1378+(7-#REF!))</f>
        <v>#REF!</v>
      </c>
      <c r="E1378" s="13" t="str">
        <f>INDEX(projects[Charge_Code],MATCH(TimeEntry2[[#This Row],[Project_ID]],projects[Project_ID],0))</f>
        <v>265720-20 VBB - Assessment</v>
      </c>
      <c r="F1378" s="16">
        <f>ROUNDDOWN(TimeEntry2[[#This Row],[Timestamp]],0)</f>
        <v>0</v>
      </c>
      <c r="G1378" s="7">
        <v>3.75</v>
      </c>
      <c r="H1378" s="7" t="str">
        <f t="shared" si="32"/>
        <v>Normal Time</v>
      </c>
      <c r="I1378" s="7"/>
    </row>
    <row r="1379" spans="1:9" x14ac:dyDescent="0.25">
      <c r="A1379" s="5"/>
      <c r="B1379" s="6"/>
      <c r="C1379" s="7" t="s">
        <v>27</v>
      </c>
      <c r="D1379" s="6" t="e">
        <f>IF(TimeEntry2[[#This Row],[Date]]=0,#REF!,F1379+(7-#REF!))</f>
        <v>#REF!</v>
      </c>
      <c r="E1379" s="13" t="str">
        <f>INDEX(projects[Charge_Code],MATCH(TimeEntry2[[#This Row],[Project_ID]],projects[Project_ID],0))</f>
        <v>071945-07 BCS - promotional</v>
      </c>
      <c r="F1379" s="16">
        <f>ROUNDDOWN(TimeEntry2[[#This Row],[Timestamp]],0)</f>
        <v>0</v>
      </c>
      <c r="G1379" s="7">
        <v>3.75</v>
      </c>
      <c r="H1379" s="7" t="str">
        <f t="shared" si="32"/>
        <v>Normal Time</v>
      </c>
      <c r="I1379" s="7"/>
    </row>
    <row r="1380" spans="1:9" x14ac:dyDescent="0.25">
      <c r="A1380" s="5"/>
      <c r="B1380" s="6"/>
      <c r="C1380" s="7" t="s">
        <v>184</v>
      </c>
      <c r="D1380" s="6" t="e">
        <f>IF(TimeEntry2[[#This Row],[Date]]=0,#REF!,F1380+(7-#REF!))</f>
        <v>#REF!</v>
      </c>
      <c r="E1380" s="13" t="str">
        <f>INDEX(projects[Charge_Code],MATCH(TimeEntry2[[#This Row],[Project_ID]],projects[Project_ID],0))</f>
        <v>265720-20 VBB - Assessment</v>
      </c>
      <c r="F1380" s="16">
        <f>ROUNDDOWN(TimeEntry2[[#This Row],[Timestamp]],0)</f>
        <v>0</v>
      </c>
      <c r="G1380" s="7">
        <v>7.5</v>
      </c>
      <c r="H1380" s="7" t="str">
        <f t="shared" si="32"/>
        <v>Normal Time</v>
      </c>
      <c r="I1380" s="7"/>
    </row>
    <row r="1381" spans="1:9" x14ac:dyDescent="0.25">
      <c r="A1381" s="5"/>
      <c r="B1381" s="6"/>
      <c r="C1381" s="7" t="s">
        <v>184</v>
      </c>
      <c r="D1381" s="6" t="e">
        <f>IF(TimeEntry2[[#This Row],[Date]]=0,#REF!,F1381+(7-#REF!))</f>
        <v>#REF!</v>
      </c>
      <c r="E1381" s="13" t="str">
        <f>INDEX(projects[Charge_Code],MATCH(TimeEntry2[[#This Row],[Project_ID]],projects[Project_ID],0))</f>
        <v>265720-20 VBB - Assessment</v>
      </c>
      <c r="F1381" s="16">
        <f>ROUNDDOWN(TimeEntry2[[#This Row],[Timestamp]],0)</f>
        <v>0</v>
      </c>
      <c r="G1381" s="7">
        <v>3.75</v>
      </c>
      <c r="H1381" s="7" t="str">
        <f t="shared" si="32"/>
        <v>Normal Time</v>
      </c>
      <c r="I1381" s="7"/>
    </row>
    <row r="1382" spans="1:9" x14ac:dyDescent="0.25">
      <c r="A1382" s="5"/>
      <c r="B1382" s="6"/>
      <c r="C1382" s="7" t="s">
        <v>184</v>
      </c>
      <c r="D1382" s="6" t="e">
        <f>IF(TimeEntry2[[#This Row],[Date]]=0,#REF!,F1382+(7-#REF!))</f>
        <v>#REF!</v>
      </c>
      <c r="E1382" s="13" t="str">
        <f>INDEX(projects[Charge_Code],MATCH(TimeEntry2[[#This Row],[Project_ID]],projects[Project_ID],0))</f>
        <v>265720-20 VBB - Assessment</v>
      </c>
      <c r="F1382" s="16">
        <f>ROUNDDOWN(TimeEntry2[[#This Row],[Timestamp]],0)</f>
        <v>0</v>
      </c>
      <c r="G1382" s="7">
        <v>1.5</v>
      </c>
      <c r="H1382" s="7" t="str">
        <f t="shared" si="32"/>
        <v>Normal Time</v>
      </c>
      <c r="I1382" s="7"/>
    </row>
    <row r="1383" spans="1:9" x14ac:dyDescent="0.25">
      <c r="A1383" s="5"/>
      <c r="B1383" s="6"/>
      <c r="C1383" s="7" t="s">
        <v>184</v>
      </c>
      <c r="D1383" s="6" t="e">
        <f>IF(TimeEntry2[[#This Row],[Date]]=0,#REF!,F1383+(7-#REF!))</f>
        <v>#REF!</v>
      </c>
      <c r="E1383" s="13" t="str">
        <f>INDEX(projects[Charge_Code],MATCH(TimeEntry2[[#This Row],[Project_ID]],projects[Project_ID],0))</f>
        <v>265720-20 VBB - Assessment</v>
      </c>
      <c r="F1383" s="16">
        <f>ROUNDDOWN(TimeEntry2[[#This Row],[Timestamp]],0)</f>
        <v>0</v>
      </c>
      <c r="G1383" s="7">
        <v>2.25</v>
      </c>
      <c r="H1383" s="7" t="str">
        <f t="shared" si="32"/>
        <v>Normal Time</v>
      </c>
      <c r="I1383" s="7"/>
    </row>
    <row r="1384" spans="1:9" x14ac:dyDescent="0.25">
      <c r="A1384" s="5"/>
      <c r="B1384" s="6"/>
      <c r="C1384" s="7" t="s">
        <v>190</v>
      </c>
      <c r="D1384" s="6" t="e">
        <f>IF(TimeEntry2[[#This Row],[Date]]=0,#REF!,F1384+(7-#REF!))</f>
        <v>#REF!</v>
      </c>
      <c r="E1384" s="13" t="str">
        <f>INDEX(projects[Charge_Code],MATCH(TimeEntry2[[#This Row],[Project_ID]],projects[Project_ID],0))</f>
        <v>210035-51 VBB 3rd - new bridge</v>
      </c>
      <c r="F1384" s="16">
        <f>ROUNDDOWN(TimeEntry2[[#This Row],[Timestamp]],0)</f>
        <v>0</v>
      </c>
      <c r="G1384" s="7">
        <v>5.5</v>
      </c>
      <c r="H1384" s="7" t="str">
        <f t="shared" si="32"/>
        <v>Normal Time</v>
      </c>
      <c r="I1384" s="7"/>
    </row>
    <row r="1385" spans="1:9" x14ac:dyDescent="0.25">
      <c r="A1385" s="5"/>
      <c r="B1385" s="6"/>
      <c r="C1385" s="7" t="s">
        <v>184</v>
      </c>
      <c r="D1385" s="6" t="e">
        <f>IF(TimeEntry2[[#This Row],[Date]]=0,#REF!,F1385+(7-#REF!))</f>
        <v>#REF!</v>
      </c>
      <c r="E1385" s="13" t="str">
        <f>INDEX(projects[Charge_Code],MATCH(TimeEntry2[[#This Row],[Project_ID]],projects[Project_ID],0))</f>
        <v>265720-20 VBB - Assessment</v>
      </c>
      <c r="F1385" s="16">
        <f>ROUNDDOWN(TimeEntry2[[#This Row],[Timestamp]],0)</f>
        <v>0</v>
      </c>
      <c r="G1385" s="7">
        <v>2</v>
      </c>
      <c r="H1385" s="7" t="str">
        <f t="shared" si="32"/>
        <v>Normal Time</v>
      </c>
      <c r="I1385" s="7"/>
    </row>
    <row r="1386" spans="1:9" x14ac:dyDescent="0.25">
      <c r="A1386" s="5"/>
      <c r="B1386" s="6"/>
      <c r="C1386" s="7" t="s">
        <v>187</v>
      </c>
      <c r="D1386" s="6" t="e">
        <f>IF(TimeEntry2[[#This Row],[Date]]=0,#REF!,F1386+(7-#REF!))</f>
        <v>#REF!</v>
      </c>
      <c r="E1386" s="13" t="str">
        <f>INDEX(projects[Charge_Code],MATCH(TimeEntry2[[#This Row],[Project_ID]],projects[Project_ID],0))</f>
        <v>265720-10 VBB - Design Basis</v>
      </c>
      <c r="F1386" s="16">
        <f>ROUNDDOWN(TimeEntry2[[#This Row],[Timestamp]],0)</f>
        <v>0</v>
      </c>
      <c r="G1386" s="7">
        <v>7.5</v>
      </c>
      <c r="H1386" s="7" t="str">
        <f t="shared" si="32"/>
        <v>Normal Time</v>
      </c>
      <c r="I1386" s="7"/>
    </row>
    <row r="1387" spans="1:9" x14ac:dyDescent="0.25">
      <c r="A1387" s="5"/>
      <c r="B1387" s="6"/>
      <c r="C1387" s="7" t="s">
        <v>187</v>
      </c>
      <c r="D1387" s="6" t="e">
        <f>IF(TimeEntry2[[#This Row],[Date]]=0,#REF!,F1387+(7-#REF!))</f>
        <v>#REF!</v>
      </c>
      <c r="E1387" s="13" t="str">
        <f>INDEX(projects[Charge_Code],MATCH(TimeEntry2[[#This Row],[Project_ID]],projects[Project_ID],0))</f>
        <v>265720-10 VBB - Design Basis</v>
      </c>
      <c r="F1387" s="16">
        <f>ROUNDDOWN(TimeEntry2[[#This Row],[Timestamp]],0)</f>
        <v>0</v>
      </c>
      <c r="G1387" s="7">
        <v>7.5</v>
      </c>
      <c r="H1387" s="7" t="str">
        <f t="shared" si="32"/>
        <v>Normal Time</v>
      </c>
      <c r="I1387" s="7"/>
    </row>
    <row r="1388" spans="1:9" x14ac:dyDescent="0.25">
      <c r="A1388" s="5"/>
      <c r="B1388" s="6"/>
      <c r="C1388" s="7" t="s">
        <v>187</v>
      </c>
      <c r="D1388" s="6" t="e">
        <f>IF(TimeEntry2[[#This Row],[Date]]=0,#REF!,F1388+(7-#REF!))</f>
        <v>#REF!</v>
      </c>
      <c r="E1388" s="13" t="str">
        <f>INDEX(projects[Charge_Code],MATCH(TimeEntry2[[#This Row],[Project_ID]],projects[Project_ID],0))</f>
        <v>265720-10 VBB - Design Basis</v>
      </c>
      <c r="F1388" s="16">
        <f>ROUNDDOWN(TimeEntry2[[#This Row],[Timestamp]],0)</f>
        <v>0</v>
      </c>
      <c r="G1388" s="7">
        <v>3.75</v>
      </c>
      <c r="H1388" s="7" t="str">
        <f t="shared" si="32"/>
        <v>Normal Time</v>
      </c>
      <c r="I1388" s="7"/>
    </row>
    <row r="1389" spans="1:9" x14ac:dyDescent="0.25">
      <c r="A1389" s="5"/>
      <c r="B1389" s="6"/>
      <c r="C1389" s="7" t="s">
        <v>100</v>
      </c>
      <c r="D1389" s="6" t="e">
        <f>IF(TimeEntry2[[#This Row],[Date]]=0,#REF!,F1389+(7-#REF!))</f>
        <v>#REF!</v>
      </c>
      <c r="E1389" s="13" t="str">
        <f>INDEX(projects[Charge_Code],MATCH(TimeEntry2[[#This Row],[Project_ID]],projects[Project_ID],0))</f>
        <v>HOLIDAY</v>
      </c>
      <c r="F1389" s="16">
        <f>ROUNDDOWN(TimeEntry2[[#This Row],[Timestamp]],0)</f>
        <v>0</v>
      </c>
      <c r="G1389" s="7">
        <v>3.75</v>
      </c>
      <c r="H1389" s="7" t="str">
        <f t="shared" ref="H1389:H1452" si="33">"Normal Time"</f>
        <v>Normal Time</v>
      </c>
      <c r="I1389" s="7"/>
    </row>
    <row r="1390" spans="1:9" x14ac:dyDescent="0.25">
      <c r="A1390" s="5"/>
      <c r="B1390" s="6"/>
      <c r="C1390" s="7" t="s">
        <v>187</v>
      </c>
      <c r="D1390" s="6" t="e">
        <f>IF(TimeEntry2[[#This Row],[Date]]=0,#REF!,F1390+(7-#REF!))</f>
        <v>#REF!</v>
      </c>
      <c r="E1390" s="13" t="str">
        <f>INDEX(projects[Charge_Code],MATCH(TimeEntry2[[#This Row],[Project_ID]],projects[Project_ID],0))</f>
        <v>265720-10 VBB - Design Basis</v>
      </c>
      <c r="F1390" s="16">
        <f>ROUNDDOWN(TimeEntry2[[#This Row],[Timestamp]],0)</f>
        <v>0</v>
      </c>
      <c r="G1390" s="7">
        <v>7.5</v>
      </c>
      <c r="H1390" s="7" t="str">
        <f t="shared" si="33"/>
        <v>Normal Time</v>
      </c>
      <c r="I1390" s="7"/>
    </row>
    <row r="1391" spans="1:9" x14ac:dyDescent="0.25">
      <c r="A1391" s="5"/>
      <c r="B1391" s="6"/>
      <c r="C1391" s="7" t="s">
        <v>187</v>
      </c>
      <c r="D1391" s="6" t="e">
        <f>IF(TimeEntry2[[#This Row],[Date]]=0,#REF!,F1391+(7-#REF!))</f>
        <v>#REF!</v>
      </c>
      <c r="E1391" s="13" t="str">
        <f>INDEX(projects[Charge_Code],MATCH(TimeEntry2[[#This Row],[Project_ID]],projects[Project_ID],0))</f>
        <v>265720-10 VBB - Design Basis</v>
      </c>
      <c r="F1391" s="16">
        <f>ROUNDDOWN(TimeEntry2[[#This Row],[Timestamp]],0)</f>
        <v>0</v>
      </c>
      <c r="G1391" s="7">
        <v>3.75</v>
      </c>
      <c r="H1391" s="7" t="str">
        <f t="shared" si="33"/>
        <v>Normal Time</v>
      </c>
      <c r="I1391" s="7"/>
    </row>
    <row r="1392" spans="1:9" x14ac:dyDescent="0.25">
      <c r="A1392" s="5"/>
      <c r="B1392" s="6"/>
      <c r="C1392" s="7" t="s">
        <v>100</v>
      </c>
      <c r="D1392" s="6" t="e">
        <f>IF(TimeEntry2[[#This Row],[Date]]=0,#REF!,F1392+(7-#REF!))</f>
        <v>#REF!</v>
      </c>
      <c r="E1392" s="13" t="str">
        <f>INDEX(projects[Charge_Code],MATCH(TimeEntry2[[#This Row],[Project_ID]],projects[Project_ID],0))</f>
        <v>HOLIDAY</v>
      </c>
      <c r="F1392" s="16">
        <f>ROUNDDOWN(TimeEntry2[[#This Row],[Timestamp]],0)</f>
        <v>0</v>
      </c>
      <c r="G1392" s="7">
        <v>3.75</v>
      </c>
      <c r="H1392" s="7" t="str">
        <f t="shared" si="33"/>
        <v>Normal Time</v>
      </c>
      <c r="I1392" s="7"/>
    </row>
    <row r="1393" spans="1:9" x14ac:dyDescent="0.25">
      <c r="A1393" s="5"/>
      <c r="B1393" s="6"/>
      <c r="C1393" s="7" t="s">
        <v>184</v>
      </c>
      <c r="D1393" s="6" t="e">
        <f>IF(TimeEntry2[[#This Row],[Date]]=0,#REF!,F1393+(7-#REF!))</f>
        <v>#REF!</v>
      </c>
      <c r="E1393" s="13" t="str">
        <f>INDEX(projects[Charge_Code],MATCH(TimeEntry2[[#This Row],[Project_ID]],projects[Project_ID],0))</f>
        <v>265720-20 VBB - Assessment</v>
      </c>
      <c r="F1393" s="16">
        <f>ROUNDDOWN(TimeEntry2[[#This Row],[Timestamp]],0)</f>
        <v>0</v>
      </c>
      <c r="G1393" s="7">
        <v>7.5</v>
      </c>
      <c r="H1393" s="7" t="str">
        <f t="shared" si="33"/>
        <v>Normal Time</v>
      </c>
      <c r="I1393" s="7"/>
    </row>
    <row r="1394" spans="1:9" x14ac:dyDescent="0.25">
      <c r="A1394" s="5"/>
      <c r="B1394" s="6"/>
      <c r="C1394" s="7" t="s">
        <v>78</v>
      </c>
      <c r="D1394" s="6" t="e">
        <f>IF(TimeEntry2[[#This Row],[Date]]=0,#REF!,F1394+(7-#REF!))</f>
        <v>#REF!</v>
      </c>
      <c r="E1394" s="13" t="str">
        <f>INDEX(projects[Charge_Code],MATCH(TimeEntry2[[#This Row],[Project_ID]],projects[Project_ID],0))</f>
        <v>255670-17 LOWER KINGS ROAD ASSESSMENT (01-382)</v>
      </c>
      <c r="F1394" s="16">
        <f>ROUNDDOWN(TimeEntry2[[#This Row],[Timestamp]],0)</f>
        <v>0</v>
      </c>
      <c r="G1394" s="7">
        <v>2</v>
      </c>
      <c r="H1394" s="7" t="str">
        <f t="shared" si="33"/>
        <v>Normal Time</v>
      </c>
      <c r="I1394" s="7"/>
    </row>
    <row r="1395" spans="1:9" x14ac:dyDescent="0.25">
      <c r="A1395" s="5"/>
      <c r="B1395" s="6"/>
      <c r="C1395" s="7" t="s">
        <v>41</v>
      </c>
      <c r="D1395" s="6" t="e">
        <f>IF(TimeEntry2[[#This Row],[Date]]=0,#REF!,F1395+(7-#REF!))</f>
        <v>#REF!</v>
      </c>
      <c r="E1395" s="13" t="str">
        <f>INDEX(projects[Charge_Code],MATCH(TimeEntry2[[#This Row],[Project_ID]],projects[Project_ID],0))</f>
        <v>215526-27 CP - Assessment (01-124)</v>
      </c>
      <c r="F1395" s="16">
        <f>ROUNDDOWN(TimeEntry2[[#This Row],[Timestamp]],0)</f>
        <v>0</v>
      </c>
      <c r="G1395" s="7">
        <v>1</v>
      </c>
      <c r="H1395" s="7" t="str">
        <f t="shared" si="33"/>
        <v>Normal Time</v>
      </c>
      <c r="I1395" s="7"/>
    </row>
    <row r="1396" spans="1:9" x14ac:dyDescent="0.25">
      <c r="A1396" s="5"/>
      <c r="B1396" s="6"/>
      <c r="C1396" s="7" t="s">
        <v>187</v>
      </c>
      <c r="D1396" s="6" t="e">
        <f>IF(TimeEntry2[[#This Row],[Date]]=0,#REF!,F1396+(7-#REF!))</f>
        <v>#REF!</v>
      </c>
      <c r="E1396" s="13" t="str">
        <f>INDEX(projects[Charge_Code],MATCH(TimeEntry2[[#This Row],[Project_ID]],projects[Project_ID],0))</f>
        <v>265720-10 VBB - Design Basis</v>
      </c>
      <c r="F1396" s="16">
        <f>ROUNDDOWN(TimeEntry2[[#This Row],[Timestamp]],0)</f>
        <v>0</v>
      </c>
      <c r="G1396" s="7">
        <v>2</v>
      </c>
      <c r="H1396" s="7" t="str">
        <f t="shared" si="33"/>
        <v>Normal Time</v>
      </c>
      <c r="I1396" s="7"/>
    </row>
    <row r="1397" spans="1:9" x14ac:dyDescent="0.25">
      <c r="A1397" s="5"/>
      <c r="B1397" s="6"/>
      <c r="C1397" s="7" t="s">
        <v>34</v>
      </c>
      <c r="D1397" s="6" t="e">
        <f>IF(TimeEntry2[[#This Row],[Date]]=0,#REF!,F1397+(7-#REF!))</f>
        <v>#REF!</v>
      </c>
      <c r="E1397" s="13" t="str">
        <f>INDEX(projects[Charge_Code],MATCH(TimeEntry2[[#This Row],[Project_ID]],projects[Project_ID],0))</f>
        <v>268268-00 Brisa</v>
      </c>
      <c r="F1397" s="16">
        <f>ROUNDDOWN(TimeEntry2[[#This Row],[Timestamp]],0)</f>
        <v>0</v>
      </c>
      <c r="G1397" s="7">
        <v>2.5</v>
      </c>
      <c r="H1397" s="7" t="str">
        <f t="shared" si="33"/>
        <v>Normal Time</v>
      </c>
      <c r="I1397" s="7"/>
    </row>
    <row r="1398" spans="1:9" x14ac:dyDescent="0.25">
      <c r="A1398" s="5"/>
      <c r="B1398" s="6"/>
      <c r="C1398" s="7" t="s">
        <v>34</v>
      </c>
      <c r="D1398" s="6" t="e">
        <f>IF(TimeEntry2[[#This Row],[Date]]=0,#REF!,F1398+(7-#REF!))</f>
        <v>#REF!</v>
      </c>
      <c r="E1398" s="13" t="str">
        <f>INDEX(projects[Charge_Code],MATCH(TimeEntry2[[#This Row],[Project_ID]],projects[Project_ID],0))</f>
        <v>268268-00 Brisa</v>
      </c>
      <c r="F1398" s="16">
        <f>ROUNDDOWN(TimeEntry2[[#This Row],[Timestamp]],0)</f>
        <v>0</v>
      </c>
      <c r="G1398" s="7">
        <v>7.5</v>
      </c>
      <c r="H1398" s="7" t="str">
        <f t="shared" si="33"/>
        <v>Normal Time</v>
      </c>
      <c r="I1398" s="7"/>
    </row>
    <row r="1399" spans="1:9" x14ac:dyDescent="0.25">
      <c r="A1399" s="5"/>
      <c r="B1399" s="6"/>
      <c r="C1399" s="7" t="s">
        <v>100</v>
      </c>
      <c r="D1399" s="6" t="e">
        <f>IF(TimeEntry2[[#This Row],[Date]]=0,#REF!,F1399+(7-#REF!))</f>
        <v>#REF!</v>
      </c>
      <c r="E1399" s="13" t="str">
        <f>INDEX(projects[Charge_Code],MATCH(TimeEntry2[[#This Row],[Project_ID]],projects[Project_ID],0))</f>
        <v>HOLIDAY</v>
      </c>
      <c r="F1399" s="16">
        <f>ROUNDDOWN(TimeEntry2[[#This Row],[Timestamp]],0)</f>
        <v>0</v>
      </c>
      <c r="G1399" s="7">
        <v>7.5</v>
      </c>
      <c r="H1399" s="7" t="str">
        <f t="shared" si="33"/>
        <v>Normal Time</v>
      </c>
      <c r="I1399" s="7"/>
    </row>
    <row r="1400" spans="1:9" x14ac:dyDescent="0.25">
      <c r="A1400" s="5"/>
      <c r="B1400" s="6"/>
      <c r="C1400" s="7" t="s">
        <v>100</v>
      </c>
      <c r="D1400" s="6" t="e">
        <f>IF(TimeEntry2[[#This Row],[Date]]=0,#REF!,F1400+(7-#REF!))</f>
        <v>#REF!</v>
      </c>
      <c r="E1400" s="13" t="str">
        <f>INDEX(projects[Charge_Code],MATCH(TimeEntry2[[#This Row],[Project_ID]],projects[Project_ID],0))</f>
        <v>HOLIDAY</v>
      </c>
      <c r="F1400" s="16">
        <f>ROUNDDOWN(TimeEntry2[[#This Row],[Timestamp]],0)</f>
        <v>0</v>
      </c>
      <c r="G1400" s="7">
        <v>7.5</v>
      </c>
      <c r="H1400" s="7" t="str">
        <f t="shared" si="33"/>
        <v>Normal Time</v>
      </c>
      <c r="I1400" s="7"/>
    </row>
    <row r="1401" spans="1:9" x14ac:dyDescent="0.25">
      <c r="A1401" s="5"/>
      <c r="B1401" s="6"/>
      <c r="C1401" s="7" t="s">
        <v>27</v>
      </c>
      <c r="D1401" s="6" t="e">
        <f>IF(TimeEntry2[[#This Row],[Date]]=0,#REF!,F1401+(7-#REF!))</f>
        <v>#REF!</v>
      </c>
      <c r="E1401" s="13" t="str">
        <f>INDEX(projects[Charge_Code],MATCH(TimeEntry2[[#This Row],[Project_ID]],projects[Project_ID],0))</f>
        <v>071945-07 BCS - promotional</v>
      </c>
      <c r="F1401" s="16">
        <f>ROUNDDOWN(TimeEntry2[[#This Row],[Timestamp]],0)</f>
        <v>0</v>
      </c>
      <c r="G1401" s="7">
        <v>7.5</v>
      </c>
      <c r="H1401" s="7" t="str">
        <f t="shared" si="33"/>
        <v>Normal Time</v>
      </c>
      <c r="I1401" s="7"/>
    </row>
    <row r="1402" spans="1:9" x14ac:dyDescent="0.25">
      <c r="A1402" s="5"/>
      <c r="B1402" s="6"/>
      <c r="C1402" s="7" t="s">
        <v>27</v>
      </c>
      <c r="D1402" s="6" t="e">
        <f>IF(TimeEntry2[[#This Row],[Date]]=0,#REF!,F1402+(7-#REF!))</f>
        <v>#REF!</v>
      </c>
      <c r="E1402" s="13" t="str">
        <f>INDEX(projects[Charge_Code],MATCH(TimeEntry2[[#This Row],[Project_ID]],projects[Project_ID],0))</f>
        <v>071945-07 BCS - promotional</v>
      </c>
      <c r="F1402" s="16">
        <f>ROUNDDOWN(TimeEntry2[[#This Row],[Timestamp]],0)</f>
        <v>0</v>
      </c>
      <c r="G1402" s="7">
        <v>7.5</v>
      </c>
      <c r="H1402" s="7" t="str">
        <f t="shared" si="33"/>
        <v>Normal Time</v>
      </c>
      <c r="I1402" s="7"/>
    </row>
    <row r="1403" spans="1:9" x14ac:dyDescent="0.25">
      <c r="A1403" s="5"/>
      <c r="B1403" s="6"/>
      <c r="C1403" s="7" t="s">
        <v>187</v>
      </c>
      <c r="D1403" s="6" t="e">
        <f>IF(TimeEntry2[[#This Row],[Date]]=0,#REF!,F1403+(7-#REF!))</f>
        <v>#REF!</v>
      </c>
      <c r="E1403" s="13" t="str">
        <f>INDEX(projects[Charge_Code],MATCH(TimeEntry2[[#This Row],[Project_ID]],projects[Project_ID],0))</f>
        <v>265720-10 VBB - Design Basis</v>
      </c>
      <c r="F1403" s="16">
        <f>ROUNDDOWN(TimeEntry2[[#This Row],[Timestamp]],0)</f>
        <v>0</v>
      </c>
      <c r="G1403" s="7">
        <v>7.5</v>
      </c>
      <c r="H1403" s="7" t="str">
        <f t="shared" si="33"/>
        <v>Normal Time</v>
      </c>
      <c r="I1403" s="7"/>
    </row>
    <row r="1404" spans="1:9" x14ac:dyDescent="0.25">
      <c r="A1404" s="5"/>
      <c r="B1404" s="6"/>
      <c r="C1404" s="7" t="s">
        <v>187</v>
      </c>
      <c r="D1404" s="6" t="e">
        <f>IF(TimeEntry2[[#This Row],[Date]]=0,#REF!,F1404+(7-#REF!))</f>
        <v>#REF!</v>
      </c>
      <c r="E1404" s="13" t="str">
        <f>INDEX(projects[Charge_Code],MATCH(TimeEntry2[[#This Row],[Project_ID]],projects[Project_ID],0))</f>
        <v>265720-10 VBB - Design Basis</v>
      </c>
      <c r="F1404" s="16">
        <f>ROUNDDOWN(TimeEntry2[[#This Row],[Timestamp]],0)</f>
        <v>0</v>
      </c>
      <c r="G1404" s="7">
        <v>7.5</v>
      </c>
      <c r="H1404" s="7" t="str">
        <f t="shared" si="33"/>
        <v>Normal Time</v>
      </c>
      <c r="I1404" s="7"/>
    </row>
    <row r="1405" spans="1:9" x14ac:dyDescent="0.25">
      <c r="A1405" s="5"/>
      <c r="B1405" s="6"/>
      <c r="C1405" s="7" t="s">
        <v>184</v>
      </c>
      <c r="D1405" s="6" t="e">
        <f>IF(TimeEntry2[[#This Row],[Date]]=0,#REF!,F1405+(7-#REF!))</f>
        <v>#REF!</v>
      </c>
      <c r="E1405" s="13" t="str">
        <f>INDEX(projects[Charge_Code],MATCH(TimeEntry2[[#This Row],[Project_ID]],projects[Project_ID],0))</f>
        <v>265720-20 VBB - Assessment</v>
      </c>
      <c r="F1405" s="16">
        <f>ROUNDDOWN(TimeEntry2[[#This Row],[Timestamp]],0)</f>
        <v>0</v>
      </c>
      <c r="G1405" s="7">
        <v>7.5</v>
      </c>
      <c r="H1405" s="7" t="str">
        <f t="shared" si="33"/>
        <v>Normal Time</v>
      </c>
      <c r="I1405" s="7"/>
    </row>
    <row r="1406" spans="1:9" x14ac:dyDescent="0.25">
      <c r="A1406" s="5"/>
      <c r="B1406" s="6"/>
      <c r="C1406" s="7" t="s">
        <v>187</v>
      </c>
      <c r="D1406" s="6" t="e">
        <f>IF(TimeEntry2[[#This Row],[Date]]=0,#REF!,F1406+(7-#REF!))</f>
        <v>#REF!</v>
      </c>
      <c r="E1406" s="13" t="str">
        <f>INDEX(projects[Charge_Code],MATCH(TimeEntry2[[#This Row],[Project_ID]],projects[Project_ID],0))</f>
        <v>265720-10 VBB - Design Basis</v>
      </c>
      <c r="F1406" s="16">
        <f>ROUNDDOWN(TimeEntry2[[#This Row],[Timestamp]],0)</f>
        <v>0</v>
      </c>
      <c r="G1406" s="7">
        <v>7.5</v>
      </c>
      <c r="H1406" s="7" t="str">
        <f t="shared" si="33"/>
        <v>Normal Time</v>
      </c>
      <c r="I1406" s="7"/>
    </row>
    <row r="1407" spans="1:9" x14ac:dyDescent="0.25">
      <c r="A1407" s="5"/>
      <c r="B1407" s="6"/>
      <c r="C1407" s="7" t="s">
        <v>187</v>
      </c>
      <c r="D1407" s="6" t="e">
        <f>IF(TimeEntry2[[#This Row],[Date]]=0,#REF!,F1407+(7-#REF!))</f>
        <v>#REF!</v>
      </c>
      <c r="E1407" s="13" t="str">
        <f>INDEX(projects[Charge_Code],MATCH(TimeEntry2[[#This Row],[Project_ID]],projects[Project_ID],0))</f>
        <v>265720-10 VBB - Design Basis</v>
      </c>
      <c r="F1407" s="16">
        <f>ROUNDDOWN(TimeEntry2[[#This Row],[Timestamp]],0)</f>
        <v>0</v>
      </c>
      <c r="G1407" s="7">
        <v>7.5</v>
      </c>
      <c r="H1407" s="7" t="str">
        <f t="shared" si="33"/>
        <v>Normal Time</v>
      </c>
      <c r="I1407" s="7"/>
    </row>
    <row r="1408" spans="1:9" x14ac:dyDescent="0.25">
      <c r="A1408" s="5"/>
      <c r="B1408" s="6"/>
      <c r="C1408" s="7" t="s">
        <v>187</v>
      </c>
      <c r="D1408" s="6" t="e">
        <f>IF(TimeEntry2[[#This Row],[Date]]=0,#REF!,F1408+(7-#REF!))</f>
        <v>#REF!</v>
      </c>
      <c r="E1408" s="13" t="str">
        <f>INDEX(projects[Charge_Code],MATCH(TimeEntry2[[#This Row],[Project_ID]],projects[Project_ID],0))</f>
        <v>265720-10 VBB - Design Basis</v>
      </c>
      <c r="F1408" s="16">
        <f>ROUNDDOWN(TimeEntry2[[#This Row],[Timestamp]],0)</f>
        <v>0</v>
      </c>
      <c r="G1408" s="7">
        <v>7.5</v>
      </c>
      <c r="H1408" s="7" t="str">
        <f t="shared" si="33"/>
        <v>Normal Time</v>
      </c>
      <c r="I1408" s="7"/>
    </row>
    <row r="1409" spans="1:9" x14ac:dyDescent="0.25">
      <c r="A1409" s="5"/>
      <c r="B1409" s="6"/>
      <c r="C1409" s="7" t="s">
        <v>41</v>
      </c>
      <c r="D1409" s="6" t="e">
        <f>IF(TimeEntry2[[#This Row],[Date]]=0,#REF!,F1409+(7-#REF!))</f>
        <v>#REF!</v>
      </c>
      <c r="E1409" s="13" t="str">
        <f>INDEX(projects[Charge_Code],MATCH(TimeEntry2[[#This Row],[Project_ID]],projects[Project_ID],0))</f>
        <v>215526-27 CP - Assessment (01-124)</v>
      </c>
      <c r="F1409" s="16">
        <f>ROUNDDOWN(TimeEntry2[[#This Row],[Timestamp]],0)</f>
        <v>0</v>
      </c>
      <c r="G1409" s="7">
        <v>3.75</v>
      </c>
      <c r="H1409" s="7" t="str">
        <f t="shared" si="33"/>
        <v>Normal Time</v>
      </c>
      <c r="I1409" s="7"/>
    </row>
    <row r="1410" spans="1:9" x14ac:dyDescent="0.25">
      <c r="A1410" s="5"/>
      <c r="B1410" s="6"/>
      <c r="C1410" s="7" t="s">
        <v>27</v>
      </c>
      <c r="D1410" s="6" t="e">
        <f>IF(TimeEntry2[[#This Row],[Date]]=0,#REF!,F1410+(7-#REF!))</f>
        <v>#REF!</v>
      </c>
      <c r="E1410" s="13" t="str">
        <f>INDEX(projects[Charge_Code],MATCH(TimeEntry2[[#This Row],[Project_ID]],projects[Project_ID],0))</f>
        <v>071945-07 BCS - promotional</v>
      </c>
      <c r="F1410" s="16">
        <f>ROUNDDOWN(TimeEntry2[[#This Row],[Timestamp]],0)</f>
        <v>0</v>
      </c>
      <c r="G1410" s="7">
        <v>3.75</v>
      </c>
      <c r="H1410" s="7" t="str">
        <f t="shared" si="33"/>
        <v>Normal Time</v>
      </c>
      <c r="I1410" s="7"/>
    </row>
    <row r="1411" spans="1:9" x14ac:dyDescent="0.25">
      <c r="A1411" s="5"/>
      <c r="B1411" s="6"/>
      <c r="C1411" s="7" t="s">
        <v>27</v>
      </c>
      <c r="D1411" s="6" t="e">
        <f>IF(TimeEntry2[[#This Row],[Date]]=0,#REF!,F1411+(7-#REF!))</f>
        <v>#REF!</v>
      </c>
      <c r="E1411" s="13" t="str">
        <f>INDEX(projects[Charge_Code],MATCH(TimeEntry2[[#This Row],[Project_ID]],projects[Project_ID],0))</f>
        <v>071945-07 BCS - promotional</v>
      </c>
      <c r="F1411" s="16">
        <f>ROUNDDOWN(TimeEntry2[[#This Row],[Timestamp]],0)</f>
        <v>0</v>
      </c>
      <c r="G1411" s="7">
        <v>3.75</v>
      </c>
      <c r="H1411" s="7" t="str">
        <f t="shared" si="33"/>
        <v>Normal Time</v>
      </c>
      <c r="I1411" s="7"/>
    </row>
    <row r="1412" spans="1:9" x14ac:dyDescent="0.25">
      <c r="A1412" s="5"/>
      <c r="B1412" s="6"/>
      <c r="C1412" s="7" t="s">
        <v>100</v>
      </c>
      <c r="D1412" s="6" t="e">
        <f>IF(TimeEntry2[[#This Row],[Date]]=0,#REF!,F1412+(7-#REF!))</f>
        <v>#REF!</v>
      </c>
      <c r="E1412" s="13" t="str">
        <f>INDEX(projects[Charge_Code],MATCH(TimeEntry2[[#This Row],[Project_ID]],projects[Project_ID],0))</f>
        <v>HOLIDAY</v>
      </c>
      <c r="F1412" s="16">
        <f>ROUNDDOWN(TimeEntry2[[#This Row],[Timestamp]],0)</f>
        <v>0</v>
      </c>
      <c r="G1412" s="7">
        <v>3.75</v>
      </c>
      <c r="H1412" s="7" t="str">
        <f t="shared" si="33"/>
        <v>Normal Time</v>
      </c>
      <c r="I1412" s="7"/>
    </row>
    <row r="1413" spans="1:9" x14ac:dyDescent="0.25">
      <c r="A1413" s="5"/>
      <c r="B1413" s="6"/>
      <c r="C1413" s="7" t="s">
        <v>11</v>
      </c>
      <c r="D1413" s="6" t="e">
        <f>IF(TimeEntry2[[#This Row],[Date]]=0,#REF!,F1413+(7-#REF!))</f>
        <v>#REF!</v>
      </c>
      <c r="E1413" s="13" t="str">
        <f>INDEX(projects[Charge_Code],MATCH(TimeEntry2[[#This Row],[Project_ID]],projects[Project_ID],0))</f>
        <v>BANK HOLIDAY</v>
      </c>
      <c r="F1413" s="16">
        <f>ROUNDDOWN(TimeEntry2[[#This Row],[Timestamp]],0)</f>
        <v>0</v>
      </c>
      <c r="G1413" s="7">
        <v>7.5</v>
      </c>
      <c r="H1413" s="7" t="str">
        <f t="shared" si="33"/>
        <v>Normal Time</v>
      </c>
      <c r="I1413" s="7"/>
    </row>
    <row r="1414" spans="1:9" x14ac:dyDescent="0.25">
      <c r="A1414" s="5"/>
      <c r="B1414" s="6"/>
      <c r="C1414" s="7" t="s">
        <v>187</v>
      </c>
      <c r="D1414" s="6" t="e">
        <f>IF(TimeEntry2[[#This Row],[Date]]=0,#REF!,F1414+(7-#REF!))</f>
        <v>#REF!</v>
      </c>
      <c r="E1414" s="13" t="str">
        <f>INDEX(projects[Charge_Code],MATCH(TimeEntry2[[#This Row],[Project_ID]],projects[Project_ID],0))</f>
        <v>265720-10 VBB - Design Basis</v>
      </c>
      <c r="F1414" s="16">
        <f>ROUNDDOWN(TimeEntry2[[#This Row],[Timestamp]],0)</f>
        <v>0</v>
      </c>
      <c r="G1414" s="7">
        <v>7.5</v>
      </c>
      <c r="H1414" s="7" t="str">
        <f t="shared" si="33"/>
        <v>Normal Time</v>
      </c>
      <c r="I1414" s="7"/>
    </row>
    <row r="1415" spans="1:9" x14ac:dyDescent="0.25">
      <c r="A1415" s="5"/>
      <c r="B1415" s="6"/>
      <c r="C1415" s="7" t="s">
        <v>187</v>
      </c>
      <c r="D1415" s="6" t="e">
        <f>IF(TimeEntry2[[#This Row],[Date]]=0,#REF!,F1415+(7-#REF!))</f>
        <v>#REF!</v>
      </c>
      <c r="E1415" s="13" t="str">
        <f>INDEX(projects[Charge_Code],MATCH(TimeEntry2[[#This Row],[Project_ID]],projects[Project_ID],0))</f>
        <v>265720-10 VBB - Design Basis</v>
      </c>
      <c r="F1415" s="16">
        <f>ROUNDDOWN(TimeEntry2[[#This Row],[Timestamp]],0)</f>
        <v>0</v>
      </c>
      <c r="G1415" s="7">
        <v>7.5</v>
      </c>
      <c r="H1415" s="7" t="str">
        <f t="shared" si="33"/>
        <v>Normal Time</v>
      </c>
      <c r="I1415" s="7"/>
    </row>
    <row r="1416" spans="1:9" x14ac:dyDescent="0.25">
      <c r="A1416" s="5"/>
      <c r="B1416" s="6"/>
      <c r="C1416" s="7" t="s">
        <v>37</v>
      </c>
      <c r="D1416" s="6" t="e">
        <f>IF(TimeEntry2[[#This Row],[Date]]=0,#REF!,F1416+(7-#REF!))</f>
        <v>#REF!</v>
      </c>
      <c r="E1416" s="13" t="str">
        <f>INDEX(projects[Charge_Code],MATCH(TimeEntry2[[#This Row],[Project_ID]],projects[Project_ID],0))</f>
        <v>262218-08 CAFA</v>
      </c>
      <c r="F1416" s="16">
        <f>ROUNDDOWN(TimeEntry2[[#This Row],[Timestamp]],0)</f>
        <v>0</v>
      </c>
      <c r="G1416" s="7">
        <v>3.5</v>
      </c>
      <c r="H1416" s="7" t="str">
        <f t="shared" si="33"/>
        <v>Normal Time</v>
      </c>
      <c r="I1416" s="7"/>
    </row>
    <row r="1417" spans="1:9" x14ac:dyDescent="0.25">
      <c r="A1417" s="5"/>
      <c r="B1417" s="6"/>
      <c r="C1417" s="7" t="s">
        <v>4</v>
      </c>
      <c r="D1417" s="6" t="e">
        <f>IF(TimeEntry2[[#This Row],[Date]]=0,#REF!,F1417+(7-#REF!))</f>
        <v>#REF!</v>
      </c>
      <c r="E1417" s="13" t="str">
        <f>INDEX(projects[Charge_Code],MATCH(TimeEntry2[[#This Row],[Project_ID]],projects[Project_ID],0))</f>
        <v>266122-24 A465 updates</v>
      </c>
      <c r="F1417" s="16">
        <f>ROUNDDOWN(TimeEntry2[[#This Row],[Timestamp]],0)</f>
        <v>0</v>
      </c>
      <c r="G1417" s="7">
        <v>4</v>
      </c>
      <c r="H1417" s="7" t="str">
        <f t="shared" si="33"/>
        <v>Normal Time</v>
      </c>
      <c r="I1417" s="7"/>
    </row>
    <row r="1418" spans="1:9" x14ac:dyDescent="0.25">
      <c r="A1418" s="5"/>
      <c r="B1418" s="6"/>
      <c r="C1418" s="7" t="s">
        <v>187</v>
      </c>
      <c r="D1418" s="6" t="e">
        <f>IF(TimeEntry2[[#This Row],[Date]]=0,#REF!,F1418+(7-#REF!))</f>
        <v>#REF!</v>
      </c>
      <c r="E1418" s="13" t="str">
        <f>INDEX(projects[Charge_Code],MATCH(TimeEntry2[[#This Row],[Project_ID]],projects[Project_ID],0))</f>
        <v>265720-10 VBB - Design Basis</v>
      </c>
      <c r="F1418" s="16">
        <f>ROUNDDOWN(TimeEntry2[[#This Row],[Timestamp]],0)</f>
        <v>0</v>
      </c>
      <c r="G1418" s="7">
        <v>7.5</v>
      </c>
      <c r="H1418" s="7" t="str">
        <f t="shared" si="33"/>
        <v>Normal Time</v>
      </c>
      <c r="I1418" s="7"/>
    </row>
    <row r="1419" spans="1:9" x14ac:dyDescent="0.25">
      <c r="A1419" s="5"/>
      <c r="B1419" s="6"/>
      <c r="C1419" s="7" t="s">
        <v>34</v>
      </c>
      <c r="D1419" s="6" t="e">
        <f>IF(TimeEntry2[[#This Row],[Date]]=0,#REF!,F1419+(7-#REF!))</f>
        <v>#REF!</v>
      </c>
      <c r="E1419" s="13" t="str">
        <f>INDEX(projects[Charge_Code],MATCH(TimeEntry2[[#This Row],[Project_ID]],projects[Project_ID],0))</f>
        <v>268268-00 Brisa</v>
      </c>
      <c r="F1419" s="16">
        <f>ROUNDDOWN(TimeEntry2[[#This Row],[Timestamp]],0)</f>
        <v>0</v>
      </c>
      <c r="G1419" s="7">
        <v>7.5</v>
      </c>
      <c r="H1419" s="7" t="str">
        <f t="shared" si="33"/>
        <v>Normal Time</v>
      </c>
      <c r="I1419" s="7"/>
    </row>
    <row r="1420" spans="1:9" x14ac:dyDescent="0.25">
      <c r="A1420" s="5"/>
      <c r="B1420" s="6"/>
      <c r="C1420" s="7" t="s">
        <v>184</v>
      </c>
      <c r="D1420" s="6" t="e">
        <f>IF(TimeEntry2[[#This Row],[Date]]=0,#REF!,F1420+(7-#REF!))</f>
        <v>#REF!</v>
      </c>
      <c r="E1420" s="13" t="str">
        <f>INDEX(projects[Charge_Code],MATCH(TimeEntry2[[#This Row],[Project_ID]],projects[Project_ID],0))</f>
        <v>265720-20 VBB - Assessment</v>
      </c>
      <c r="F1420" s="16">
        <f>ROUNDDOWN(TimeEntry2[[#This Row],[Timestamp]],0)</f>
        <v>0</v>
      </c>
      <c r="G1420" s="7">
        <v>7.5</v>
      </c>
      <c r="H1420" s="7" t="str">
        <f t="shared" si="33"/>
        <v>Normal Time</v>
      </c>
      <c r="I1420" s="7"/>
    </row>
    <row r="1421" spans="1:9" x14ac:dyDescent="0.25">
      <c r="A1421" s="5"/>
      <c r="B1421" s="6"/>
      <c r="C1421" s="7" t="s">
        <v>184</v>
      </c>
      <c r="D1421" s="6" t="e">
        <f>IF(TimeEntry2[[#This Row],[Date]]=0,#REF!,F1421+(7-#REF!))</f>
        <v>#REF!</v>
      </c>
      <c r="E1421" s="13" t="str">
        <f>INDEX(projects[Charge_Code],MATCH(TimeEntry2[[#This Row],[Project_ID]],projects[Project_ID],0))</f>
        <v>265720-20 VBB - Assessment</v>
      </c>
      <c r="F1421" s="16">
        <f>ROUNDDOWN(TimeEntry2[[#This Row],[Timestamp]],0)</f>
        <v>0</v>
      </c>
      <c r="G1421" s="7">
        <v>7.5</v>
      </c>
      <c r="H1421" s="7" t="str">
        <f t="shared" si="33"/>
        <v>Normal Time</v>
      </c>
      <c r="I1421" s="7"/>
    </row>
    <row r="1422" spans="1:9" x14ac:dyDescent="0.25">
      <c r="A1422" s="5"/>
      <c r="B1422" s="6"/>
      <c r="C1422" s="7" t="s">
        <v>184</v>
      </c>
      <c r="D1422" s="6" t="e">
        <f>IF(TimeEntry2[[#This Row],[Date]]=0,#REF!,F1422+(7-#REF!))</f>
        <v>#REF!</v>
      </c>
      <c r="E1422" s="13" t="str">
        <f>INDEX(projects[Charge_Code],MATCH(TimeEntry2[[#This Row],[Project_ID]],projects[Project_ID],0))</f>
        <v>265720-20 VBB - Assessment</v>
      </c>
      <c r="F1422" s="16">
        <f>ROUNDDOWN(TimeEntry2[[#This Row],[Timestamp]],0)</f>
        <v>0</v>
      </c>
      <c r="G1422" s="7">
        <v>7.5</v>
      </c>
      <c r="H1422" s="7" t="str">
        <f t="shared" si="33"/>
        <v>Normal Time</v>
      </c>
      <c r="I1422" s="7"/>
    </row>
    <row r="1423" spans="1:9" x14ac:dyDescent="0.25">
      <c r="A1423" s="5"/>
      <c r="B1423" s="6"/>
      <c r="C1423" s="7" t="s">
        <v>184</v>
      </c>
      <c r="D1423" s="6" t="e">
        <f>IF(TimeEntry2[[#This Row],[Date]]=0,#REF!,F1423+(7-#REF!))</f>
        <v>#REF!</v>
      </c>
      <c r="E1423" s="13" t="str">
        <f>INDEX(projects[Charge_Code],MATCH(TimeEntry2[[#This Row],[Project_ID]],projects[Project_ID],0))</f>
        <v>265720-20 VBB - Assessment</v>
      </c>
      <c r="F1423" s="16">
        <f>ROUNDDOWN(TimeEntry2[[#This Row],[Timestamp]],0)</f>
        <v>0</v>
      </c>
      <c r="G1423" s="7">
        <v>3.75</v>
      </c>
      <c r="H1423" s="7" t="str">
        <f t="shared" si="33"/>
        <v>Normal Time</v>
      </c>
      <c r="I1423" s="7"/>
    </row>
    <row r="1424" spans="1:9" x14ac:dyDescent="0.25">
      <c r="A1424" s="5"/>
      <c r="B1424" s="6"/>
      <c r="C1424" s="7" t="s">
        <v>100</v>
      </c>
      <c r="D1424" s="6" t="e">
        <f>IF(TimeEntry2[[#This Row],[Date]]=0,#REF!,F1424+(7-#REF!))</f>
        <v>#REF!</v>
      </c>
      <c r="E1424" s="13" t="str">
        <f>INDEX(projects[Charge_Code],MATCH(TimeEntry2[[#This Row],[Project_ID]],projects[Project_ID],0))</f>
        <v>HOLIDAY</v>
      </c>
      <c r="F1424" s="16">
        <f>ROUNDDOWN(TimeEntry2[[#This Row],[Timestamp]],0)</f>
        <v>0</v>
      </c>
      <c r="G1424" s="7">
        <v>3.75</v>
      </c>
      <c r="H1424" s="7" t="str">
        <f t="shared" si="33"/>
        <v>Normal Time</v>
      </c>
      <c r="I1424" s="7"/>
    </row>
    <row r="1425" spans="1:9" x14ac:dyDescent="0.25">
      <c r="A1425" s="5"/>
      <c r="B1425" s="6"/>
      <c r="C1425" s="7" t="s">
        <v>209</v>
      </c>
      <c r="D1425" s="6" t="e">
        <f>IF(TimeEntry2[[#This Row],[Date]]=0,#REF!,F1425+(7-#REF!))</f>
        <v>#REF!</v>
      </c>
      <c r="E1425" s="13" t="str">
        <f>INDEX(projects[Charge_Code],MATCH(TimeEntry2[[#This Row],[Project_ID]],projects[Project_ID],0))</f>
        <v>601593-72 WMRE lot 6</v>
      </c>
      <c r="F1425" s="16">
        <f>ROUNDDOWN(TimeEntry2[[#This Row],[Timestamp]],0)</f>
        <v>0</v>
      </c>
      <c r="G1425" s="7">
        <v>7.5</v>
      </c>
      <c r="H1425" s="7" t="str">
        <f t="shared" si="33"/>
        <v>Normal Time</v>
      </c>
      <c r="I1425" s="7"/>
    </row>
    <row r="1426" spans="1:9" x14ac:dyDescent="0.25">
      <c r="A1426" s="5"/>
      <c r="B1426" s="6"/>
      <c r="C1426" s="7" t="s">
        <v>209</v>
      </c>
      <c r="D1426" s="6" t="e">
        <f>IF(TimeEntry2[[#This Row],[Date]]=0,#REF!,F1426+(7-#REF!))</f>
        <v>#REF!</v>
      </c>
      <c r="E1426" s="13" t="str">
        <f>INDEX(projects[Charge_Code],MATCH(TimeEntry2[[#This Row],[Project_ID]],projects[Project_ID],0))</f>
        <v>601593-72 WMRE lot 6</v>
      </c>
      <c r="F1426" s="16">
        <f>ROUNDDOWN(TimeEntry2[[#This Row],[Timestamp]],0)</f>
        <v>0</v>
      </c>
      <c r="G1426" s="7">
        <v>5.5</v>
      </c>
      <c r="H1426" s="7" t="str">
        <f t="shared" si="33"/>
        <v>Normal Time</v>
      </c>
      <c r="I1426" s="7"/>
    </row>
    <row r="1427" spans="1:9" x14ac:dyDescent="0.25">
      <c r="A1427" s="5"/>
      <c r="B1427" s="6"/>
      <c r="C1427" s="7" t="s">
        <v>184</v>
      </c>
      <c r="D1427" s="6" t="e">
        <f>IF(TimeEntry2[[#This Row],[Date]]=0,#REF!,F1427+(7-#REF!))</f>
        <v>#REF!</v>
      </c>
      <c r="E1427" s="13" t="str">
        <f>INDEX(projects[Charge_Code],MATCH(TimeEntry2[[#This Row],[Project_ID]],projects[Project_ID],0))</f>
        <v>265720-20 VBB - Assessment</v>
      </c>
      <c r="F1427" s="16">
        <f>ROUNDDOWN(TimeEntry2[[#This Row],[Timestamp]],0)</f>
        <v>0</v>
      </c>
      <c r="G1427" s="7">
        <v>2</v>
      </c>
      <c r="H1427" s="7" t="str">
        <f t="shared" si="33"/>
        <v>Normal Time</v>
      </c>
      <c r="I1427" s="7"/>
    </row>
    <row r="1428" spans="1:9" x14ac:dyDescent="0.25">
      <c r="A1428" s="5"/>
      <c r="B1428" s="6"/>
      <c r="C1428" s="7" t="s">
        <v>184</v>
      </c>
      <c r="D1428" s="6" t="e">
        <f>IF(TimeEntry2[[#This Row],[Date]]=0,#REF!,F1428+(7-#REF!))</f>
        <v>#REF!</v>
      </c>
      <c r="E1428" s="13" t="str">
        <f>INDEX(projects[Charge_Code],MATCH(TimeEntry2[[#This Row],[Project_ID]],projects[Project_ID],0))</f>
        <v>265720-20 VBB - Assessment</v>
      </c>
      <c r="F1428" s="16">
        <f>ROUNDDOWN(TimeEntry2[[#This Row],[Timestamp]],0)</f>
        <v>0</v>
      </c>
      <c r="G1428" s="7">
        <v>7.5</v>
      </c>
      <c r="H1428" s="7" t="str">
        <f t="shared" si="33"/>
        <v>Normal Time</v>
      </c>
      <c r="I1428" s="7"/>
    </row>
    <row r="1429" spans="1:9" x14ac:dyDescent="0.25">
      <c r="A1429" s="5"/>
      <c r="B1429" s="6"/>
      <c r="C1429" s="7" t="s">
        <v>184</v>
      </c>
      <c r="D1429" s="6" t="e">
        <f>IF(TimeEntry2[[#This Row],[Date]]=0,#REF!,F1429+(7-#REF!))</f>
        <v>#REF!</v>
      </c>
      <c r="E1429" s="13" t="str">
        <f>INDEX(projects[Charge_Code],MATCH(TimeEntry2[[#This Row],[Project_ID]],projects[Project_ID],0))</f>
        <v>265720-20 VBB - Assessment</v>
      </c>
      <c r="F1429" s="16">
        <f>ROUNDDOWN(TimeEntry2[[#This Row],[Timestamp]],0)</f>
        <v>0</v>
      </c>
      <c r="G1429" s="7">
        <v>7.5</v>
      </c>
      <c r="H1429" s="7" t="str">
        <f t="shared" si="33"/>
        <v>Normal Time</v>
      </c>
      <c r="I1429" s="7"/>
    </row>
    <row r="1430" spans="1:9" x14ac:dyDescent="0.25">
      <c r="A1430" s="5"/>
      <c r="B1430" s="6"/>
      <c r="C1430" s="7" t="s">
        <v>181</v>
      </c>
      <c r="D1430" s="6" t="e">
        <f>IF(TimeEntry2[[#This Row],[Date]]=0,#REF!,F1430+(7-#REF!))</f>
        <v>#REF!</v>
      </c>
      <c r="E1430" s="13" t="str">
        <f>INDEX(projects[Charge_Code],MATCH(TimeEntry2[[#This Row],[Project_ID]],projects[Project_ID],0))</f>
        <v>265720-01 VBB -  extra fatgiue work</v>
      </c>
      <c r="F1430" s="16">
        <f>ROUNDDOWN(TimeEntry2[[#This Row],[Timestamp]],0)</f>
        <v>0</v>
      </c>
      <c r="G1430" s="7">
        <v>3.75</v>
      </c>
      <c r="H1430" s="7" t="str">
        <f t="shared" si="33"/>
        <v>Normal Time</v>
      </c>
      <c r="I1430" s="7"/>
    </row>
    <row r="1431" spans="1:9" x14ac:dyDescent="0.25">
      <c r="A1431" s="5"/>
      <c r="B1431" s="6"/>
      <c r="C1431" s="7" t="s">
        <v>184</v>
      </c>
      <c r="D1431" s="6" t="e">
        <f>IF(TimeEntry2[[#This Row],[Date]]=0,#REF!,F1431+(7-#REF!))</f>
        <v>#REF!</v>
      </c>
      <c r="E1431" s="13" t="str">
        <f>INDEX(projects[Charge_Code],MATCH(TimeEntry2[[#This Row],[Project_ID]],projects[Project_ID],0))</f>
        <v>265720-20 VBB - Assessment</v>
      </c>
      <c r="F1431" s="16">
        <f>ROUNDDOWN(TimeEntry2[[#This Row],[Timestamp]],0)</f>
        <v>0</v>
      </c>
      <c r="G1431" s="7">
        <v>2.75</v>
      </c>
      <c r="H1431" s="7" t="str">
        <f t="shared" si="33"/>
        <v>Normal Time</v>
      </c>
      <c r="I1431" s="7"/>
    </row>
    <row r="1432" spans="1:9" x14ac:dyDescent="0.25">
      <c r="A1432" s="5"/>
      <c r="B1432" s="6"/>
      <c r="C1432" s="7" t="s">
        <v>24</v>
      </c>
      <c r="D1432" s="6" t="e">
        <f>IF(TimeEntry2[[#This Row],[Date]]=0,#REF!,F1432+(7-#REF!))</f>
        <v>#REF!</v>
      </c>
      <c r="E1432" s="13" t="str">
        <f>INDEX(projects[Charge_Code],MATCH(TimeEntry2[[#This Row],[Project_ID]],projects[Project_ID],0))</f>
        <v>074097-30 LEADERSHIP &amp; MANAGEMENT CC124 (01-124)</v>
      </c>
      <c r="F1432" s="16">
        <f>ROUNDDOWN(TimeEntry2[[#This Row],[Timestamp]],0)</f>
        <v>0</v>
      </c>
      <c r="G1432" s="7">
        <v>1</v>
      </c>
      <c r="H1432" s="7" t="str">
        <f t="shared" si="33"/>
        <v>Normal Time</v>
      </c>
      <c r="I1432" s="7"/>
    </row>
    <row r="1433" spans="1:9" x14ac:dyDescent="0.25">
      <c r="A1433" s="5"/>
      <c r="B1433" s="6"/>
      <c r="C1433" s="7" t="s">
        <v>11</v>
      </c>
      <c r="D1433" s="6" t="e">
        <f>IF(TimeEntry2[[#This Row],[Date]]=0,#REF!,F1433+(7-#REF!))</f>
        <v>#REF!</v>
      </c>
      <c r="E1433" s="13" t="str">
        <f>INDEX(projects[Charge_Code],MATCH(TimeEntry2[[#This Row],[Project_ID]],projects[Project_ID],0))</f>
        <v>BANK HOLIDAY</v>
      </c>
      <c r="F1433" s="16">
        <f>ROUNDDOWN(TimeEntry2[[#This Row],[Timestamp]],0)</f>
        <v>0</v>
      </c>
      <c r="G1433" s="7">
        <v>7.5</v>
      </c>
      <c r="H1433" s="7" t="str">
        <f t="shared" si="33"/>
        <v>Normal Time</v>
      </c>
      <c r="I1433" s="7"/>
    </row>
    <row r="1434" spans="1:9" x14ac:dyDescent="0.25">
      <c r="A1434" s="5"/>
      <c r="B1434" s="6"/>
      <c r="C1434" s="7" t="s">
        <v>184</v>
      </c>
      <c r="D1434" s="6" t="e">
        <f>IF(TimeEntry2[[#This Row],[Date]]=0,#REF!,F1434+(7-#REF!))</f>
        <v>#REF!</v>
      </c>
      <c r="E1434" s="13" t="str">
        <f>INDEX(projects[Charge_Code],MATCH(TimeEntry2[[#This Row],[Project_ID]],projects[Project_ID],0))</f>
        <v>265720-20 VBB - Assessment</v>
      </c>
      <c r="F1434" s="16">
        <f>ROUNDDOWN(TimeEntry2[[#This Row],[Timestamp]],0)</f>
        <v>0</v>
      </c>
      <c r="G1434" s="7">
        <v>7.5</v>
      </c>
      <c r="H1434" s="7" t="str">
        <f t="shared" si="33"/>
        <v>Normal Time</v>
      </c>
      <c r="I1434" s="7"/>
    </row>
    <row r="1435" spans="1:9" x14ac:dyDescent="0.25">
      <c r="A1435" s="5"/>
      <c r="B1435" s="6"/>
      <c r="C1435" s="7" t="s">
        <v>184</v>
      </c>
      <c r="D1435" s="6" t="e">
        <f>IF(TimeEntry2[[#This Row],[Date]]=0,#REF!,F1435+(7-#REF!))</f>
        <v>#REF!</v>
      </c>
      <c r="E1435" s="13" t="str">
        <f>INDEX(projects[Charge_Code],MATCH(TimeEntry2[[#This Row],[Project_ID]],projects[Project_ID],0))</f>
        <v>265720-20 VBB - Assessment</v>
      </c>
      <c r="F1435" s="16">
        <f>ROUNDDOWN(TimeEntry2[[#This Row],[Timestamp]],0)</f>
        <v>0</v>
      </c>
      <c r="G1435" s="7">
        <v>7.5</v>
      </c>
      <c r="H1435" s="7" t="str">
        <f t="shared" si="33"/>
        <v>Normal Time</v>
      </c>
      <c r="I1435" s="7"/>
    </row>
    <row r="1436" spans="1:9" x14ac:dyDescent="0.25">
      <c r="A1436" s="5"/>
      <c r="B1436" s="6"/>
      <c r="C1436" s="7" t="s">
        <v>184</v>
      </c>
      <c r="D1436" s="6" t="e">
        <f>IF(TimeEntry2[[#This Row],[Date]]=0,#REF!,F1436+(7-#REF!))</f>
        <v>#REF!</v>
      </c>
      <c r="E1436" s="13" t="str">
        <f>INDEX(projects[Charge_Code],MATCH(TimeEntry2[[#This Row],[Project_ID]],projects[Project_ID],0))</f>
        <v>265720-20 VBB - Assessment</v>
      </c>
      <c r="F1436" s="16">
        <f>ROUNDDOWN(TimeEntry2[[#This Row],[Timestamp]],0)</f>
        <v>0</v>
      </c>
      <c r="G1436" s="7">
        <v>7.5</v>
      </c>
      <c r="H1436" s="7" t="str">
        <f t="shared" si="33"/>
        <v>Normal Time</v>
      </c>
      <c r="I1436" s="7"/>
    </row>
    <row r="1437" spans="1:9" x14ac:dyDescent="0.25">
      <c r="A1437" s="5"/>
      <c r="B1437" s="6"/>
      <c r="C1437" s="7" t="s">
        <v>139</v>
      </c>
      <c r="D1437" s="6" t="e">
        <f>IF(TimeEntry2[[#This Row],[Date]]=0,#REF!,F1437+(7-#REF!))</f>
        <v>#REF!</v>
      </c>
      <c r="E1437" s="13" t="str">
        <f>INDEX(projects[Charge_Code],MATCH(TimeEntry2[[#This Row],[Project_ID]],projects[Project_ID],0))</f>
        <v>255375-00 M25 WARREN FARM SERVICES (01-122)</v>
      </c>
      <c r="F1437" s="16">
        <f>ROUNDDOWN(TimeEntry2[[#This Row],[Timestamp]],0)</f>
        <v>0</v>
      </c>
      <c r="G1437" s="7">
        <v>7.5</v>
      </c>
      <c r="H1437" s="7" t="str">
        <f t="shared" si="33"/>
        <v>Normal Time</v>
      </c>
      <c r="I1437" s="7"/>
    </row>
    <row r="1438" spans="1:9" x14ac:dyDescent="0.25">
      <c r="A1438" s="5"/>
      <c r="B1438" s="6"/>
      <c r="C1438" s="7" t="s">
        <v>187</v>
      </c>
      <c r="D1438" s="6" t="e">
        <f>IF(TimeEntry2[[#This Row],[Date]]=0,#REF!,F1438+(7-#REF!))</f>
        <v>#REF!</v>
      </c>
      <c r="E1438" s="13" t="str">
        <f>INDEX(projects[Charge_Code],MATCH(TimeEntry2[[#This Row],[Project_ID]],projects[Project_ID],0))</f>
        <v>265720-10 VBB - Design Basis</v>
      </c>
      <c r="F1438" s="16">
        <f>ROUNDDOWN(TimeEntry2[[#This Row],[Timestamp]],0)</f>
        <v>0</v>
      </c>
      <c r="G1438" s="7">
        <v>7.5</v>
      </c>
      <c r="H1438" s="7" t="str">
        <f t="shared" si="33"/>
        <v>Normal Time</v>
      </c>
      <c r="I1438" s="7"/>
    </row>
    <row r="1439" spans="1:9" x14ac:dyDescent="0.25">
      <c r="A1439" s="5"/>
      <c r="B1439" s="6"/>
      <c r="C1439" s="7" t="s">
        <v>187</v>
      </c>
      <c r="D1439" s="6" t="e">
        <f>IF(TimeEntry2[[#This Row],[Date]]=0,#REF!,F1439+(7-#REF!))</f>
        <v>#REF!</v>
      </c>
      <c r="E1439" s="13" t="str">
        <f>INDEX(projects[Charge_Code],MATCH(TimeEntry2[[#This Row],[Project_ID]],projects[Project_ID],0))</f>
        <v>265720-10 VBB - Design Basis</v>
      </c>
      <c r="F1439" s="16">
        <f>ROUNDDOWN(TimeEntry2[[#This Row],[Timestamp]],0)</f>
        <v>0</v>
      </c>
      <c r="G1439" s="7">
        <v>7.5</v>
      </c>
      <c r="H1439" s="7" t="str">
        <f t="shared" si="33"/>
        <v>Normal Time</v>
      </c>
      <c r="I1439" s="7"/>
    </row>
    <row r="1440" spans="1:9" x14ac:dyDescent="0.25">
      <c r="A1440" s="5"/>
      <c r="B1440" s="6"/>
      <c r="C1440" s="7" t="s">
        <v>187</v>
      </c>
      <c r="D1440" s="6" t="e">
        <f>IF(TimeEntry2[[#This Row],[Date]]=0,#REF!,F1440+(7-#REF!))</f>
        <v>#REF!</v>
      </c>
      <c r="E1440" s="13" t="str">
        <f>INDEX(projects[Charge_Code],MATCH(TimeEntry2[[#This Row],[Project_ID]],projects[Project_ID],0))</f>
        <v>265720-10 VBB - Design Basis</v>
      </c>
      <c r="F1440" s="16">
        <f>ROUNDDOWN(TimeEntry2[[#This Row],[Timestamp]],0)</f>
        <v>0</v>
      </c>
      <c r="G1440" s="7">
        <v>7.5</v>
      </c>
      <c r="H1440" s="7" t="str">
        <f t="shared" si="33"/>
        <v>Normal Time</v>
      </c>
      <c r="I1440" s="7"/>
    </row>
    <row r="1441" spans="1:9" x14ac:dyDescent="0.25">
      <c r="A1441" s="5"/>
      <c r="B1441" s="6"/>
      <c r="C1441" s="7" t="s">
        <v>184</v>
      </c>
      <c r="D1441" s="6" t="e">
        <f>IF(TimeEntry2[[#This Row],[Date]]=0,#REF!,F1441+(7-#REF!))</f>
        <v>#REF!</v>
      </c>
      <c r="E1441" s="13" t="str">
        <f>INDEX(projects[Charge_Code],MATCH(TimeEntry2[[#This Row],[Project_ID]],projects[Project_ID],0))</f>
        <v>265720-20 VBB - Assessment</v>
      </c>
      <c r="F1441" s="16">
        <f>ROUNDDOWN(TimeEntry2[[#This Row],[Timestamp]],0)</f>
        <v>0</v>
      </c>
      <c r="G1441" s="7">
        <v>3.75</v>
      </c>
      <c r="H1441" s="7" t="str">
        <f t="shared" si="33"/>
        <v>Normal Time</v>
      </c>
      <c r="I1441" s="7"/>
    </row>
    <row r="1442" spans="1:9" x14ac:dyDescent="0.25">
      <c r="A1442" s="5"/>
      <c r="B1442" s="6"/>
      <c r="C1442" s="7" t="s">
        <v>187</v>
      </c>
      <c r="D1442" s="6" t="e">
        <f>IF(TimeEntry2[[#This Row],[Date]]=0,#REF!,F1442+(7-#REF!))</f>
        <v>#REF!</v>
      </c>
      <c r="E1442" s="13" t="str">
        <f>INDEX(projects[Charge_Code],MATCH(TimeEntry2[[#This Row],[Project_ID]],projects[Project_ID],0))</f>
        <v>265720-10 VBB - Design Basis</v>
      </c>
      <c r="F1442" s="16">
        <f>ROUNDDOWN(TimeEntry2[[#This Row],[Timestamp]],0)</f>
        <v>0</v>
      </c>
      <c r="G1442" s="7">
        <v>3.75</v>
      </c>
      <c r="H1442" s="7" t="str">
        <f t="shared" si="33"/>
        <v>Normal Time</v>
      </c>
      <c r="I1442" s="7"/>
    </row>
    <row r="1443" spans="1:9" x14ac:dyDescent="0.25">
      <c r="A1443" s="5"/>
      <c r="B1443" s="6"/>
      <c r="C1443" s="7" t="s">
        <v>100</v>
      </c>
      <c r="D1443" s="6" t="e">
        <f>IF(TimeEntry2[[#This Row],[Date]]=0,#REF!,F1443+(7-#REF!))</f>
        <v>#REF!</v>
      </c>
      <c r="E1443" s="13" t="str">
        <f>INDEX(projects[Charge_Code],MATCH(TimeEntry2[[#This Row],[Project_ID]],projects[Project_ID],0))</f>
        <v>HOLIDAY</v>
      </c>
      <c r="F1443" s="16">
        <f>ROUNDDOWN(TimeEntry2[[#This Row],[Timestamp]],0)</f>
        <v>0</v>
      </c>
      <c r="G1443" s="7">
        <v>3.75</v>
      </c>
      <c r="H1443" s="7" t="str">
        <f t="shared" si="33"/>
        <v>Normal Time</v>
      </c>
      <c r="I1443" s="7"/>
    </row>
    <row r="1444" spans="1:9" x14ac:dyDescent="0.25">
      <c r="A1444" s="5"/>
      <c r="B1444" s="6"/>
      <c r="C1444" s="7" t="s">
        <v>187</v>
      </c>
      <c r="D1444" s="6" t="e">
        <f>IF(TimeEntry2[[#This Row],[Date]]=0,#REF!,F1444+(7-#REF!))</f>
        <v>#REF!</v>
      </c>
      <c r="E1444" s="13" t="str">
        <f>INDEX(projects[Charge_Code],MATCH(TimeEntry2[[#This Row],[Project_ID]],projects[Project_ID],0))</f>
        <v>265720-10 VBB - Design Basis</v>
      </c>
      <c r="F1444" s="16">
        <f>ROUNDDOWN(TimeEntry2[[#This Row],[Timestamp]],0)</f>
        <v>0</v>
      </c>
      <c r="G1444" s="7">
        <v>3.75</v>
      </c>
      <c r="H1444" s="7" t="str">
        <f t="shared" si="33"/>
        <v>Normal Time</v>
      </c>
      <c r="I1444" s="7"/>
    </row>
    <row r="1445" spans="1:9" x14ac:dyDescent="0.25">
      <c r="A1445" s="5"/>
      <c r="B1445" s="6"/>
      <c r="C1445" s="7" t="s">
        <v>11</v>
      </c>
      <c r="D1445" s="6" t="e">
        <f>IF(TimeEntry2[[#This Row],[Date]]=0,#REF!,F1445+(7-#REF!))</f>
        <v>#REF!</v>
      </c>
      <c r="E1445" s="13" t="str">
        <f>INDEX(projects[Charge_Code],MATCH(TimeEntry2[[#This Row],[Project_ID]],projects[Project_ID],0))</f>
        <v>BANK HOLIDAY</v>
      </c>
      <c r="F1445" s="16">
        <f>ROUNDDOWN(TimeEntry2[[#This Row],[Timestamp]],0)</f>
        <v>0</v>
      </c>
      <c r="G1445" s="7">
        <v>7.5</v>
      </c>
      <c r="H1445" s="7" t="str">
        <f t="shared" si="33"/>
        <v>Normal Time</v>
      </c>
      <c r="I1445" s="7"/>
    </row>
    <row r="1446" spans="1:9" x14ac:dyDescent="0.25">
      <c r="A1446" s="5"/>
      <c r="B1446" s="6"/>
      <c r="C1446" s="7" t="s">
        <v>187</v>
      </c>
      <c r="D1446" s="6" t="e">
        <f>IF(TimeEntry2[[#This Row],[Date]]=0,#REF!,F1446+(7-#REF!))</f>
        <v>#REF!</v>
      </c>
      <c r="E1446" s="13" t="str">
        <f>INDEX(projects[Charge_Code],MATCH(TimeEntry2[[#This Row],[Project_ID]],projects[Project_ID],0))</f>
        <v>265720-10 VBB - Design Basis</v>
      </c>
      <c r="F1446" s="16">
        <f>ROUNDDOWN(TimeEntry2[[#This Row],[Timestamp]],0)</f>
        <v>0</v>
      </c>
      <c r="G1446" s="7">
        <v>7.5</v>
      </c>
      <c r="H1446" s="7" t="str">
        <f t="shared" si="33"/>
        <v>Normal Time</v>
      </c>
      <c r="I1446" s="7"/>
    </row>
    <row r="1447" spans="1:9" x14ac:dyDescent="0.25">
      <c r="A1447" s="5"/>
      <c r="B1447" s="6"/>
      <c r="C1447" s="7" t="s">
        <v>187</v>
      </c>
      <c r="D1447" s="6" t="e">
        <f>IF(TimeEntry2[[#This Row],[Date]]=0,#REF!,F1447+(7-#REF!))</f>
        <v>#REF!</v>
      </c>
      <c r="E1447" s="13" t="str">
        <f>INDEX(projects[Charge_Code],MATCH(TimeEntry2[[#This Row],[Project_ID]],projects[Project_ID],0))</f>
        <v>265720-10 VBB - Design Basis</v>
      </c>
      <c r="F1447" s="16">
        <f>ROUNDDOWN(TimeEntry2[[#This Row],[Timestamp]],0)</f>
        <v>0</v>
      </c>
      <c r="G1447" s="7">
        <v>7.5</v>
      </c>
      <c r="H1447" s="7" t="str">
        <f t="shared" si="33"/>
        <v>Normal Time</v>
      </c>
      <c r="I1447" s="7"/>
    </row>
    <row r="1448" spans="1:9" x14ac:dyDescent="0.25">
      <c r="A1448" s="5"/>
      <c r="B1448" s="6"/>
      <c r="C1448" s="7" t="s">
        <v>187</v>
      </c>
      <c r="D1448" s="6" t="e">
        <f>IF(TimeEntry2[[#This Row],[Date]]=0,#REF!,F1448+(7-#REF!))</f>
        <v>#REF!</v>
      </c>
      <c r="E1448" s="13" t="str">
        <f>INDEX(projects[Charge_Code],MATCH(TimeEntry2[[#This Row],[Project_ID]],projects[Project_ID],0))</f>
        <v>265720-10 VBB - Design Basis</v>
      </c>
      <c r="F1448" s="16">
        <f>ROUNDDOWN(TimeEntry2[[#This Row],[Timestamp]],0)</f>
        <v>0</v>
      </c>
      <c r="G1448" s="7">
        <v>3.75</v>
      </c>
      <c r="H1448" s="7" t="str">
        <f t="shared" si="33"/>
        <v>Normal Time</v>
      </c>
      <c r="I1448" s="7"/>
    </row>
    <row r="1449" spans="1:9" x14ac:dyDescent="0.25">
      <c r="A1449" s="5"/>
      <c r="B1449" s="6"/>
      <c r="C1449" s="7" t="s">
        <v>184</v>
      </c>
      <c r="D1449" s="6" t="e">
        <f>IF(TimeEntry2[[#This Row],[Date]]=0,#REF!,F1449+(7-#REF!))</f>
        <v>#REF!</v>
      </c>
      <c r="E1449" s="13" t="str">
        <f>INDEX(projects[Charge_Code],MATCH(TimeEntry2[[#This Row],[Project_ID]],projects[Project_ID],0))</f>
        <v>265720-20 VBB - Assessment</v>
      </c>
      <c r="F1449" s="16">
        <f>ROUNDDOWN(TimeEntry2[[#This Row],[Timestamp]],0)</f>
        <v>0</v>
      </c>
      <c r="G1449" s="7">
        <v>3.75</v>
      </c>
      <c r="H1449" s="7" t="str">
        <f t="shared" si="33"/>
        <v>Normal Time</v>
      </c>
      <c r="I1449" s="7"/>
    </row>
    <row r="1450" spans="1:9" x14ac:dyDescent="0.25">
      <c r="A1450" s="5"/>
      <c r="B1450" s="6"/>
      <c r="C1450" s="7" t="s">
        <v>184</v>
      </c>
      <c r="D1450" s="6" t="e">
        <f>IF(TimeEntry2[[#This Row],[Date]]=0,#REF!,F1450+(7-#REF!))</f>
        <v>#REF!</v>
      </c>
      <c r="E1450" s="13" t="str">
        <f>INDEX(projects[Charge_Code],MATCH(TimeEntry2[[#This Row],[Project_ID]],projects[Project_ID],0))</f>
        <v>265720-20 VBB - Assessment</v>
      </c>
      <c r="F1450" s="16">
        <f>ROUNDDOWN(TimeEntry2[[#This Row],[Timestamp]],0)</f>
        <v>0</v>
      </c>
      <c r="G1450" s="7">
        <v>3.75</v>
      </c>
      <c r="H1450" s="7" t="str">
        <f t="shared" si="33"/>
        <v>Normal Time</v>
      </c>
      <c r="I1450" s="7"/>
    </row>
    <row r="1451" spans="1:9" x14ac:dyDescent="0.25">
      <c r="A1451" s="5"/>
      <c r="B1451" s="6"/>
      <c r="C1451" s="7" t="s">
        <v>184</v>
      </c>
      <c r="D1451" s="6" t="e">
        <f>IF(TimeEntry2[[#This Row],[Date]]=0,#REF!,F1451+(7-#REF!))</f>
        <v>#REF!</v>
      </c>
      <c r="E1451" s="13" t="str">
        <f>INDEX(projects[Charge_Code],MATCH(TimeEntry2[[#This Row],[Project_ID]],projects[Project_ID],0))</f>
        <v>265720-20 VBB - Assessment</v>
      </c>
      <c r="F1451" s="16">
        <f>ROUNDDOWN(TimeEntry2[[#This Row],[Timestamp]],0)</f>
        <v>0</v>
      </c>
      <c r="G1451" s="7">
        <v>3.75</v>
      </c>
      <c r="H1451" s="7" t="str">
        <f t="shared" si="33"/>
        <v>Normal Time</v>
      </c>
      <c r="I1451" s="7"/>
    </row>
    <row r="1452" spans="1:9" x14ac:dyDescent="0.25">
      <c r="A1452" s="5"/>
      <c r="B1452" s="6"/>
      <c r="C1452" s="7" t="s">
        <v>187</v>
      </c>
      <c r="D1452" s="6" t="e">
        <f>IF(TimeEntry2[[#This Row],[Date]]=0,#REF!,F1452+(7-#REF!))</f>
        <v>#REF!</v>
      </c>
      <c r="E1452" s="13" t="str">
        <f>INDEX(projects[Charge_Code],MATCH(TimeEntry2[[#This Row],[Project_ID]],projects[Project_ID],0))</f>
        <v>265720-10 VBB - Design Basis</v>
      </c>
      <c r="F1452" s="16">
        <f>ROUNDDOWN(TimeEntry2[[#This Row],[Timestamp]],0)</f>
        <v>0</v>
      </c>
      <c r="G1452" s="7">
        <v>2.5</v>
      </c>
      <c r="H1452" s="7" t="str">
        <f t="shared" si="33"/>
        <v>Normal Time</v>
      </c>
      <c r="I1452" s="7"/>
    </row>
    <row r="1453" spans="1:9" x14ac:dyDescent="0.25">
      <c r="A1453" s="5"/>
      <c r="B1453" s="6"/>
      <c r="C1453" s="7" t="s">
        <v>187</v>
      </c>
      <c r="D1453" s="6" t="e">
        <f>IF(TimeEntry2[[#This Row],[Date]]=0,#REF!,F1453+(7-#REF!))</f>
        <v>#REF!</v>
      </c>
      <c r="E1453" s="13" t="str">
        <f>INDEX(projects[Charge_Code],MATCH(TimeEntry2[[#This Row],[Project_ID]],projects[Project_ID],0))</f>
        <v>265720-10 VBB - Design Basis</v>
      </c>
      <c r="F1453" s="16">
        <f>ROUNDDOWN(TimeEntry2[[#This Row],[Timestamp]],0)</f>
        <v>0</v>
      </c>
      <c r="G1453" s="7">
        <v>5</v>
      </c>
      <c r="H1453" s="7" t="str">
        <f t="shared" ref="H1453:H1516" si="34">"Normal Time"</f>
        <v>Normal Time</v>
      </c>
      <c r="I1453" s="7"/>
    </row>
    <row r="1454" spans="1:9" x14ac:dyDescent="0.25">
      <c r="A1454" s="5"/>
      <c r="B1454" s="6"/>
      <c r="C1454" s="7" t="s">
        <v>187</v>
      </c>
      <c r="D1454" s="6" t="e">
        <f>IF(TimeEntry2[[#This Row],[Date]]=0,#REF!,F1454+(7-#REF!))</f>
        <v>#REF!</v>
      </c>
      <c r="E1454" s="13" t="str">
        <f>INDEX(projects[Charge_Code],MATCH(TimeEntry2[[#This Row],[Project_ID]],projects[Project_ID],0))</f>
        <v>265720-10 VBB - Design Basis</v>
      </c>
      <c r="F1454" s="16">
        <f>ROUNDDOWN(TimeEntry2[[#This Row],[Timestamp]],0)</f>
        <v>0</v>
      </c>
      <c r="G1454" s="7">
        <v>5</v>
      </c>
      <c r="H1454" s="7" t="str">
        <f t="shared" si="34"/>
        <v>Normal Time</v>
      </c>
      <c r="I1454" s="7"/>
    </row>
    <row r="1455" spans="1:9" x14ac:dyDescent="0.25">
      <c r="A1455" s="5"/>
      <c r="B1455" s="6"/>
      <c r="C1455" s="7" t="s">
        <v>187</v>
      </c>
      <c r="D1455" s="6" t="e">
        <f>IF(TimeEntry2[[#This Row],[Date]]=0,#REF!,F1455+(7-#REF!))</f>
        <v>#REF!</v>
      </c>
      <c r="E1455" s="13" t="str">
        <f>INDEX(projects[Charge_Code],MATCH(TimeEntry2[[#This Row],[Project_ID]],projects[Project_ID],0))</f>
        <v>265720-10 VBB - Design Basis</v>
      </c>
      <c r="F1455" s="16">
        <f>ROUNDDOWN(TimeEntry2[[#This Row],[Timestamp]],0)</f>
        <v>0</v>
      </c>
      <c r="G1455" s="7">
        <v>2.5</v>
      </c>
      <c r="H1455" s="7" t="str">
        <f t="shared" si="34"/>
        <v>Normal Time</v>
      </c>
      <c r="I1455" s="7"/>
    </row>
    <row r="1456" spans="1:9" x14ac:dyDescent="0.25">
      <c r="A1456" s="5"/>
      <c r="B1456" s="6"/>
      <c r="C1456" s="7" t="s">
        <v>187</v>
      </c>
      <c r="D1456" s="6" t="e">
        <f>IF(TimeEntry2[[#This Row],[Date]]=0,#REF!,F1456+(7-#REF!))</f>
        <v>#REF!</v>
      </c>
      <c r="E1456" s="13" t="str">
        <f>INDEX(projects[Charge_Code],MATCH(TimeEntry2[[#This Row],[Project_ID]],projects[Project_ID],0))</f>
        <v>265720-10 VBB - Design Basis</v>
      </c>
      <c r="F1456" s="16">
        <f>ROUNDDOWN(TimeEntry2[[#This Row],[Timestamp]],0)</f>
        <v>0</v>
      </c>
      <c r="G1456" s="7">
        <v>7.5</v>
      </c>
      <c r="H1456" s="7" t="str">
        <f t="shared" si="34"/>
        <v>Normal Time</v>
      </c>
      <c r="I1456" s="7"/>
    </row>
    <row r="1457" spans="1:9" x14ac:dyDescent="0.25">
      <c r="A1457" s="5"/>
      <c r="B1457" s="6"/>
      <c r="C1457" s="7" t="s">
        <v>187</v>
      </c>
      <c r="D1457" s="6" t="e">
        <f>IF(TimeEntry2[[#This Row],[Date]]=0,#REF!,F1457+(7-#REF!))</f>
        <v>#REF!</v>
      </c>
      <c r="E1457" s="13" t="str">
        <f>INDEX(projects[Charge_Code],MATCH(TimeEntry2[[#This Row],[Project_ID]],projects[Project_ID],0))</f>
        <v>265720-10 VBB - Design Basis</v>
      </c>
      <c r="F1457" s="16">
        <f>ROUNDDOWN(TimeEntry2[[#This Row],[Timestamp]],0)</f>
        <v>0</v>
      </c>
      <c r="G1457" s="7">
        <v>3.75</v>
      </c>
      <c r="H1457" s="7" t="str">
        <f t="shared" si="34"/>
        <v>Normal Time</v>
      </c>
      <c r="I1457" s="7"/>
    </row>
    <row r="1458" spans="1:9" x14ac:dyDescent="0.25">
      <c r="A1458" s="5"/>
      <c r="B1458" s="6"/>
      <c r="C1458" s="7" t="s">
        <v>187</v>
      </c>
      <c r="D1458" s="6" t="e">
        <f>IF(TimeEntry2[[#This Row],[Date]]=0,#REF!,F1458+(7-#REF!))</f>
        <v>#REF!</v>
      </c>
      <c r="E1458" s="13" t="str">
        <f>INDEX(projects[Charge_Code],MATCH(TimeEntry2[[#This Row],[Project_ID]],projects[Project_ID],0))</f>
        <v>265720-10 VBB - Design Basis</v>
      </c>
      <c r="F1458" s="16">
        <f>ROUNDDOWN(TimeEntry2[[#This Row],[Timestamp]],0)</f>
        <v>0</v>
      </c>
      <c r="G1458" s="7">
        <v>3.75</v>
      </c>
      <c r="H1458" s="7" t="str">
        <f t="shared" si="34"/>
        <v>Normal Time</v>
      </c>
      <c r="I1458" s="7"/>
    </row>
    <row r="1459" spans="1:9" x14ac:dyDescent="0.25">
      <c r="A1459" s="5"/>
      <c r="B1459" s="6"/>
      <c r="C1459" s="7" t="s">
        <v>100</v>
      </c>
      <c r="D1459" s="6" t="e">
        <f>IF(TimeEntry2[[#This Row],[Date]]=0,#REF!,F1459+(7-#REF!))</f>
        <v>#REF!</v>
      </c>
      <c r="E1459" s="13" t="str">
        <f>INDEX(projects[Charge_Code],MATCH(TimeEntry2[[#This Row],[Project_ID]],projects[Project_ID],0))</f>
        <v>HOLIDAY</v>
      </c>
      <c r="F1459" s="16">
        <f>ROUNDDOWN(TimeEntry2[[#This Row],[Timestamp]],0)</f>
        <v>0</v>
      </c>
      <c r="G1459" s="7">
        <v>7.5</v>
      </c>
      <c r="H1459" s="7" t="str">
        <f t="shared" si="34"/>
        <v>Normal Time</v>
      </c>
      <c r="I1459" s="7"/>
    </row>
    <row r="1460" spans="1:9" x14ac:dyDescent="0.25">
      <c r="A1460" s="5"/>
      <c r="B1460" s="6"/>
      <c r="C1460" s="7" t="s">
        <v>187</v>
      </c>
      <c r="D1460" s="6" t="e">
        <f>IF(TimeEntry2[[#This Row],[Date]]=0,#REF!,F1460+(7-#REF!))</f>
        <v>#REF!</v>
      </c>
      <c r="E1460" s="13" t="str">
        <f>INDEX(projects[Charge_Code],MATCH(TimeEntry2[[#This Row],[Project_ID]],projects[Project_ID],0))</f>
        <v>265720-10 VBB - Design Basis</v>
      </c>
      <c r="F1460" s="16">
        <f>ROUNDDOWN(TimeEntry2[[#This Row],[Timestamp]],0)</f>
        <v>0</v>
      </c>
      <c r="G1460" s="7">
        <v>7.5</v>
      </c>
      <c r="H1460" s="7" t="str">
        <f t="shared" si="34"/>
        <v>Normal Time</v>
      </c>
      <c r="I1460" s="7"/>
    </row>
    <row r="1461" spans="1:9" x14ac:dyDescent="0.25">
      <c r="A1461" s="5"/>
      <c r="B1461" s="6"/>
      <c r="C1461" s="7" t="s">
        <v>187</v>
      </c>
      <c r="D1461" s="6" t="e">
        <f>IF(TimeEntry2[[#This Row],[Date]]=0,#REF!,F1461+(7-#REF!))</f>
        <v>#REF!</v>
      </c>
      <c r="E1461" s="13" t="str">
        <f>INDEX(projects[Charge_Code],MATCH(TimeEntry2[[#This Row],[Project_ID]],projects[Project_ID],0))</f>
        <v>265720-10 VBB - Design Basis</v>
      </c>
      <c r="F1461" s="16">
        <f>ROUNDDOWN(TimeEntry2[[#This Row],[Timestamp]],0)</f>
        <v>0</v>
      </c>
      <c r="G1461" s="7">
        <v>7.5</v>
      </c>
      <c r="H1461" s="7" t="str">
        <f t="shared" si="34"/>
        <v>Normal Time</v>
      </c>
      <c r="I1461" s="7"/>
    </row>
    <row r="1462" spans="1:9" x14ac:dyDescent="0.25">
      <c r="A1462" s="5"/>
      <c r="B1462" s="6"/>
      <c r="C1462" s="7" t="s">
        <v>187</v>
      </c>
      <c r="D1462" s="6" t="e">
        <f>IF(TimeEntry2[[#This Row],[Date]]=0,#REF!,F1462+(7-#REF!))</f>
        <v>#REF!</v>
      </c>
      <c r="E1462" s="13" t="str">
        <f>INDEX(projects[Charge_Code],MATCH(TimeEntry2[[#This Row],[Project_ID]],projects[Project_ID],0))</f>
        <v>265720-10 VBB - Design Basis</v>
      </c>
      <c r="F1462" s="16">
        <f>ROUNDDOWN(TimeEntry2[[#This Row],[Timestamp]],0)</f>
        <v>0</v>
      </c>
      <c r="G1462" s="7">
        <v>2.5</v>
      </c>
      <c r="H1462" s="7" t="str">
        <f t="shared" si="34"/>
        <v>Normal Time</v>
      </c>
      <c r="I1462" s="7"/>
    </row>
    <row r="1463" spans="1:9" x14ac:dyDescent="0.25">
      <c r="A1463" s="5"/>
      <c r="B1463" s="6"/>
      <c r="C1463" s="7" t="s">
        <v>187</v>
      </c>
      <c r="D1463" s="6" t="e">
        <f>IF(TimeEntry2[[#This Row],[Date]]=0,#REF!,F1463+(7-#REF!))</f>
        <v>#REF!</v>
      </c>
      <c r="E1463" s="13" t="str">
        <f>INDEX(projects[Charge_Code],MATCH(TimeEntry2[[#This Row],[Project_ID]],projects[Project_ID],0))</f>
        <v>265720-10 VBB - Design Basis</v>
      </c>
      <c r="F1463" s="16">
        <f>ROUNDDOWN(TimeEntry2[[#This Row],[Timestamp]],0)</f>
        <v>0</v>
      </c>
      <c r="G1463" s="7">
        <v>5</v>
      </c>
      <c r="H1463" s="7" t="str">
        <f t="shared" si="34"/>
        <v>Normal Time</v>
      </c>
      <c r="I1463" s="7"/>
    </row>
    <row r="1464" spans="1:9" x14ac:dyDescent="0.25">
      <c r="A1464" s="5"/>
      <c r="B1464" s="6"/>
      <c r="C1464" s="7" t="s">
        <v>157</v>
      </c>
      <c r="D1464" s="6" t="e">
        <f>IF(TimeEntry2[[#This Row],[Date]]=0,#REF!,F1464+(7-#REF!))</f>
        <v>#REF!</v>
      </c>
      <c r="E1464" s="13" t="str">
        <f>INDEX(projects[Charge_Code],MATCH(TimeEntry2[[#This Row],[Project_ID]],projects[Project_ID],0))</f>
        <v>261723-02 SMP</v>
      </c>
      <c r="F1464" s="16">
        <f>ROUNDDOWN(TimeEntry2[[#This Row],[Timestamp]],0)</f>
        <v>0</v>
      </c>
      <c r="G1464" s="7">
        <v>3.75</v>
      </c>
      <c r="H1464" s="7" t="str">
        <f t="shared" si="34"/>
        <v>Normal Time</v>
      </c>
      <c r="I1464" s="7"/>
    </row>
    <row r="1465" spans="1:9" x14ac:dyDescent="0.25">
      <c r="A1465" s="5"/>
      <c r="B1465" s="6"/>
      <c r="C1465" s="7" t="s">
        <v>187</v>
      </c>
      <c r="D1465" s="6" t="e">
        <f>IF(TimeEntry2[[#This Row],[Date]]=0,#REF!,F1465+(7-#REF!))</f>
        <v>#REF!</v>
      </c>
      <c r="E1465" s="13" t="str">
        <f>INDEX(projects[Charge_Code],MATCH(TimeEntry2[[#This Row],[Project_ID]],projects[Project_ID],0))</f>
        <v>265720-10 VBB - Design Basis</v>
      </c>
      <c r="F1465" s="16">
        <f>ROUNDDOWN(TimeEntry2[[#This Row],[Timestamp]],0)</f>
        <v>0</v>
      </c>
      <c r="G1465" s="7">
        <v>3.75</v>
      </c>
      <c r="H1465" s="7" t="str">
        <f t="shared" si="34"/>
        <v>Normal Time</v>
      </c>
      <c r="I1465" s="7"/>
    </row>
    <row r="1466" spans="1:9" x14ac:dyDescent="0.25">
      <c r="A1466" s="5"/>
      <c r="B1466" s="6"/>
      <c r="C1466" s="7" t="s">
        <v>157</v>
      </c>
      <c r="D1466" s="6" t="e">
        <f>IF(TimeEntry2[[#This Row],[Date]]=0,#REF!,F1466+(7-#REF!))</f>
        <v>#REF!</v>
      </c>
      <c r="E1466" s="13" t="str">
        <f>INDEX(projects[Charge_Code],MATCH(TimeEntry2[[#This Row],[Project_ID]],projects[Project_ID],0))</f>
        <v>261723-02 SMP</v>
      </c>
      <c r="F1466" s="16">
        <f>ROUNDDOWN(TimeEntry2[[#This Row],[Timestamp]],0)</f>
        <v>0</v>
      </c>
      <c r="G1466" s="7">
        <v>3.75</v>
      </c>
      <c r="H1466" s="7" t="str">
        <f t="shared" si="34"/>
        <v>Normal Time</v>
      </c>
      <c r="I1466" s="7"/>
    </row>
    <row r="1467" spans="1:9" x14ac:dyDescent="0.25">
      <c r="A1467" s="5"/>
      <c r="B1467" s="6"/>
      <c r="C1467" s="7" t="s">
        <v>187</v>
      </c>
      <c r="D1467" s="6" t="e">
        <f>IF(TimeEntry2[[#This Row],[Date]]=0,#REF!,F1467+(7-#REF!))</f>
        <v>#REF!</v>
      </c>
      <c r="E1467" s="13" t="str">
        <f>INDEX(projects[Charge_Code],MATCH(TimeEntry2[[#This Row],[Project_ID]],projects[Project_ID],0))</f>
        <v>265720-10 VBB - Design Basis</v>
      </c>
      <c r="F1467" s="16">
        <f>ROUNDDOWN(TimeEntry2[[#This Row],[Timestamp]],0)</f>
        <v>0</v>
      </c>
      <c r="G1467" s="7">
        <v>3.75</v>
      </c>
      <c r="H1467" s="7" t="str">
        <f t="shared" si="34"/>
        <v>Normal Time</v>
      </c>
      <c r="I1467" s="7"/>
    </row>
    <row r="1468" spans="1:9" x14ac:dyDescent="0.25">
      <c r="A1468" s="5"/>
      <c r="B1468" s="6"/>
      <c r="C1468" s="7" t="s">
        <v>187</v>
      </c>
      <c r="D1468" s="6" t="e">
        <f>IF(TimeEntry2[[#This Row],[Date]]=0,#REF!,F1468+(7-#REF!))</f>
        <v>#REF!</v>
      </c>
      <c r="E1468" s="13" t="str">
        <f>INDEX(projects[Charge_Code],MATCH(TimeEntry2[[#This Row],[Project_ID]],projects[Project_ID],0))</f>
        <v>265720-10 VBB - Design Basis</v>
      </c>
      <c r="F1468" s="16">
        <f>ROUNDDOWN(TimeEntry2[[#This Row],[Timestamp]],0)</f>
        <v>0</v>
      </c>
      <c r="G1468" s="7">
        <v>4</v>
      </c>
      <c r="H1468" s="7" t="str">
        <f t="shared" si="34"/>
        <v>Normal Time</v>
      </c>
      <c r="I1468" s="7"/>
    </row>
    <row r="1469" spans="1:9" x14ac:dyDescent="0.25">
      <c r="A1469" s="5"/>
      <c r="B1469" s="6"/>
      <c r="C1469" s="7" t="s">
        <v>187</v>
      </c>
      <c r="D1469" s="6" t="e">
        <f>IF(TimeEntry2[[#This Row],[Date]]=0,#REF!,F1469+(7-#REF!))</f>
        <v>#REF!</v>
      </c>
      <c r="E1469" s="13" t="str">
        <f>INDEX(projects[Charge_Code],MATCH(TimeEntry2[[#This Row],[Project_ID]],projects[Project_ID],0))</f>
        <v>265720-10 VBB - Design Basis</v>
      </c>
      <c r="F1469" s="16">
        <f>ROUNDDOWN(TimeEntry2[[#This Row],[Timestamp]],0)</f>
        <v>0</v>
      </c>
      <c r="G1469" s="7">
        <v>2</v>
      </c>
      <c r="H1469" s="7" t="str">
        <f t="shared" si="34"/>
        <v>Normal Time</v>
      </c>
      <c r="I1469" s="7"/>
    </row>
    <row r="1470" spans="1:9" x14ac:dyDescent="0.25">
      <c r="A1470" s="5"/>
      <c r="B1470" s="6"/>
      <c r="C1470" s="7" t="s">
        <v>187</v>
      </c>
      <c r="D1470" s="6" t="e">
        <f>IF(TimeEntry2[[#This Row],[Date]]=0,#REF!,F1470+(7-#REF!))</f>
        <v>#REF!</v>
      </c>
      <c r="E1470" s="13" t="str">
        <f>INDEX(projects[Charge_Code],MATCH(TimeEntry2[[#This Row],[Project_ID]],projects[Project_ID],0))</f>
        <v>265720-10 VBB - Design Basis</v>
      </c>
      <c r="F1470" s="16">
        <f>ROUNDDOWN(TimeEntry2[[#This Row],[Timestamp]],0)</f>
        <v>0</v>
      </c>
      <c r="G1470" s="7">
        <v>1.5</v>
      </c>
      <c r="H1470" s="7" t="str">
        <f t="shared" si="34"/>
        <v>Normal Time</v>
      </c>
      <c r="I1470" s="7"/>
    </row>
    <row r="1471" spans="1:9" x14ac:dyDescent="0.25">
      <c r="A1471" s="5"/>
      <c r="B1471" s="6"/>
      <c r="C1471" s="7" t="s">
        <v>187</v>
      </c>
      <c r="D1471" s="6" t="e">
        <f>IF(TimeEntry2[[#This Row],[Date]]=0,#REF!,F1471+(7-#REF!))</f>
        <v>#REF!</v>
      </c>
      <c r="E1471" s="13" t="str">
        <f>INDEX(projects[Charge_Code],MATCH(TimeEntry2[[#This Row],[Project_ID]],projects[Project_ID],0))</f>
        <v>265720-10 VBB - Design Basis</v>
      </c>
      <c r="F1471" s="16">
        <f>ROUNDDOWN(TimeEntry2[[#This Row],[Timestamp]],0)</f>
        <v>0</v>
      </c>
      <c r="G1471" s="7">
        <v>7.5</v>
      </c>
      <c r="H1471" s="7" t="str">
        <f t="shared" si="34"/>
        <v>Normal Time</v>
      </c>
      <c r="I1471" s="7"/>
    </row>
    <row r="1472" spans="1:9" x14ac:dyDescent="0.25">
      <c r="A1472" s="5"/>
      <c r="B1472" s="6"/>
      <c r="C1472" s="7" t="s">
        <v>187</v>
      </c>
      <c r="D1472" s="6" t="e">
        <f>IF(TimeEntry2[[#This Row],[Date]]=0,#REF!,F1472+(7-#REF!))</f>
        <v>#REF!</v>
      </c>
      <c r="E1472" s="13" t="str">
        <f>INDEX(projects[Charge_Code],MATCH(TimeEntry2[[#This Row],[Project_ID]],projects[Project_ID],0))</f>
        <v>265720-10 VBB - Design Basis</v>
      </c>
      <c r="F1472" s="16">
        <f>ROUNDDOWN(TimeEntry2[[#This Row],[Timestamp]],0)</f>
        <v>0</v>
      </c>
      <c r="G1472" s="7">
        <v>7.5</v>
      </c>
      <c r="H1472" s="7" t="str">
        <f t="shared" si="34"/>
        <v>Normal Time</v>
      </c>
      <c r="I1472" s="7"/>
    </row>
    <row r="1473" spans="1:9" x14ac:dyDescent="0.25">
      <c r="A1473" s="5"/>
      <c r="B1473" s="6"/>
      <c r="C1473" s="7" t="s">
        <v>187</v>
      </c>
      <c r="D1473" s="6" t="e">
        <f>IF(TimeEntry2[[#This Row],[Date]]=0,#REF!,F1473+(7-#REF!))</f>
        <v>#REF!</v>
      </c>
      <c r="E1473" s="13" t="str">
        <f>INDEX(projects[Charge_Code],MATCH(TimeEntry2[[#This Row],[Project_ID]],projects[Project_ID],0))</f>
        <v>265720-10 VBB - Design Basis</v>
      </c>
      <c r="F1473" s="16">
        <f>ROUNDDOWN(TimeEntry2[[#This Row],[Timestamp]],0)</f>
        <v>0</v>
      </c>
      <c r="G1473" s="7">
        <v>7.5</v>
      </c>
      <c r="H1473" s="7" t="str">
        <f t="shared" si="34"/>
        <v>Normal Time</v>
      </c>
      <c r="I1473" s="7"/>
    </row>
    <row r="1474" spans="1:9" x14ac:dyDescent="0.25">
      <c r="A1474" s="5"/>
      <c r="B1474" s="6"/>
      <c r="C1474" s="7" t="s">
        <v>187</v>
      </c>
      <c r="D1474" s="6" t="e">
        <f>IF(TimeEntry2[[#This Row],[Date]]=0,#REF!,F1474+(7-#REF!))</f>
        <v>#REF!</v>
      </c>
      <c r="E1474" s="13" t="str">
        <f>INDEX(projects[Charge_Code],MATCH(TimeEntry2[[#This Row],[Project_ID]],projects[Project_ID],0))</f>
        <v>265720-10 VBB - Design Basis</v>
      </c>
      <c r="F1474" s="16">
        <f>ROUNDDOWN(TimeEntry2[[#This Row],[Timestamp]],0)</f>
        <v>0</v>
      </c>
      <c r="G1474" s="7">
        <v>7.5</v>
      </c>
      <c r="H1474" s="7" t="str">
        <f t="shared" si="34"/>
        <v>Normal Time</v>
      </c>
      <c r="I1474" s="7"/>
    </row>
    <row r="1475" spans="1:9" x14ac:dyDescent="0.25">
      <c r="A1475" s="5"/>
      <c r="B1475" s="6"/>
      <c r="C1475" s="7" t="s">
        <v>187</v>
      </c>
      <c r="D1475" s="6" t="e">
        <f>IF(TimeEntry2[[#This Row],[Date]]=0,#REF!,F1475+(7-#REF!))</f>
        <v>#REF!</v>
      </c>
      <c r="E1475" s="13" t="str">
        <f>INDEX(projects[Charge_Code],MATCH(TimeEntry2[[#This Row],[Project_ID]],projects[Project_ID],0))</f>
        <v>265720-10 VBB - Design Basis</v>
      </c>
      <c r="F1475" s="16">
        <f>ROUNDDOWN(TimeEntry2[[#This Row],[Timestamp]],0)</f>
        <v>0</v>
      </c>
      <c r="G1475" s="7">
        <v>7.5</v>
      </c>
      <c r="H1475" s="7" t="str">
        <f t="shared" si="34"/>
        <v>Normal Time</v>
      </c>
      <c r="I1475" s="7"/>
    </row>
    <row r="1476" spans="1:9" x14ac:dyDescent="0.25">
      <c r="A1476" s="5"/>
      <c r="B1476" s="6"/>
      <c r="C1476" s="7" t="s">
        <v>187</v>
      </c>
      <c r="D1476" s="6" t="e">
        <f>IF(TimeEntry2[[#This Row],[Date]]=0,#REF!,F1476+(7-#REF!))</f>
        <v>#REF!</v>
      </c>
      <c r="E1476" s="13" t="str">
        <f>INDEX(projects[Charge_Code],MATCH(TimeEntry2[[#This Row],[Project_ID]],projects[Project_ID],0))</f>
        <v>265720-10 VBB - Design Basis</v>
      </c>
      <c r="F1476" s="16">
        <f>ROUNDDOWN(TimeEntry2[[#This Row],[Timestamp]],0)</f>
        <v>0</v>
      </c>
      <c r="G1476" s="7">
        <v>2</v>
      </c>
      <c r="H1476" s="7" t="str">
        <f t="shared" si="34"/>
        <v>Normal Time</v>
      </c>
      <c r="I1476" s="7"/>
    </row>
    <row r="1477" spans="1:9" x14ac:dyDescent="0.25">
      <c r="A1477" s="5"/>
      <c r="B1477" s="6"/>
      <c r="C1477" s="7" t="s">
        <v>187</v>
      </c>
      <c r="D1477" s="6" t="e">
        <f>IF(TimeEntry2[[#This Row],[Date]]=0,#REF!,F1477+(7-#REF!))</f>
        <v>#REF!</v>
      </c>
      <c r="E1477" s="13" t="str">
        <f>INDEX(projects[Charge_Code],MATCH(TimeEntry2[[#This Row],[Project_ID]],projects[Project_ID],0))</f>
        <v>265720-10 VBB - Design Basis</v>
      </c>
      <c r="F1477" s="16">
        <f>ROUNDDOWN(TimeEntry2[[#This Row],[Timestamp]],0)</f>
        <v>0</v>
      </c>
      <c r="G1477" s="7">
        <v>3</v>
      </c>
      <c r="H1477" s="7" t="str">
        <f t="shared" si="34"/>
        <v>Normal Time</v>
      </c>
      <c r="I1477" s="7"/>
    </row>
    <row r="1478" spans="1:9" x14ac:dyDescent="0.25">
      <c r="A1478" s="5"/>
      <c r="B1478" s="6"/>
      <c r="C1478" s="7" t="s">
        <v>157</v>
      </c>
      <c r="D1478" s="6" t="e">
        <f>IF(TimeEntry2[[#This Row],[Date]]=0,#REF!,F1478+(7-#REF!))</f>
        <v>#REF!</v>
      </c>
      <c r="E1478" s="13" t="str">
        <f>INDEX(projects[Charge_Code],MATCH(TimeEntry2[[#This Row],[Project_ID]],projects[Project_ID],0))</f>
        <v>261723-02 SMP</v>
      </c>
      <c r="F1478" s="16">
        <f>ROUNDDOWN(TimeEntry2[[#This Row],[Timestamp]],0)</f>
        <v>0</v>
      </c>
      <c r="G1478" s="7">
        <v>2.5</v>
      </c>
      <c r="H1478" s="7" t="str">
        <f t="shared" si="34"/>
        <v>Normal Time</v>
      </c>
      <c r="I1478" s="7"/>
    </row>
    <row r="1479" spans="1:9" x14ac:dyDescent="0.25">
      <c r="A1479" s="5"/>
      <c r="B1479" s="6"/>
      <c r="C1479" s="7" t="s">
        <v>157</v>
      </c>
      <c r="D1479" s="6" t="e">
        <f>IF(TimeEntry2[[#This Row],[Date]]=0,#REF!,F1479+(7-#REF!))</f>
        <v>#REF!</v>
      </c>
      <c r="E1479" s="13" t="str">
        <f>INDEX(projects[Charge_Code],MATCH(TimeEntry2[[#This Row],[Project_ID]],projects[Project_ID],0))</f>
        <v>261723-02 SMP</v>
      </c>
      <c r="F1479" s="16">
        <f>ROUNDDOWN(TimeEntry2[[#This Row],[Timestamp]],0)</f>
        <v>0</v>
      </c>
      <c r="G1479" s="7">
        <v>5</v>
      </c>
      <c r="H1479" s="7" t="str">
        <f t="shared" si="34"/>
        <v>Normal Time</v>
      </c>
      <c r="I1479" s="7"/>
    </row>
    <row r="1480" spans="1:9" x14ac:dyDescent="0.25">
      <c r="A1480" s="5"/>
      <c r="B1480" s="6"/>
      <c r="C1480" s="7" t="s">
        <v>187</v>
      </c>
      <c r="D1480" s="6" t="e">
        <f>IF(TimeEntry2[[#This Row],[Date]]=0,#REF!,F1480+(7-#REF!))</f>
        <v>#REF!</v>
      </c>
      <c r="E1480" s="13" t="str">
        <f>INDEX(projects[Charge_Code],MATCH(TimeEntry2[[#This Row],[Project_ID]],projects[Project_ID],0))</f>
        <v>265720-10 VBB - Design Basis</v>
      </c>
      <c r="F1480" s="16">
        <f>ROUNDDOWN(TimeEntry2[[#This Row],[Timestamp]],0)</f>
        <v>0</v>
      </c>
      <c r="G1480" s="7">
        <v>2.5</v>
      </c>
      <c r="H1480" s="7" t="str">
        <f t="shared" si="34"/>
        <v>Normal Time</v>
      </c>
      <c r="I1480" s="7"/>
    </row>
    <row r="1481" spans="1:9" x14ac:dyDescent="0.25">
      <c r="A1481" s="5"/>
      <c r="B1481" s="6"/>
      <c r="C1481" s="7" t="s">
        <v>157</v>
      </c>
      <c r="D1481" s="6" t="e">
        <f>IF(TimeEntry2[[#This Row],[Date]]=0,#REF!,F1481+(7-#REF!))</f>
        <v>#REF!</v>
      </c>
      <c r="E1481" s="13" t="str">
        <f>INDEX(projects[Charge_Code],MATCH(TimeEntry2[[#This Row],[Project_ID]],projects[Project_ID],0))</f>
        <v>261723-02 SMP</v>
      </c>
      <c r="F1481" s="16">
        <f>ROUNDDOWN(TimeEntry2[[#This Row],[Timestamp]],0)</f>
        <v>0</v>
      </c>
      <c r="G1481" s="7">
        <v>2.5</v>
      </c>
      <c r="H1481" s="7" t="str">
        <f t="shared" si="34"/>
        <v>Normal Time</v>
      </c>
      <c r="I1481" s="7"/>
    </row>
    <row r="1482" spans="1:9" x14ac:dyDescent="0.25">
      <c r="A1482" s="5"/>
      <c r="B1482" s="6"/>
      <c r="C1482" s="7" t="s">
        <v>187</v>
      </c>
      <c r="D1482" s="6" t="e">
        <f>IF(TimeEntry2[[#This Row],[Date]]=0,#REF!,F1482+(7-#REF!))</f>
        <v>#REF!</v>
      </c>
      <c r="E1482" s="13" t="str">
        <f>INDEX(projects[Charge_Code],MATCH(TimeEntry2[[#This Row],[Project_ID]],projects[Project_ID],0))</f>
        <v>265720-10 VBB - Design Basis</v>
      </c>
      <c r="F1482" s="16">
        <f>ROUNDDOWN(TimeEntry2[[#This Row],[Timestamp]],0)</f>
        <v>0</v>
      </c>
      <c r="G1482" s="7">
        <v>5</v>
      </c>
      <c r="H1482" s="7" t="str">
        <f t="shared" si="34"/>
        <v>Normal Time</v>
      </c>
      <c r="I1482" s="7"/>
    </row>
    <row r="1483" spans="1:9" x14ac:dyDescent="0.25">
      <c r="A1483" s="5"/>
      <c r="B1483" s="6"/>
      <c r="C1483" s="7" t="s">
        <v>187</v>
      </c>
      <c r="D1483" s="6" t="e">
        <f>IF(TimeEntry2[[#This Row],[Date]]=0,#REF!,F1483+(7-#REF!))</f>
        <v>#REF!</v>
      </c>
      <c r="E1483" s="13" t="str">
        <f>INDEX(projects[Charge_Code],MATCH(TimeEntry2[[#This Row],[Project_ID]],projects[Project_ID],0))</f>
        <v>265720-10 VBB - Design Basis</v>
      </c>
      <c r="F1483" s="16">
        <f>ROUNDDOWN(TimeEntry2[[#This Row],[Timestamp]],0)</f>
        <v>0</v>
      </c>
      <c r="G1483" s="7">
        <v>7.5</v>
      </c>
      <c r="H1483" s="7" t="str">
        <f t="shared" si="34"/>
        <v>Normal Time</v>
      </c>
      <c r="I1483" s="7"/>
    </row>
    <row r="1484" spans="1:9" x14ac:dyDescent="0.25">
      <c r="A1484" s="5"/>
      <c r="B1484" s="6"/>
      <c r="C1484" s="7" t="s">
        <v>0</v>
      </c>
      <c r="D1484" s="6" t="e">
        <f>IF(TimeEntry2[[#This Row],[Date]]=0,#REF!,F1484+(7-#REF!))</f>
        <v>#REF!</v>
      </c>
      <c r="E1484" s="13" t="str">
        <f>INDEX(projects[Charge_Code],MATCH(TimeEntry2[[#This Row],[Project_ID]],projects[Project_ID],0))</f>
        <v>266122-21 A465</v>
      </c>
      <c r="F1484" s="16">
        <f>ROUNDDOWN(TimeEntry2[[#This Row],[Timestamp]],0)</f>
        <v>0</v>
      </c>
      <c r="G1484" s="7">
        <v>7.5</v>
      </c>
      <c r="H1484" s="7" t="str">
        <f t="shared" si="34"/>
        <v>Normal Time</v>
      </c>
      <c r="I1484" s="7"/>
    </row>
    <row r="1485" spans="1:9" x14ac:dyDescent="0.25">
      <c r="A1485" s="5"/>
      <c r="B1485" s="6"/>
      <c r="C1485" s="7" t="s">
        <v>187</v>
      </c>
      <c r="D1485" s="6" t="e">
        <f>IF(TimeEntry2[[#This Row],[Date]]=0,#REF!,F1485+(7-#REF!))</f>
        <v>#REF!</v>
      </c>
      <c r="E1485" s="13" t="str">
        <f>INDEX(projects[Charge_Code],MATCH(TimeEntry2[[#This Row],[Project_ID]],projects[Project_ID],0))</f>
        <v>265720-10 VBB - Design Basis</v>
      </c>
      <c r="F1485" s="16">
        <f>ROUNDDOWN(TimeEntry2[[#This Row],[Timestamp]],0)</f>
        <v>0</v>
      </c>
      <c r="G1485" s="7">
        <v>7.5</v>
      </c>
      <c r="H1485" s="7" t="str">
        <f t="shared" si="34"/>
        <v>Normal Time</v>
      </c>
      <c r="I1485" s="7"/>
    </row>
    <row r="1486" spans="1:9" x14ac:dyDescent="0.25">
      <c r="A1486" s="5"/>
      <c r="B1486" s="6"/>
      <c r="C1486" s="7" t="s">
        <v>187</v>
      </c>
      <c r="D1486" s="6" t="e">
        <f>IF(TimeEntry2[[#This Row],[Date]]=0,#REF!,F1486+(7-#REF!))</f>
        <v>#REF!</v>
      </c>
      <c r="E1486" s="13" t="str">
        <f>INDEX(projects[Charge_Code],MATCH(TimeEntry2[[#This Row],[Project_ID]],projects[Project_ID],0))</f>
        <v>265720-10 VBB - Design Basis</v>
      </c>
      <c r="F1486" s="16">
        <f>ROUNDDOWN(TimeEntry2[[#This Row],[Timestamp]],0)</f>
        <v>0</v>
      </c>
      <c r="G1486" s="7">
        <v>7.5</v>
      </c>
      <c r="H1486" s="7" t="str">
        <f t="shared" si="34"/>
        <v>Normal Time</v>
      </c>
      <c r="I1486" s="7"/>
    </row>
    <row r="1487" spans="1:9" x14ac:dyDescent="0.25">
      <c r="A1487" s="5"/>
      <c r="B1487" s="6"/>
      <c r="C1487" s="7" t="s">
        <v>187</v>
      </c>
      <c r="D1487" s="6" t="e">
        <f>IF(TimeEntry2[[#This Row],[Date]]=0,#REF!,F1487+(7-#REF!))</f>
        <v>#REF!</v>
      </c>
      <c r="E1487" s="13" t="str">
        <f>INDEX(projects[Charge_Code],MATCH(TimeEntry2[[#This Row],[Project_ID]],projects[Project_ID],0))</f>
        <v>265720-10 VBB - Design Basis</v>
      </c>
      <c r="F1487" s="16">
        <f>ROUNDDOWN(TimeEntry2[[#This Row],[Timestamp]],0)</f>
        <v>0</v>
      </c>
      <c r="G1487" s="7">
        <v>7.5</v>
      </c>
      <c r="H1487" s="7" t="str">
        <f t="shared" si="34"/>
        <v>Normal Time</v>
      </c>
      <c r="I1487" s="7"/>
    </row>
    <row r="1488" spans="1:9" x14ac:dyDescent="0.25">
      <c r="A1488" s="5"/>
      <c r="B1488" s="6"/>
      <c r="C1488" s="7" t="s">
        <v>0</v>
      </c>
      <c r="D1488" s="6" t="e">
        <f>IF(TimeEntry2[[#This Row],[Date]]=0,#REF!,F1488+(7-#REF!))</f>
        <v>#REF!</v>
      </c>
      <c r="E1488" s="13" t="str">
        <f>INDEX(projects[Charge_Code],MATCH(TimeEntry2[[#This Row],[Project_ID]],projects[Project_ID],0))</f>
        <v>266122-21 A465</v>
      </c>
      <c r="F1488" s="16">
        <f>ROUNDDOWN(TimeEntry2[[#This Row],[Timestamp]],0)</f>
        <v>0</v>
      </c>
      <c r="G1488" s="7">
        <v>7.5</v>
      </c>
      <c r="H1488" s="7" t="str">
        <f t="shared" si="34"/>
        <v>Normal Time</v>
      </c>
      <c r="I1488" s="7"/>
    </row>
    <row r="1489" spans="1:9" x14ac:dyDescent="0.25">
      <c r="A1489" s="5"/>
      <c r="B1489" s="6"/>
      <c r="C1489" s="7" t="s">
        <v>0</v>
      </c>
      <c r="D1489" s="6" t="e">
        <f>IF(TimeEntry2[[#This Row],[Date]]=0,#REF!,F1489+(7-#REF!))</f>
        <v>#REF!</v>
      </c>
      <c r="E1489" s="13" t="str">
        <f>INDEX(projects[Charge_Code],MATCH(TimeEntry2[[#This Row],[Project_ID]],projects[Project_ID],0))</f>
        <v>266122-21 A465</v>
      </c>
      <c r="F1489" s="16">
        <f>ROUNDDOWN(TimeEntry2[[#This Row],[Timestamp]],0)</f>
        <v>0</v>
      </c>
      <c r="G1489" s="7">
        <v>5</v>
      </c>
      <c r="H1489" s="7" t="str">
        <f t="shared" si="34"/>
        <v>Normal Time</v>
      </c>
      <c r="I1489" s="7"/>
    </row>
    <row r="1490" spans="1:9" x14ac:dyDescent="0.25">
      <c r="A1490" s="5"/>
      <c r="B1490" s="6"/>
      <c r="C1490" s="7" t="s">
        <v>0</v>
      </c>
      <c r="D1490" s="6" t="e">
        <f>IF(TimeEntry2[[#This Row],[Date]]=0,#REF!,F1490+(7-#REF!))</f>
        <v>#REF!</v>
      </c>
      <c r="E1490" s="13" t="str">
        <f>INDEX(projects[Charge_Code],MATCH(TimeEntry2[[#This Row],[Project_ID]],projects[Project_ID],0))</f>
        <v>266122-21 A465</v>
      </c>
      <c r="F1490" s="16">
        <f>ROUNDDOWN(TimeEntry2[[#This Row],[Timestamp]],0)</f>
        <v>0</v>
      </c>
      <c r="G1490" s="7">
        <v>2.5</v>
      </c>
      <c r="H1490" s="7" t="str">
        <f t="shared" si="34"/>
        <v>Normal Time</v>
      </c>
      <c r="I1490" s="7"/>
    </row>
    <row r="1491" spans="1:9" x14ac:dyDescent="0.25">
      <c r="A1491" s="5"/>
      <c r="B1491" s="6"/>
      <c r="C1491" s="7" t="s">
        <v>0</v>
      </c>
      <c r="D1491" s="6" t="e">
        <f>IF(TimeEntry2[[#This Row],[Date]]=0,#REF!,F1491+(7-#REF!))</f>
        <v>#REF!</v>
      </c>
      <c r="E1491" s="13" t="str">
        <f>INDEX(projects[Charge_Code],MATCH(TimeEntry2[[#This Row],[Project_ID]],projects[Project_ID],0))</f>
        <v>266122-21 A465</v>
      </c>
      <c r="F1491" s="16">
        <f>ROUNDDOWN(TimeEntry2[[#This Row],[Timestamp]],0)</f>
        <v>0</v>
      </c>
      <c r="G1491" s="7">
        <v>7.5</v>
      </c>
      <c r="H1491" s="7" t="str">
        <f t="shared" si="34"/>
        <v>Normal Time</v>
      </c>
      <c r="I1491" s="7"/>
    </row>
    <row r="1492" spans="1:9" x14ac:dyDescent="0.25">
      <c r="A1492" s="5"/>
      <c r="B1492" s="6"/>
      <c r="C1492" s="7" t="s">
        <v>187</v>
      </c>
      <c r="D1492" s="6" t="e">
        <f>IF(TimeEntry2[[#This Row],[Date]]=0,#REF!,F1492+(7-#REF!))</f>
        <v>#REF!</v>
      </c>
      <c r="E1492" s="13" t="str">
        <f>INDEX(projects[Charge_Code],MATCH(TimeEntry2[[#This Row],[Project_ID]],projects[Project_ID],0))</f>
        <v>265720-10 VBB - Design Basis</v>
      </c>
      <c r="F1492" s="16">
        <f>ROUNDDOWN(TimeEntry2[[#This Row],[Timestamp]],0)</f>
        <v>0</v>
      </c>
      <c r="G1492" s="7">
        <v>7.5</v>
      </c>
      <c r="H1492" s="7" t="str">
        <f t="shared" si="34"/>
        <v>Normal Time</v>
      </c>
      <c r="I1492" s="7"/>
    </row>
    <row r="1493" spans="1:9" x14ac:dyDescent="0.25">
      <c r="A1493" s="5"/>
      <c r="B1493" s="6"/>
      <c r="C1493" s="7" t="s">
        <v>187</v>
      </c>
      <c r="D1493" s="6" t="e">
        <f>IF(TimeEntry2[[#This Row],[Date]]=0,#REF!,F1493+(7-#REF!))</f>
        <v>#REF!</v>
      </c>
      <c r="E1493" s="13" t="str">
        <f>INDEX(projects[Charge_Code],MATCH(TimeEntry2[[#This Row],[Project_ID]],projects[Project_ID],0))</f>
        <v>265720-10 VBB - Design Basis</v>
      </c>
      <c r="F1493" s="16">
        <f>ROUNDDOWN(TimeEntry2[[#This Row],[Timestamp]],0)</f>
        <v>0</v>
      </c>
      <c r="G1493" s="7">
        <v>7.5</v>
      </c>
      <c r="H1493" s="7" t="str">
        <f t="shared" si="34"/>
        <v>Normal Time</v>
      </c>
      <c r="I1493" s="7"/>
    </row>
    <row r="1494" spans="1:9" x14ac:dyDescent="0.25">
      <c r="A1494" s="5"/>
      <c r="B1494" s="6"/>
      <c r="C1494" s="7" t="s">
        <v>0</v>
      </c>
      <c r="D1494" s="6" t="e">
        <f>IF(TimeEntry2[[#This Row],[Date]]=0,#REF!,F1494+(7-#REF!))</f>
        <v>#REF!</v>
      </c>
      <c r="E1494" s="13" t="str">
        <f>INDEX(projects[Charge_Code],MATCH(TimeEntry2[[#This Row],[Project_ID]],projects[Project_ID],0))</f>
        <v>266122-21 A465</v>
      </c>
      <c r="F1494" s="16">
        <f>ROUNDDOWN(TimeEntry2[[#This Row],[Timestamp]],0)</f>
        <v>0</v>
      </c>
      <c r="G1494" s="7">
        <v>7.5</v>
      </c>
      <c r="H1494" s="7" t="str">
        <f t="shared" si="34"/>
        <v>Normal Time</v>
      </c>
      <c r="I1494" s="7"/>
    </row>
    <row r="1495" spans="1:9" x14ac:dyDescent="0.25">
      <c r="A1495" s="5"/>
      <c r="B1495" s="6"/>
      <c r="C1495" s="7" t="s">
        <v>0</v>
      </c>
      <c r="D1495" s="6" t="e">
        <f>IF(TimeEntry2[[#This Row],[Date]]=0,#REF!,F1495+(7-#REF!))</f>
        <v>#REF!</v>
      </c>
      <c r="E1495" s="13" t="str">
        <f>INDEX(projects[Charge_Code],MATCH(TimeEntry2[[#This Row],[Project_ID]],projects[Project_ID],0))</f>
        <v>266122-21 A465</v>
      </c>
      <c r="F1495" s="16">
        <f>ROUNDDOWN(TimeEntry2[[#This Row],[Timestamp]],0)</f>
        <v>0</v>
      </c>
      <c r="G1495" s="7">
        <v>2</v>
      </c>
      <c r="H1495" s="7" t="str">
        <f t="shared" si="34"/>
        <v>Normal Time</v>
      </c>
      <c r="I1495" s="7"/>
    </row>
    <row r="1496" spans="1:9" x14ac:dyDescent="0.25">
      <c r="A1496" s="5"/>
      <c r="B1496" s="6"/>
      <c r="C1496" s="7" t="s">
        <v>0</v>
      </c>
      <c r="D1496" s="6" t="e">
        <f>IF(TimeEntry2[[#This Row],[Date]]=0,#REF!,F1496+(7-#REF!))</f>
        <v>#REF!</v>
      </c>
      <c r="E1496" s="13" t="str">
        <f>INDEX(projects[Charge_Code],MATCH(TimeEntry2[[#This Row],[Project_ID]],projects[Project_ID],0))</f>
        <v>266122-21 A465</v>
      </c>
      <c r="F1496" s="16">
        <f>ROUNDDOWN(TimeEntry2[[#This Row],[Timestamp]],0)</f>
        <v>0</v>
      </c>
      <c r="G1496" s="7">
        <v>5.5</v>
      </c>
      <c r="H1496" s="7" t="str">
        <f t="shared" si="34"/>
        <v>Normal Time</v>
      </c>
      <c r="I1496" s="7"/>
    </row>
    <row r="1497" spans="1:9" x14ac:dyDescent="0.25">
      <c r="A1497" s="5"/>
      <c r="B1497" s="6"/>
      <c r="C1497" s="7" t="s">
        <v>0</v>
      </c>
      <c r="D1497" s="6" t="e">
        <f>IF(TimeEntry2[[#This Row],[Date]]=0,#REF!,F1497+(7-#REF!))</f>
        <v>#REF!</v>
      </c>
      <c r="E1497" s="13" t="str">
        <f>INDEX(projects[Charge_Code],MATCH(TimeEntry2[[#This Row],[Project_ID]],projects[Project_ID],0))</f>
        <v>266122-21 A465</v>
      </c>
      <c r="F1497" s="16">
        <f>ROUNDDOWN(TimeEntry2[[#This Row],[Timestamp]],0)</f>
        <v>0</v>
      </c>
      <c r="G1497" s="7">
        <v>2.5</v>
      </c>
      <c r="H1497" s="7" t="str">
        <f t="shared" si="34"/>
        <v>Normal Time</v>
      </c>
      <c r="I1497" s="7"/>
    </row>
    <row r="1498" spans="1:9" x14ac:dyDescent="0.25">
      <c r="A1498" s="5"/>
      <c r="B1498" s="6"/>
      <c r="C1498" s="7" t="s">
        <v>69</v>
      </c>
      <c r="D1498" s="6" t="e">
        <f>IF(TimeEntry2[[#This Row],[Date]]=0,#REF!,F1498+(7-#REF!))</f>
        <v>#REF!</v>
      </c>
      <c r="E1498" s="13" t="str">
        <f>INDEX(projects[Charge_Code],MATCH(TimeEntry2[[#This Row],[Project_ID]],projects[Project_ID],0))</f>
        <v>264520-00 Gatwick</v>
      </c>
      <c r="F1498" s="16">
        <f>ROUNDDOWN(TimeEntry2[[#This Row],[Timestamp]],0)</f>
        <v>0</v>
      </c>
      <c r="G1498" s="7">
        <v>5</v>
      </c>
      <c r="H1498" s="7" t="str">
        <f t="shared" si="34"/>
        <v>Normal Time</v>
      </c>
      <c r="I1498" s="7"/>
    </row>
    <row r="1499" spans="1:9" x14ac:dyDescent="0.25">
      <c r="A1499" s="5"/>
      <c r="B1499" s="6"/>
      <c r="C1499" s="7" t="s">
        <v>151</v>
      </c>
      <c r="D1499" s="6" t="e">
        <f>IF(TimeEntry2[[#This Row],[Date]]=0,#REF!,F1499+(7-#REF!))</f>
        <v>#REF!</v>
      </c>
      <c r="E1499" s="13" t="str">
        <f>INDEX(projects[Charge_Code],MATCH(TimeEntry2[[#This Row],[Project_ID]],projects[Project_ID],0))</f>
        <v>239230-42 SHB - Existing</v>
      </c>
      <c r="F1499" s="16">
        <f>ROUNDDOWN(TimeEntry2[[#This Row],[Timestamp]],0)</f>
        <v>0</v>
      </c>
      <c r="G1499" s="7">
        <v>7.5</v>
      </c>
      <c r="H1499" s="7" t="str">
        <f t="shared" si="34"/>
        <v>Normal Time</v>
      </c>
      <c r="I1499" s="7"/>
    </row>
    <row r="1500" spans="1:9" x14ac:dyDescent="0.25">
      <c r="A1500" s="5"/>
      <c r="B1500" s="6"/>
      <c r="C1500" s="7" t="s">
        <v>187</v>
      </c>
      <c r="D1500" s="6" t="e">
        <f>IF(TimeEntry2[[#This Row],[Date]]=0,#REF!,F1500+(7-#REF!))</f>
        <v>#REF!</v>
      </c>
      <c r="E1500" s="13" t="str">
        <f>INDEX(projects[Charge_Code],MATCH(TimeEntry2[[#This Row],[Project_ID]],projects[Project_ID],0))</f>
        <v>265720-10 VBB - Design Basis</v>
      </c>
      <c r="F1500" s="16">
        <f>ROUNDDOWN(TimeEntry2[[#This Row],[Timestamp]],0)</f>
        <v>0</v>
      </c>
      <c r="G1500" s="7">
        <v>7.5</v>
      </c>
      <c r="H1500" s="7" t="str">
        <f t="shared" si="34"/>
        <v>Normal Time</v>
      </c>
      <c r="I1500" s="7"/>
    </row>
    <row r="1501" spans="1:9" x14ac:dyDescent="0.25">
      <c r="A1501" s="5"/>
      <c r="B1501" s="6"/>
      <c r="C1501" s="7" t="s">
        <v>0</v>
      </c>
      <c r="D1501" s="6" t="e">
        <f>IF(TimeEntry2[[#This Row],[Date]]=0,#REF!,F1501+(7-#REF!))</f>
        <v>#REF!</v>
      </c>
      <c r="E1501" s="13" t="str">
        <f>INDEX(projects[Charge_Code],MATCH(TimeEntry2[[#This Row],[Project_ID]],projects[Project_ID],0))</f>
        <v>266122-21 A465</v>
      </c>
      <c r="F1501" s="16">
        <f>ROUNDDOWN(TimeEntry2[[#This Row],[Timestamp]],0)</f>
        <v>0</v>
      </c>
      <c r="G1501" s="7">
        <v>5</v>
      </c>
      <c r="H1501" s="7" t="str">
        <f t="shared" si="34"/>
        <v>Normal Time</v>
      </c>
      <c r="I1501" s="7"/>
    </row>
    <row r="1502" spans="1:9" x14ac:dyDescent="0.25">
      <c r="A1502" s="5"/>
      <c r="B1502" s="6"/>
      <c r="C1502" s="7" t="s">
        <v>0</v>
      </c>
      <c r="D1502" s="6" t="e">
        <f>IF(TimeEntry2[[#This Row],[Date]]=0,#REF!,F1502+(7-#REF!))</f>
        <v>#REF!</v>
      </c>
      <c r="E1502" s="13" t="str">
        <f>INDEX(projects[Charge_Code],MATCH(TimeEntry2[[#This Row],[Project_ID]],projects[Project_ID],0))</f>
        <v>266122-21 A465</v>
      </c>
      <c r="F1502" s="16">
        <f>ROUNDDOWN(TimeEntry2[[#This Row],[Timestamp]],0)</f>
        <v>0</v>
      </c>
      <c r="G1502" s="7">
        <v>2.5</v>
      </c>
      <c r="H1502" s="7" t="str">
        <f t="shared" si="34"/>
        <v>Normal Time</v>
      </c>
      <c r="I1502" s="7"/>
    </row>
    <row r="1503" spans="1:9" x14ac:dyDescent="0.25">
      <c r="A1503" s="5"/>
      <c r="B1503" s="6"/>
      <c r="C1503" s="7" t="s">
        <v>206</v>
      </c>
      <c r="D1503" s="6" t="e">
        <f>IF(TimeEntry2[[#This Row],[Date]]=0,#REF!,F1503+(7-#REF!))</f>
        <v>#REF!</v>
      </c>
      <c r="E1503" s="13" t="str">
        <f>INDEX(projects[Charge_Code],MATCH(TimeEntry2[[#This Row],[Project_ID]],projects[Project_ID],0))</f>
        <v>264744-00 WLW</v>
      </c>
      <c r="F1503" s="16">
        <f>ROUNDDOWN(TimeEntry2[[#This Row],[Timestamp]],0)</f>
        <v>0</v>
      </c>
      <c r="G1503" s="7">
        <v>2</v>
      </c>
      <c r="H1503" s="7" t="str">
        <f t="shared" si="34"/>
        <v>Normal Time</v>
      </c>
      <c r="I1503" s="7"/>
    </row>
    <row r="1504" spans="1:9" x14ac:dyDescent="0.25">
      <c r="A1504" s="5"/>
      <c r="B1504" s="6"/>
      <c r="C1504" s="7" t="s">
        <v>8</v>
      </c>
      <c r="D1504" s="6" t="e">
        <f>IF(TimeEntry2[[#This Row],[Date]]=0,#REF!,F1504+(7-#REF!))</f>
        <v>#REF!</v>
      </c>
      <c r="E1504" s="13" t="str">
        <f>INDEX(projects[Charge_Code],MATCH(TimeEntry2[[#This Row],[Project_ID]],projects[Project_ID],0))</f>
        <v>000000-00 AMS Support</v>
      </c>
      <c r="F1504" s="16">
        <f>ROUNDDOWN(TimeEntry2[[#This Row],[Timestamp]],0)</f>
        <v>0</v>
      </c>
      <c r="G1504" s="7">
        <v>2.5</v>
      </c>
      <c r="H1504" s="7" t="str">
        <f t="shared" si="34"/>
        <v>Normal Time</v>
      </c>
      <c r="I1504" s="7"/>
    </row>
    <row r="1505" spans="1:9" x14ac:dyDescent="0.25">
      <c r="A1505" s="5"/>
      <c r="B1505" s="6"/>
      <c r="C1505" s="7" t="s">
        <v>8</v>
      </c>
      <c r="D1505" s="6" t="e">
        <f>IF(TimeEntry2[[#This Row],[Date]]=0,#REF!,F1505+(7-#REF!))</f>
        <v>#REF!</v>
      </c>
      <c r="E1505" s="13" t="str">
        <f>INDEX(projects[Charge_Code],MATCH(TimeEntry2[[#This Row],[Project_ID]],projects[Project_ID],0))</f>
        <v>000000-00 AMS Support</v>
      </c>
      <c r="F1505" s="16">
        <f>ROUNDDOWN(TimeEntry2[[#This Row],[Timestamp]],0)</f>
        <v>0</v>
      </c>
      <c r="G1505" s="7">
        <v>1</v>
      </c>
      <c r="H1505" s="7" t="str">
        <f t="shared" si="34"/>
        <v>Normal Time</v>
      </c>
      <c r="I1505" s="7"/>
    </row>
    <row r="1506" spans="1:9" x14ac:dyDescent="0.25">
      <c r="A1506" s="5"/>
      <c r="B1506" s="6"/>
      <c r="C1506" s="7" t="s">
        <v>151</v>
      </c>
      <c r="D1506" s="6" t="e">
        <f>IF(TimeEntry2[[#This Row],[Date]]=0,#REF!,F1506+(7-#REF!))</f>
        <v>#REF!</v>
      </c>
      <c r="E1506" s="13" t="str">
        <f>INDEX(projects[Charge_Code],MATCH(TimeEntry2[[#This Row],[Project_ID]],projects[Project_ID],0))</f>
        <v>239230-42 SHB - Existing</v>
      </c>
      <c r="F1506" s="16">
        <f>ROUNDDOWN(TimeEntry2[[#This Row],[Timestamp]],0)</f>
        <v>0</v>
      </c>
      <c r="G1506" s="7">
        <v>1</v>
      </c>
      <c r="H1506" s="7" t="str">
        <f t="shared" si="34"/>
        <v>Normal Time</v>
      </c>
      <c r="I1506" s="7"/>
    </row>
    <row r="1507" spans="1:9" x14ac:dyDescent="0.25">
      <c r="A1507" s="5"/>
      <c r="B1507" s="6"/>
      <c r="C1507" s="7" t="s">
        <v>0</v>
      </c>
      <c r="D1507" s="6" t="e">
        <f>IF(TimeEntry2[[#This Row],[Date]]=0,#REF!,F1507+(7-#REF!))</f>
        <v>#REF!</v>
      </c>
      <c r="E1507" s="13" t="str">
        <f>INDEX(projects[Charge_Code],MATCH(TimeEntry2[[#This Row],[Project_ID]],projects[Project_ID],0))</f>
        <v>266122-21 A465</v>
      </c>
      <c r="F1507" s="16">
        <f>ROUNDDOWN(TimeEntry2[[#This Row],[Timestamp]],0)</f>
        <v>0</v>
      </c>
      <c r="G1507" s="7">
        <v>1</v>
      </c>
      <c r="H1507" s="7" t="str">
        <f t="shared" si="34"/>
        <v>Normal Time</v>
      </c>
      <c r="I1507" s="7"/>
    </row>
    <row r="1508" spans="1:9" x14ac:dyDescent="0.25">
      <c r="A1508" s="5"/>
      <c r="B1508" s="6"/>
      <c r="C1508" s="7" t="s">
        <v>202</v>
      </c>
      <c r="D1508" s="6" t="e">
        <f>IF(TimeEntry2[[#This Row],[Date]]=0,#REF!,F1508+(7-#REF!))</f>
        <v>#REF!</v>
      </c>
      <c r="E1508" s="13" t="str">
        <f>INDEX(projects[Charge_Code],MATCH(TimeEntry2[[#This Row],[Project_ID]],projects[Project_ID],0))</f>
        <v>259933-00 Waalbrug</v>
      </c>
      <c r="F1508" s="16">
        <f>ROUNDDOWN(TimeEntry2[[#This Row],[Timestamp]],0)</f>
        <v>0</v>
      </c>
      <c r="G1508" s="7">
        <v>5.5</v>
      </c>
      <c r="H1508" s="7" t="str">
        <f t="shared" si="34"/>
        <v>Normal Time</v>
      </c>
      <c r="I1508" s="7"/>
    </row>
    <row r="1509" spans="1:9" x14ac:dyDescent="0.25">
      <c r="A1509" s="5"/>
      <c r="B1509" s="6"/>
      <c r="C1509" s="7" t="s">
        <v>151</v>
      </c>
      <c r="D1509" s="6" t="e">
        <f>IF(TimeEntry2[[#This Row],[Date]]=0,#REF!,F1509+(7-#REF!))</f>
        <v>#REF!</v>
      </c>
      <c r="E1509" s="13" t="str">
        <f>INDEX(projects[Charge_Code],MATCH(TimeEntry2[[#This Row],[Project_ID]],projects[Project_ID],0))</f>
        <v>239230-42 SHB - Existing</v>
      </c>
      <c r="F1509" s="16">
        <f>ROUNDDOWN(TimeEntry2[[#This Row],[Timestamp]],0)</f>
        <v>0</v>
      </c>
      <c r="G1509" s="7">
        <v>2</v>
      </c>
      <c r="H1509" s="7" t="str">
        <f t="shared" si="34"/>
        <v>Normal Time</v>
      </c>
      <c r="I1509" s="7"/>
    </row>
    <row r="1510" spans="1:9" x14ac:dyDescent="0.25">
      <c r="A1510" s="5"/>
      <c r="B1510" s="6"/>
      <c r="C1510" s="7" t="s">
        <v>0</v>
      </c>
      <c r="D1510" s="6" t="e">
        <f>IF(TimeEntry2[[#This Row],[Date]]=0,#REF!,F1510+(7-#REF!))</f>
        <v>#REF!</v>
      </c>
      <c r="E1510" s="13" t="str">
        <f>INDEX(projects[Charge_Code],MATCH(TimeEntry2[[#This Row],[Project_ID]],projects[Project_ID],0))</f>
        <v>266122-21 A465</v>
      </c>
      <c r="F1510" s="16">
        <f>ROUNDDOWN(TimeEntry2[[#This Row],[Timestamp]],0)</f>
        <v>0</v>
      </c>
      <c r="G1510" s="7">
        <v>3.75</v>
      </c>
      <c r="H1510" s="7" t="str">
        <f t="shared" si="34"/>
        <v>Normal Time</v>
      </c>
      <c r="I1510" s="7"/>
    </row>
    <row r="1511" spans="1:9" x14ac:dyDescent="0.25">
      <c r="A1511" s="5"/>
      <c r="B1511" s="6"/>
      <c r="C1511" s="7" t="s">
        <v>0</v>
      </c>
      <c r="D1511" s="6" t="e">
        <f>IF(TimeEntry2[[#This Row],[Date]]=0,#REF!,F1511+(7-#REF!))</f>
        <v>#REF!</v>
      </c>
      <c r="E1511" s="13" t="str">
        <f>INDEX(projects[Charge_Code],MATCH(TimeEntry2[[#This Row],[Project_ID]],projects[Project_ID],0))</f>
        <v>266122-21 A465</v>
      </c>
      <c r="F1511" s="16">
        <f>ROUNDDOWN(TimeEntry2[[#This Row],[Timestamp]],0)</f>
        <v>0</v>
      </c>
      <c r="G1511" s="7">
        <v>3.75</v>
      </c>
      <c r="H1511" s="7" t="str">
        <f t="shared" si="34"/>
        <v>Normal Time</v>
      </c>
      <c r="I1511" s="7"/>
    </row>
    <row r="1512" spans="1:9" x14ac:dyDescent="0.25">
      <c r="A1512" s="5"/>
      <c r="B1512" s="6"/>
      <c r="C1512" s="7" t="s">
        <v>157</v>
      </c>
      <c r="D1512" s="6" t="e">
        <f>IF(TimeEntry2[[#This Row],[Date]]=0,#REF!,F1512+(7-#REF!))</f>
        <v>#REF!</v>
      </c>
      <c r="E1512" s="13" t="str">
        <f>INDEX(projects[Charge_Code],MATCH(TimeEntry2[[#This Row],[Project_ID]],projects[Project_ID],0))</f>
        <v>261723-02 SMP</v>
      </c>
      <c r="F1512" s="16">
        <f>ROUNDDOWN(TimeEntry2[[#This Row],[Timestamp]],0)</f>
        <v>0</v>
      </c>
      <c r="G1512" s="7">
        <v>2.5</v>
      </c>
      <c r="H1512" s="7" t="str">
        <f t="shared" si="34"/>
        <v>Normal Time</v>
      </c>
      <c r="I1512" s="7"/>
    </row>
    <row r="1513" spans="1:9" x14ac:dyDescent="0.25">
      <c r="A1513" s="5"/>
      <c r="B1513" s="6"/>
      <c r="C1513" s="7" t="s">
        <v>90</v>
      </c>
      <c r="D1513" s="6" t="e">
        <f>IF(TimeEntry2[[#This Row],[Date]]=0,#REF!,F1513+(7-#REF!))</f>
        <v>#REF!</v>
      </c>
      <c r="E1513" s="13" t="str">
        <f>INDEX(projects[Charge_Code],MATCH(TimeEntry2[[#This Row],[Project_ID]],projects[Project_ID],0))</f>
        <v>254304-96 HCC - Paul Cully (01-382)</v>
      </c>
      <c r="F1513" s="16">
        <f>ROUNDDOWN(TimeEntry2[[#This Row],[Timestamp]],0)</f>
        <v>0</v>
      </c>
      <c r="G1513" s="7">
        <v>2.5</v>
      </c>
      <c r="H1513" s="7" t="str">
        <f t="shared" si="34"/>
        <v>Normal Time</v>
      </c>
      <c r="I1513" s="7"/>
    </row>
    <row r="1514" spans="1:9" x14ac:dyDescent="0.25">
      <c r="A1514" s="5"/>
      <c r="B1514" s="6"/>
      <c r="C1514" s="7" t="s">
        <v>90</v>
      </c>
      <c r="D1514" s="6" t="e">
        <f>IF(TimeEntry2[[#This Row],[Date]]=0,#REF!,F1514+(7-#REF!))</f>
        <v>#REF!</v>
      </c>
      <c r="E1514" s="13" t="str">
        <f>INDEX(projects[Charge_Code],MATCH(TimeEntry2[[#This Row],[Project_ID]],projects[Project_ID],0))</f>
        <v>254304-96 HCC - Paul Cully (01-382)</v>
      </c>
      <c r="F1514" s="16">
        <f>ROUNDDOWN(TimeEntry2[[#This Row],[Timestamp]],0)</f>
        <v>0</v>
      </c>
      <c r="G1514" s="7">
        <v>2.5</v>
      </c>
      <c r="H1514" s="7" t="str">
        <f t="shared" si="34"/>
        <v>Normal Time</v>
      </c>
      <c r="I1514" s="7"/>
    </row>
    <row r="1515" spans="1:9" x14ac:dyDescent="0.25">
      <c r="A1515" s="5"/>
      <c r="B1515" s="6"/>
      <c r="C1515" s="7" t="s">
        <v>0</v>
      </c>
      <c r="D1515" s="6" t="e">
        <f>IF(TimeEntry2[[#This Row],[Date]]=0,#REF!,F1515+(7-#REF!))</f>
        <v>#REF!</v>
      </c>
      <c r="E1515" s="13" t="str">
        <f>INDEX(projects[Charge_Code],MATCH(TimeEntry2[[#This Row],[Project_ID]],projects[Project_ID],0))</f>
        <v>266122-21 A465</v>
      </c>
      <c r="F1515" s="16">
        <f>ROUNDDOWN(TimeEntry2[[#This Row],[Timestamp]],0)</f>
        <v>0</v>
      </c>
      <c r="G1515" s="7">
        <v>7.5</v>
      </c>
      <c r="H1515" s="7" t="str">
        <f t="shared" si="34"/>
        <v>Normal Time</v>
      </c>
      <c r="I1515" s="7"/>
    </row>
    <row r="1516" spans="1:9" x14ac:dyDescent="0.25">
      <c r="A1516" s="5"/>
      <c r="B1516" s="6"/>
      <c r="C1516" s="7" t="s">
        <v>0</v>
      </c>
      <c r="D1516" s="6" t="e">
        <f>IF(TimeEntry2[[#This Row],[Date]]=0,#REF!,F1516+(7-#REF!))</f>
        <v>#REF!</v>
      </c>
      <c r="E1516" s="13" t="str">
        <f>INDEX(projects[Charge_Code],MATCH(TimeEntry2[[#This Row],[Project_ID]],projects[Project_ID],0))</f>
        <v>266122-21 A465</v>
      </c>
      <c r="F1516" s="16">
        <f>ROUNDDOWN(TimeEntry2[[#This Row],[Timestamp]],0)</f>
        <v>0</v>
      </c>
      <c r="G1516" s="7">
        <v>7.5</v>
      </c>
      <c r="H1516" s="7" t="str">
        <f t="shared" si="34"/>
        <v>Normal Time</v>
      </c>
      <c r="I1516" s="7"/>
    </row>
    <row r="1517" spans="1:9" x14ac:dyDescent="0.25">
      <c r="A1517" s="5"/>
      <c r="B1517" s="6"/>
      <c r="C1517" s="7" t="s">
        <v>139</v>
      </c>
      <c r="D1517" s="6" t="e">
        <f>IF(TimeEntry2[[#This Row],[Date]]=0,#REF!,F1517+(7-#REF!))</f>
        <v>#REF!</v>
      </c>
      <c r="E1517" s="13" t="str">
        <f>INDEX(projects[Charge_Code],MATCH(TimeEntry2[[#This Row],[Project_ID]],projects[Project_ID],0))</f>
        <v>255375-00 M25 WARREN FARM SERVICES (01-122)</v>
      </c>
      <c r="F1517" s="16">
        <f>ROUNDDOWN(TimeEntry2[[#This Row],[Timestamp]],0)</f>
        <v>0</v>
      </c>
      <c r="G1517" s="7">
        <v>6.5</v>
      </c>
      <c r="H1517" s="7" t="str">
        <f t="shared" ref="H1517:H1580" si="35">"Normal Time"</f>
        <v>Normal Time</v>
      </c>
      <c r="I1517" s="7"/>
    </row>
    <row r="1518" spans="1:9" x14ac:dyDescent="0.25">
      <c r="A1518" s="5"/>
      <c r="B1518" s="6"/>
      <c r="C1518" s="7" t="s">
        <v>78</v>
      </c>
      <c r="D1518" s="6" t="e">
        <f>IF(TimeEntry2[[#This Row],[Date]]=0,#REF!,F1518+(7-#REF!))</f>
        <v>#REF!</v>
      </c>
      <c r="E1518" s="13" t="str">
        <f>INDEX(projects[Charge_Code],MATCH(TimeEntry2[[#This Row],[Project_ID]],projects[Project_ID],0))</f>
        <v>255670-17 LOWER KINGS ROAD ASSESSMENT (01-382)</v>
      </c>
      <c r="F1518" s="16">
        <f>ROUNDDOWN(TimeEntry2[[#This Row],[Timestamp]],0)</f>
        <v>0</v>
      </c>
      <c r="G1518" s="7">
        <v>1</v>
      </c>
      <c r="H1518" s="7" t="str">
        <f t="shared" si="35"/>
        <v>Normal Time</v>
      </c>
      <c r="I1518" s="7"/>
    </row>
    <row r="1519" spans="1:9" x14ac:dyDescent="0.25">
      <c r="A1519" s="5"/>
      <c r="B1519" s="6"/>
      <c r="C1519" s="7" t="s">
        <v>206</v>
      </c>
      <c r="D1519" s="6" t="e">
        <f>IF(TimeEntry2[[#This Row],[Date]]=0,#REF!,F1519+(7-#REF!))</f>
        <v>#REF!</v>
      </c>
      <c r="E1519" s="13" t="str">
        <f>INDEX(projects[Charge_Code],MATCH(TimeEntry2[[#This Row],[Project_ID]],projects[Project_ID],0))</f>
        <v>264744-00 WLW</v>
      </c>
      <c r="F1519" s="16">
        <f>ROUNDDOWN(TimeEntry2[[#This Row],[Timestamp]],0)</f>
        <v>0</v>
      </c>
      <c r="G1519" s="7">
        <v>2</v>
      </c>
      <c r="H1519" s="7" t="str">
        <f t="shared" si="35"/>
        <v>Normal Time</v>
      </c>
      <c r="I1519" s="7"/>
    </row>
    <row r="1520" spans="1:9" x14ac:dyDescent="0.25">
      <c r="A1520" s="5"/>
      <c r="B1520" s="6"/>
      <c r="C1520" s="7" t="s">
        <v>157</v>
      </c>
      <c r="D1520" s="6" t="e">
        <f>IF(TimeEntry2[[#This Row],[Date]]=0,#REF!,F1520+(7-#REF!))</f>
        <v>#REF!</v>
      </c>
      <c r="E1520" s="13" t="str">
        <f>INDEX(projects[Charge_Code],MATCH(TimeEntry2[[#This Row],[Project_ID]],projects[Project_ID],0))</f>
        <v>261723-02 SMP</v>
      </c>
      <c r="F1520" s="16">
        <f>ROUNDDOWN(TimeEntry2[[#This Row],[Timestamp]],0)</f>
        <v>0</v>
      </c>
      <c r="G1520" s="7">
        <v>2</v>
      </c>
      <c r="H1520" s="7" t="str">
        <f t="shared" si="35"/>
        <v>Normal Time</v>
      </c>
      <c r="I1520" s="7"/>
    </row>
    <row r="1521" spans="1:9" x14ac:dyDescent="0.25">
      <c r="A1521" s="5"/>
      <c r="B1521" s="6"/>
      <c r="C1521" s="7" t="s">
        <v>0</v>
      </c>
      <c r="D1521" s="6" t="e">
        <f>IF(TimeEntry2[[#This Row],[Date]]=0,#REF!,F1521+(7-#REF!))</f>
        <v>#REF!</v>
      </c>
      <c r="E1521" s="13" t="str">
        <f>INDEX(projects[Charge_Code],MATCH(TimeEntry2[[#This Row],[Project_ID]],projects[Project_ID],0))</f>
        <v>266122-21 A465</v>
      </c>
      <c r="F1521" s="16">
        <f>ROUNDDOWN(TimeEntry2[[#This Row],[Timestamp]],0)</f>
        <v>0</v>
      </c>
      <c r="G1521" s="7">
        <v>3.5</v>
      </c>
      <c r="H1521" s="7" t="str">
        <f t="shared" si="35"/>
        <v>Normal Time</v>
      </c>
      <c r="I1521" s="7"/>
    </row>
    <row r="1522" spans="1:9" x14ac:dyDescent="0.25">
      <c r="A1522" s="5"/>
      <c r="B1522" s="6"/>
      <c r="C1522" s="7" t="s">
        <v>120</v>
      </c>
      <c r="D1522" s="6" t="e">
        <f>IF(TimeEntry2[[#This Row],[Date]]=0,#REF!,F1522+(7-#REF!))</f>
        <v>#REF!</v>
      </c>
      <c r="E1522" s="13" t="str">
        <f>INDEX(projects[Charge_Code],MATCH(TimeEntry2[[#This Row],[Project_ID]],projects[Project_ID],0))</f>
        <v>077204-30 graduate interviews (01-124)</v>
      </c>
      <c r="F1522" s="16">
        <f>ROUNDDOWN(TimeEntry2[[#This Row],[Timestamp]],0)</f>
        <v>0</v>
      </c>
      <c r="G1522" s="7">
        <v>4</v>
      </c>
      <c r="H1522" s="7" t="str">
        <f t="shared" si="35"/>
        <v>Normal Time</v>
      </c>
      <c r="I1522" s="7"/>
    </row>
    <row r="1523" spans="1:9" x14ac:dyDescent="0.25">
      <c r="A1523" s="5"/>
      <c r="B1523" s="6"/>
      <c r="C1523" s="7" t="s">
        <v>0</v>
      </c>
      <c r="D1523" s="6" t="e">
        <f>IF(TimeEntry2[[#This Row],[Date]]=0,#REF!,F1523+(7-#REF!))</f>
        <v>#REF!</v>
      </c>
      <c r="E1523" s="13" t="str">
        <f>INDEX(projects[Charge_Code],MATCH(TimeEntry2[[#This Row],[Project_ID]],projects[Project_ID],0))</f>
        <v>266122-21 A465</v>
      </c>
      <c r="F1523" s="16">
        <f>ROUNDDOWN(TimeEntry2[[#This Row],[Timestamp]],0)</f>
        <v>0</v>
      </c>
      <c r="G1523" s="7">
        <v>3.5</v>
      </c>
      <c r="H1523" s="7" t="str">
        <f t="shared" si="35"/>
        <v>Normal Time</v>
      </c>
      <c r="I1523" s="7"/>
    </row>
    <row r="1524" spans="1:9" x14ac:dyDescent="0.25">
      <c r="A1524" s="5"/>
      <c r="B1524" s="6"/>
      <c r="C1524" s="7" t="s">
        <v>0</v>
      </c>
      <c r="D1524" s="6" t="e">
        <f>IF(TimeEntry2[[#This Row],[Date]]=0,#REF!,F1524+(7-#REF!))</f>
        <v>#REF!</v>
      </c>
      <c r="E1524" s="13" t="str">
        <f>INDEX(projects[Charge_Code],MATCH(TimeEntry2[[#This Row],[Project_ID]],projects[Project_ID],0))</f>
        <v>266122-21 A465</v>
      </c>
      <c r="F1524" s="16">
        <f>ROUNDDOWN(TimeEntry2[[#This Row],[Timestamp]],0)</f>
        <v>0</v>
      </c>
      <c r="G1524" s="7">
        <v>7.5</v>
      </c>
      <c r="H1524" s="7" t="str">
        <f t="shared" si="35"/>
        <v>Normal Time</v>
      </c>
      <c r="I1524" s="7"/>
    </row>
    <row r="1525" spans="1:9" x14ac:dyDescent="0.25">
      <c r="A1525" s="5"/>
      <c r="B1525" s="6"/>
      <c r="C1525" s="7" t="s">
        <v>100</v>
      </c>
      <c r="D1525" s="6" t="e">
        <f>IF(TimeEntry2[[#This Row],[Date]]=0,#REF!,F1525+(7-#REF!))</f>
        <v>#REF!</v>
      </c>
      <c r="E1525" s="13" t="str">
        <f>INDEX(projects[Charge_Code],MATCH(TimeEntry2[[#This Row],[Project_ID]],projects[Project_ID],0))</f>
        <v>HOLIDAY</v>
      </c>
      <c r="F1525" s="16">
        <f>ROUNDDOWN(TimeEntry2[[#This Row],[Timestamp]],0)</f>
        <v>0</v>
      </c>
      <c r="G1525" s="7">
        <v>7.5</v>
      </c>
      <c r="H1525" s="7" t="str">
        <f t="shared" si="35"/>
        <v>Normal Time</v>
      </c>
      <c r="I1525" s="7"/>
    </row>
    <row r="1526" spans="1:9" x14ac:dyDescent="0.25">
      <c r="A1526" s="5"/>
      <c r="B1526" s="6"/>
      <c r="C1526" s="7" t="s">
        <v>100</v>
      </c>
      <c r="D1526" s="6" t="e">
        <f>IF(TimeEntry2[[#This Row],[Date]]=0,#REF!,F1526+(7-#REF!))</f>
        <v>#REF!</v>
      </c>
      <c r="E1526" s="13" t="str">
        <f>INDEX(projects[Charge_Code],MATCH(TimeEntry2[[#This Row],[Project_ID]],projects[Project_ID],0))</f>
        <v>HOLIDAY</v>
      </c>
      <c r="F1526" s="16">
        <f>ROUNDDOWN(TimeEntry2[[#This Row],[Timestamp]],0)</f>
        <v>0</v>
      </c>
      <c r="G1526" s="7">
        <v>7.5</v>
      </c>
      <c r="H1526" s="7" t="str">
        <f t="shared" si="35"/>
        <v>Normal Time</v>
      </c>
      <c r="I1526" s="7"/>
    </row>
    <row r="1527" spans="1:9" x14ac:dyDescent="0.25">
      <c r="A1527" s="5"/>
      <c r="B1527" s="6"/>
      <c r="C1527" s="7" t="s">
        <v>100</v>
      </c>
      <c r="D1527" s="6" t="e">
        <f>IF(TimeEntry2[[#This Row],[Date]]=0,#REF!,F1527+(7-#REF!))</f>
        <v>#REF!</v>
      </c>
      <c r="E1527" s="13" t="str">
        <f>INDEX(projects[Charge_Code],MATCH(TimeEntry2[[#This Row],[Project_ID]],projects[Project_ID],0))</f>
        <v>HOLIDAY</v>
      </c>
      <c r="F1527" s="16">
        <f>ROUNDDOWN(TimeEntry2[[#This Row],[Timestamp]],0)</f>
        <v>0</v>
      </c>
      <c r="G1527" s="7">
        <v>7.5</v>
      </c>
      <c r="H1527" s="7" t="str">
        <f t="shared" si="35"/>
        <v>Normal Time</v>
      </c>
      <c r="I1527" s="7"/>
    </row>
    <row r="1528" spans="1:9" x14ac:dyDescent="0.25">
      <c r="A1528" s="5"/>
      <c r="B1528" s="6"/>
      <c r="C1528" s="7" t="s">
        <v>100</v>
      </c>
      <c r="D1528" s="6" t="e">
        <f>IF(TimeEntry2[[#This Row],[Date]]=0,#REF!,F1528+(7-#REF!))</f>
        <v>#REF!</v>
      </c>
      <c r="E1528" s="13" t="str">
        <f>INDEX(projects[Charge_Code],MATCH(TimeEntry2[[#This Row],[Project_ID]],projects[Project_ID],0))</f>
        <v>HOLIDAY</v>
      </c>
      <c r="F1528" s="16">
        <f>ROUNDDOWN(TimeEntry2[[#This Row],[Timestamp]],0)</f>
        <v>0</v>
      </c>
      <c r="G1528" s="7">
        <v>7.5</v>
      </c>
      <c r="H1528" s="7" t="str">
        <f t="shared" si="35"/>
        <v>Normal Time</v>
      </c>
      <c r="I1528" s="7"/>
    </row>
    <row r="1529" spans="1:9" x14ac:dyDescent="0.25">
      <c r="A1529" s="5"/>
      <c r="B1529" s="6"/>
      <c r="C1529" s="7" t="s">
        <v>100</v>
      </c>
      <c r="D1529" s="6" t="e">
        <f>IF(TimeEntry2[[#This Row],[Date]]=0,#REF!,F1529+(7-#REF!))</f>
        <v>#REF!</v>
      </c>
      <c r="E1529" s="13" t="str">
        <f>INDEX(projects[Charge_Code],MATCH(TimeEntry2[[#This Row],[Project_ID]],projects[Project_ID],0))</f>
        <v>HOLIDAY</v>
      </c>
      <c r="F1529" s="16">
        <f>ROUNDDOWN(TimeEntry2[[#This Row],[Timestamp]],0)</f>
        <v>0</v>
      </c>
      <c r="G1529" s="7">
        <v>7.5</v>
      </c>
      <c r="H1529" s="7" t="str">
        <f t="shared" si="35"/>
        <v>Normal Time</v>
      </c>
      <c r="I1529" s="7"/>
    </row>
    <row r="1530" spans="1:9" x14ac:dyDescent="0.25">
      <c r="A1530" s="5"/>
      <c r="B1530" s="6"/>
      <c r="C1530" s="7" t="s">
        <v>66</v>
      </c>
      <c r="D1530" s="6" t="e">
        <f>IF(TimeEntry2[[#This Row],[Date]]=0,#REF!,F1530+(7-#REF!))</f>
        <v>#REF!</v>
      </c>
      <c r="E1530" s="13" t="str">
        <f>INDEX(projects[Charge_Code],MATCH(TimeEntry2[[#This Row],[Project_ID]],projects[Project_ID],0))</f>
        <v>260258-41 Galecopper - joints and bearings</v>
      </c>
      <c r="F1530" s="16">
        <f>ROUNDDOWN(TimeEntry2[[#This Row],[Timestamp]],0)</f>
        <v>0</v>
      </c>
      <c r="G1530" s="7">
        <v>3.75</v>
      </c>
      <c r="H1530" s="7" t="str">
        <f t="shared" si="35"/>
        <v>Normal Time</v>
      </c>
      <c r="I1530" s="7"/>
    </row>
    <row r="1531" spans="1:9" x14ac:dyDescent="0.25">
      <c r="A1531" s="5"/>
      <c r="B1531" s="6"/>
      <c r="C1531" s="7" t="s">
        <v>139</v>
      </c>
      <c r="D1531" s="6" t="e">
        <f>IF(TimeEntry2[[#This Row],[Date]]=0,#REF!,F1531+(7-#REF!))</f>
        <v>#REF!</v>
      </c>
      <c r="E1531" s="13" t="str">
        <f>INDEX(projects[Charge_Code],MATCH(TimeEntry2[[#This Row],[Project_ID]],projects[Project_ID],0))</f>
        <v>255375-00 M25 WARREN FARM SERVICES (01-122)</v>
      </c>
      <c r="F1531" s="16">
        <f>ROUNDDOWN(TimeEntry2[[#This Row],[Timestamp]],0)</f>
        <v>0</v>
      </c>
      <c r="G1531" s="7">
        <v>3.75</v>
      </c>
      <c r="H1531" s="7" t="str">
        <f t="shared" si="35"/>
        <v>Normal Time</v>
      </c>
      <c r="I1531" s="7"/>
    </row>
    <row r="1532" spans="1:9" x14ac:dyDescent="0.25">
      <c r="A1532" s="5"/>
      <c r="B1532" s="6"/>
      <c r="C1532" s="7" t="s">
        <v>0</v>
      </c>
      <c r="D1532" s="6" t="e">
        <f>IF(TimeEntry2[[#This Row],[Date]]=0,#REF!,F1532+(7-#REF!))</f>
        <v>#REF!</v>
      </c>
      <c r="E1532" s="13" t="str">
        <f>INDEX(projects[Charge_Code],MATCH(TimeEntry2[[#This Row],[Project_ID]],projects[Project_ID],0))</f>
        <v>266122-21 A465</v>
      </c>
      <c r="F1532" s="16">
        <f>ROUNDDOWN(TimeEntry2[[#This Row],[Timestamp]],0)</f>
        <v>0</v>
      </c>
      <c r="G1532" s="7">
        <v>7.5</v>
      </c>
      <c r="H1532" s="7" t="str">
        <f t="shared" si="35"/>
        <v>Normal Time</v>
      </c>
      <c r="I1532" s="7"/>
    </row>
    <row r="1533" spans="1:9" x14ac:dyDescent="0.25">
      <c r="A1533" s="5"/>
      <c r="B1533" s="6"/>
      <c r="C1533" s="7" t="s">
        <v>66</v>
      </c>
      <c r="D1533" s="6" t="e">
        <f>IF(TimeEntry2[[#This Row],[Date]]=0,#REF!,F1533+(7-#REF!))</f>
        <v>#REF!</v>
      </c>
      <c r="E1533" s="13" t="str">
        <f>INDEX(projects[Charge_Code],MATCH(TimeEntry2[[#This Row],[Project_ID]],projects[Project_ID],0))</f>
        <v>260258-41 Galecopper - joints and bearings</v>
      </c>
      <c r="F1533" s="16">
        <f>ROUNDDOWN(TimeEntry2[[#This Row],[Timestamp]],0)</f>
        <v>0</v>
      </c>
      <c r="G1533" s="7">
        <v>7.5</v>
      </c>
      <c r="H1533" s="7" t="str">
        <f t="shared" si="35"/>
        <v>Normal Time</v>
      </c>
      <c r="I1533" s="7"/>
    </row>
    <row r="1534" spans="1:9" x14ac:dyDescent="0.25">
      <c r="A1534" s="5"/>
      <c r="B1534" s="6"/>
      <c r="C1534" s="7" t="s">
        <v>110</v>
      </c>
      <c r="D1534" s="6" t="e">
        <f>IF(TimeEntry2[[#This Row],[Date]]=0,#REF!,F1534+(7-#REF!))</f>
        <v>#REF!</v>
      </c>
      <c r="E1534" s="13" t="str">
        <f>INDEX(projects[Charge_Code],MATCH(TimeEntry2[[#This Row],[Project_ID]],projects[Project_ID],0))</f>
        <v>077616-63 Infra BIM</v>
      </c>
      <c r="F1534" s="16">
        <f>ROUNDDOWN(TimeEntry2[[#This Row],[Timestamp]],0)</f>
        <v>0</v>
      </c>
      <c r="G1534" s="7">
        <v>7.5</v>
      </c>
      <c r="H1534" s="7" t="str">
        <f t="shared" si="35"/>
        <v>Normal Time</v>
      </c>
      <c r="I1534" s="7"/>
    </row>
    <row r="1535" spans="1:9" x14ac:dyDescent="0.25">
      <c r="A1535" s="5"/>
      <c r="B1535" s="6"/>
      <c r="C1535" s="7" t="s">
        <v>0</v>
      </c>
      <c r="D1535" s="6" t="e">
        <f>IF(TimeEntry2[[#This Row],[Date]]=0,#REF!,F1535+(7-#REF!))</f>
        <v>#REF!</v>
      </c>
      <c r="E1535" s="13" t="str">
        <f>INDEX(projects[Charge_Code],MATCH(TimeEntry2[[#This Row],[Project_ID]],projects[Project_ID],0))</f>
        <v>266122-21 A465</v>
      </c>
      <c r="F1535" s="16">
        <f>ROUNDDOWN(TimeEntry2[[#This Row],[Timestamp]],0)</f>
        <v>0</v>
      </c>
      <c r="G1535" s="7">
        <v>3.75</v>
      </c>
      <c r="H1535" s="7" t="str">
        <f t="shared" si="35"/>
        <v>Normal Time</v>
      </c>
      <c r="I1535" s="7"/>
    </row>
    <row r="1536" spans="1:9" x14ac:dyDescent="0.25">
      <c r="A1536" s="5"/>
      <c r="B1536" s="6"/>
      <c r="C1536" s="7" t="s">
        <v>66</v>
      </c>
      <c r="D1536" s="6" t="e">
        <f>IF(TimeEntry2[[#This Row],[Date]]=0,#REF!,F1536+(7-#REF!))</f>
        <v>#REF!</v>
      </c>
      <c r="E1536" s="13" t="str">
        <f>INDEX(projects[Charge_Code],MATCH(TimeEntry2[[#This Row],[Project_ID]],projects[Project_ID],0))</f>
        <v>260258-41 Galecopper - joints and bearings</v>
      </c>
      <c r="F1536" s="16">
        <f>ROUNDDOWN(TimeEntry2[[#This Row],[Timestamp]],0)</f>
        <v>0</v>
      </c>
      <c r="G1536" s="7">
        <v>1</v>
      </c>
      <c r="H1536" s="7" t="str">
        <f t="shared" si="35"/>
        <v>Normal Time</v>
      </c>
      <c r="I1536" s="7"/>
    </row>
    <row r="1537" spans="1:9" x14ac:dyDescent="0.25">
      <c r="A1537" s="5"/>
      <c r="B1537" s="6"/>
      <c r="C1537" s="7" t="s">
        <v>90</v>
      </c>
      <c r="D1537" s="6" t="e">
        <f>IF(TimeEntry2[[#This Row],[Date]]=0,#REF!,F1537+(7-#REF!))</f>
        <v>#REF!</v>
      </c>
      <c r="E1537" s="13" t="str">
        <f>INDEX(projects[Charge_Code],MATCH(TimeEntry2[[#This Row],[Project_ID]],projects[Project_ID],0))</f>
        <v>254304-96 HCC - Paul Cully (01-382)</v>
      </c>
      <c r="F1537" s="16">
        <f>ROUNDDOWN(TimeEntry2[[#This Row],[Timestamp]],0)</f>
        <v>0</v>
      </c>
      <c r="G1537" s="7">
        <v>1.5</v>
      </c>
      <c r="H1537" s="7" t="str">
        <f t="shared" si="35"/>
        <v>Normal Time</v>
      </c>
      <c r="I1537" s="7"/>
    </row>
    <row r="1538" spans="1:9" x14ac:dyDescent="0.25">
      <c r="A1538" s="5"/>
      <c r="B1538" s="6"/>
      <c r="C1538" s="7" t="s">
        <v>90</v>
      </c>
      <c r="D1538" s="6" t="e">
        <f>IF(TimeEntry2[[#This Row],[Date]]=0,#REF!,F1538+(7-#REF!))</f>
        <v>#REF!</v>
      </c>
      <c r="E1538" s="13" t="str">
        <f>INDEX(projects[Charge_Code],MATCH(TimeEntry2[[#This Row],[Project_ID]],projects[Project_ID],0))</f>
        <v>254304-96 HCC - Paul Cully (01-382)</v>
      </c>
      <c r="F1538" s="16">
        <f>ROUNDDOWN(TimeEntry2[[#This Row],[Timestamp]],0)</f>
        <v>0</v>
      </c>
      <c r="G1538" s="7">
        <v>1.25</v>
      </c>
      <c r="H1538" s="7" t="str">
        <f t="shared" si="35"/>
        <v>Normal Time</v>
      </c>
      <c r="I1538" s="7"/>
    </row>
    <row r="1539" spans="1:9" x14ac:dyDescent="0.25">
      <c r="A1539" s="5"/>
      <c r="B1539" s="6"/>
      <c r="C1539" s="7" t="s">
        <v>90</v>
      </c>
      <c r="D1539" s="6" t="e">
        <f>IF(TimeEntry2[[#This Row],[Date]]=0,#REF!,F1539+(7-#REF!))</f>
        <v>#REF!</v>
      </c>
      <c r="E1539" s="13" t="str">
        <f>INDEX(projects[Charge_Code],MATCH(TimeEntry2[[#This Row],[Project_ID]],projects[Project_ID],0))</f>
        <v>254304-96 HCC - Paul Cully (01-382)</v>
      </c>
      <c r="F1539" s="16">
        <f>ROUNDDOWN(TimeEntry2[[#This Row],[Timestamp]],0)</f>
        <v>0</v>
      </c>
      <c r="G1539" s="7">
        <v>2.5</v>
      </c>
      <c r="H1539" s="7" t="str">
        <f t="shared" si="35"/>
        <v>Normal Time</v>
      </c>
      <c r="I1539" s="7"/>
    </row>
    <row r="1540" spans="1:9" x14ac:dyDescent="0.25">
      <c r="A1540" s="5"/>
      <c r="B1540" s="6"/>
      <c r="C1540" s="7" t="s">
        <v>0</v>
      </c>
      <c r="D1540" s="6" t="e">
        <f>IF(TimeEntry2[[#This Row],[Date]]=0,#REF!,F1540+(7-#REF!))</f>
        <v>#REF!</v>
      </c>
      <c r="E1540" s="13" t="str">
        <f>INDEX(projects[Charge_Code],MATCH(TimeEntry2[[#This Row],[Project_ID]],projects[Project_ID],0))</f>
        <v>266122-21 A465</v>
      </c>
      <c r="F1540" s="16">
        <f>ROUNDDOWN(TimeEntry2[[#This Row],[Timestamp]],0)</f>
        <v>0</v>
      </c>
      <c r="G1540" s="7">
        <v>2</v>
      </c>
      <c r="H1540" s="7" t="str">
        <f t="shared" si="35"/>
        <v>Normal Time</v>
      </c>
      <c r="I1540" s="7"/>
    </row>
    <row r="1541" spans="1:9" x14ac:dyDescent="0.25">
      <c r="A1541" s="5"/>
      <c r="B1541" s="6"/>
      <c r="C1541" s="7" t="s">
        <v>0</v>
      </c>
      <c r="D1541" s="6" t="e">
        <f>IF(TimeEntry2[[#This Row],[Date]]=0,#REF!,F1541+(7-#REF!))</f>
        <v>#REF!</v>
      </c>
      <c r="E1541" s="13" t="str">
        <f>INDEX(projects[Charge_Code],MATCH(TimeEntry2[[#This Row],[Project_ID]],projects[Project_ID],0))</f>
        <v>266122-21 A465</v>
      </c>
      <c r="F1541" s="16">
        <f>ROUNDDOWN(TimeEntry2[[#This Row],[Timestamp]],0)</f>
        <v>0</v>
      </c>
      <c r="G1541" s="7">
        <v>3</v>
      </c>
      <c r="H1541" s="7" t="str">
        <f t="shared" si="35"/>
        <v>Normal Time</v>
      </c>
      <c r="I1541" s="7"/>
    </row>
    <row r="1542" spans="1:9" x14ac:dyDescent="0.25">
      <c r="A1542" s="5"/>
      <c r="B1542" s="6"/>
      <c r="C1542" s="7" t="s">
        <v>0</v>
      </c>
      <c r="D1542" s="6" t="e">
        <f>IF(TimeEntry2[[#This Row],[Date]]=0,#REF!,F1542+(7-#REF!))</f>
        <v>#REF!</v>
      </c>
      <c r="E1542" s="13" t="str">
        <f>INDEX(projects[Charge_Code],MATCH(TimeEntry2[[#This Row],[Project_ID]],projects[Project_ID],0))</f>
        <v>266122-21 A465</v>
      </c>
      <c r="F1542" s="16">
        <f>ROUNDDOWN(TimeEntry2[[#This Row],[Timestamp]],0)</f>
        <v>0</v>
      </c>
      <c r="G1542" s="7">
        <v>7.5</v>
      </c>
      <c r="H1542" s="7" t="str">
        <f t="shared" si="35"/>
        <v>Normal Time</v>
      </c>
      <c r="I1542" s="7"/>
    </row>
    <row r="1543" spans="1:9" x14ac:dyDescent="0.25">
      <c r="A1543" s="5"/>
      <c r="B1543" s="6"/>
      <c r="C1543" s="7" t="s">
        <v>139</v>
      </c>
      <c r="D1543" s="6" t="e">
        <f>IF(TimeEntry2[[#This Row],[Date]]=0,#REF!,F1543+(7-#REF!))</f>
        <v>#REF!</v>
      </c>
      <c r="E1543" s="13" t="str">
        <f>INDEX(projects[Charge_Code],MATCH(TimeEntry2[[#This Row],[Project_ID]],projects[Project_ID],0))</f>
        <v>255375-00 M25 WARREN FARM SERVICES (01-122)</v>
      </c>
      <c r="F1543" s="16">
        <f>ROUNDDOWN(TimeEntry2[[#This Row],[Timestamp]],0)</f>
        <v>0</v>
      </c>
      <c r="G1543" s="7">
        <v>7.5</v>
      </c>
      <c r="H1543" s="7" t="str">
        <f t="shared" si="35"/>
        <v>Normal Time</v>
      </c>
      <c r="I1543" s="7"/>
    </row>
    <row r="1544" spans="1:9" x14ac:dyDescent="0.25">
      <c r="A1544" s="5"/>
      <c r="B1544" s="6"/>
      <c r="C1544" s="7" t="s">
        <v>41</v>
      </c>
      <c r="D1544" s="6" t="e">
        <f>IF(TimeEntry2[[#This Row],[Date]]=0,#REF!,F1544+(7-#REF!))</f>
        <v>#REF!</v>
      </c>
      <c r="E1544" s="13" t="str">
        <f>INDEX(projects[Charge_Code],MATCH(TimeEntry2[[#This Row],[Project_ID]],projects[Project_ID],0))</f>
        <v>215526-27 CP - Assessment (01-124)</v>
      </c>
      <c r="F1544" s="16">
        <f>ROUNDDOWN(TimeEntry2[[#This Row],[Timestamp]],0)</f>
        <v>0</v>
      </c>
      <c r="G1544" s="7">
        <v>3.75</v>
      </c>
      <c r="H1544" s="7" t="str">
        <f t="shared" si="35"/>
        <v>Normal Time</v>
      </c>
      <c r="I1544" s="7"/>
    </row>
    <row r="1545" spans="1:9" x14ac:dyDescent="0.25">
      <c r="A1545" s="5"/>
      <c r="B1545" s="6"/>
      <c r="C1545" s="7" t="s">
        <v>0</v>
      </c>
      <c r="D1545" s="6" t="e">
        <f>IF(TimeEntry2[[#This Row],[Date]]=0,#REF!,F1545+(7-#REF!))</f>
        <v>#REF!</v>
      </c>
      <c r="E1545" s="13" t="str">
        <f>INDEX(projects[Charge_Code],MATCH(TimeEntry2[[#This Row],[Project_ID]],projects[Project_ID],0))</f>
        <v>266122-21 A465</v>
      </c>
      <c r="F1545" s="16">
        <f>ROUNDDOWN(TimeEntry2[[#This Row],[Timestamp]],0)</f>
        <v>0</v>
      </c>
      <c r="G1545" s="7">
        <v>3.75</v>
      </c>
      <c r="H1545" s="7" t="str">
        <f t="shared" si="35"/>
        <v>Normal Time</v>
      </c>
      <c r="I1545" s="7"/>
    </row>
    <row r="1546" spans="1:9" x14ac:dyDescent="0.25">
      <c r="A1546" s="5"/>
      <c r="B1546" s="6"/>
      <c r="C1546" s="7" t="s">
        <v>0</v>
      </c>
      <c r="D1546" s="6" t="e">
        <f>IF(TimeEntry2[[#This Row],[Date]]=0,#REF!,F1546+(7-#REF!))</f>
        <v>#REF!</v>
      </c>
      <c r="E1546" s="13" t="str">
        <f>INDEX(projects[Charge_Code],MATCH(TimeEntry2[[#This Row],[Project_ID]],projects[Project_ID],0))</f>
        <v>266122-21 A465</v>
      </c>
      <c r="F1546" s="16">
        <f>ROUNDDOWN(TimeEntry2[[#This Row],[Timestamp]],0)</f>
        <v>0</v>
      </c>
      <c r="G1546" s="7">
        <v>3.75</v>
      </c>
      <c r="H1546" s="7" t="str">
        <f t="shared" si="35"/>
        <v>Normal Time</v>
      </c>
      <c r="I1546" s="7"/>
    </row>
    <row r="1547" spans="1:9" x14ac:dyDescent="0.25">
      <c r="A1547" s="5"/>
      <c r="B1547" s="6"/>
      <c r="C1547" s="7" t="s">
        <v>0</v>
      </c>
      <c r="D1547" s="6" t="e">
        <f>IF(TimeEntry2[[#This Row],[Date]]=0,#REF!,F1547+(7-#REF!))</f>
        <v>#REF!</v>
      </c>
      <c r="E1547" s="13" t="str">
        <f>INDEX(projects[Charge_Code],MATCH(TimeEntry2[[#This Row],[Project_ID]],projects[Project_ID],0))</f>
        <v>266122-21 A465</v>
      </c>
      <c r="F1547" s="16">
        <f>ROUNDDOWN(TimeEntry2[[#This Row],[Timestamp]],0)</f>
        <v>0</v>
      </c>
      <c r="G1547" s="7">
        <v>3.75</v>
      </c>
      <c r="H1547" s="7" t="str">
        <f t="shared" si="35"/>
        <v>Normal Time</v>
      </c>
      <c r="I1547" s="7"/>
    </row>
    <row r="1548" spans="1:9" x14ac:dyDescent="0.25">
      <c r="A1548" s="5"/>
      <c r="B1548" s="6"/>
      <c r="C1548" s="7" t="s">
        <v>0</v>
      </c>
      <c r="D1548" s="6" t="e">
        <f>IF(TimeEntry2[[#This Row],[Date]]=0,#REF!,F1548+(7-#REF!))</f>
        <v>#REF!</v>
      </c>
      <c r="E1548" s="13" t="str">
        <f>INDEX(projects[Charge_Code],MATCH(TimeEntry2[[#This Row],[Project_ID]],projects[Project_ID],0))</f>
        <v>266122-21 A465</v>
      </c>
      <c r="F1548" s="16">
        <f>ROUNDDOWN(TimeEntry2[[#This Row],[Timestamp]],0)</f>
        <v>0</v>
      </c>
      <c r="G1548" s="7">
        <v>7.5</v>
      </c>
      <c r="H1548" s="7" t="str">
        <f t="shared" si="35"/>
        <v>Normal Time</v>
      </c>
      <c r="I1548" s="7"/>
    </row>
    <row r="1549" spans="1:9" x14ac:dyDescent="0.25">
      <c r="A1549" s="5"/>
      <c r="B1549" s="6"/>
      <c r="C1549" s="7" t="s">
        <v>8</v>
      </c>
      <c r="D1549" s="6" t="e">
        <f>IF(TimeEntry2[[#This Row],[Date]]=0,#REF!,F1549+(7-#REF!))</f>
        <v>#REF!</v>
      </c>
      <c r="E1549" s="13" t="str">
        <f>INDEX(projects[Charge_Code],MATCH(TimeEntry2[[#This Row],[Project_ID]],projects[Project_ID],0))</f>
        <v>000000-00 AMS Support</v>
      </c>
      <c r="F1549" s="16">
        <f>ROUNDDOWN(TimeEntry2[[#This Row],[Timestamp]],0)</f>
        <v>0</v>
      </c>
      <c r="G1549" s="7">
        <v>7.5</v>
      </c>
      <c r="H1549" s="7" t="str">
        <f t="shared" si="35"/>
        <v>Normal Time</v>
      </c>
      <c r="I1549" s="7"/>
    </row>
    <row r="1550" spans="1:9" x14ac:dyDescent="0.25">
      <c r="A1550" s="5"/>
      <c r="B1550" s="6"/>
      <c r="C1550" s="7" t="s">
        <v>50</v>
      </c>
      <c r="D1550" s="6" t="e">
        <f>IF(TimeEntry2[[#This Row],[Date]]=0,#REF!,F1550+(7-#REF!))</f>
        <v>#REF!</v>
      </c>
      <c r="E1550" s="13" t="str">
        <f>INDEX(projects[Charge_Code],MATCH(TimeEntry2[[#This Row],[Project_ID]],projects[Project_ID],0))</f>
        <v>265675-00 de Locht</v>
      </c>
      <c r="F1550" s="16">
        <f>ROUNDDOWN(TimeEntry2[[#This Row],[Timestamp]],0)</f>
        <v>0</v>
      </c>
      <c r="G1550" s="7">
        <v>2</v>
      </c>
      <c r="H1550" s="7" t="str">
        <f t="shared" si="35"/>
        <v>Normal Time</v>
      </c>
      <c r="I1550" s="7"/>
    </row>
    <row r="1551" spans="1:9" x14ac:dyDescent="0.25">
      <c r="A1551" s="5"/>
      <c r="B1551" s="6"/>
      <c r="C1551" s="7" t="s">
        <v>8</v>
      </c>
      <c r="D1551" s="6" t="e">
        <f>IF(TimeEntry2[[#This Row],[Date]]=0,#REF!,F1551+(7-#REF!))</f>
        <v>#REF!</v>
      </c>
      <c r="E1551" s="13" t="str">
        <f>INDEX(projects[Charge_Code],MATCH(TimeEntry2[[#This Row],[Project_ID]],projects[Project_ID],0))</f>
        <v>000000-00 AMS Support</v>
      </c>
      <c r="F1551" s="16">
        <f>ROUNDDOWN(TimeEntry2[[#This Row],[Timestamp]],0)</f>
        <v>0</v>
      </c>
      <c r="G1551" s="7">
        <v>5.5</v>
      </c>
      <c r="H1551" s="7" t="str">
        <f t="shared" si="35"/>
        <v>Normal Time</v>
      </c>
      <c r="I1551" s="7"/>
    </row>
    <row r="1552" spans="1:9" x14ac:dyDescent="0.25">
      <c r="A1552" s="5"/>
      <c r="B1552" s="6"/>
      <c r="C1552" s="7" t="s">
        <v>202</v>
      </c>
      <c r="D1552" s="6" t="e">
        <f>IF(TimeEntry2[[#This Row],[Date]]=0,#REF!,F1552+(7-#REF!))</f>
        <v>#REF!</v>
      </c>
      <c r="E1552" s="13" t="str">
        <f>INDEX(projects[Charge_Code],MATCH(TimeEntry2[[#This Row],[Project_ID]],projects[Project_ID],0))</f>
        <v>259933-00 Waalbrug</v>
      </c>
      <c r="F1552" s="16">
        <f>ROUNDDOWN(TimeEntry2[[#This Row],[Timestamp]],0)</f>
        <v>0</v>
      </c>
      <c r="G1552" s="7">
        <v>7.5</v>
      </c>
      <c r="H1552" s="7" t="str">
        <f t="shared" si="35"/>
        <v>Normal Time</v>
      </c>
      <c r="I1552" s="7"/>
    </row>
    <row r="1553" spans="1:9" x14ac:dyDescent="0.25">
      <c r="A1553" s="5"/>
      <c r="B1553" s="6"/>
      <c r="C1553" s="7" t="s">
        <v>90</v>
      </c>
      <c r="D1553" s="6" t="e">
        <f>IF(TimeEntry2[[#This Row],[Date]]=0,#REF!,F1553+(7-#REF!))</f>
        <v>#REF!</v>
      </c>
      <c r="E1553" s="13" t="str">
        <f>INDEX(projects[Charge_Code],MATCH(TimeEntry2[[#This Row],[Project_ID]],projects[Project_ID],0))</f>
        <v>254304-96 HCC - Paul Cully (01-382)</v>
      </c>
      <c r="F1553" s="16">
        <f>ROUNDDOWN(TimeEntry2[[#This Row],[Timestamp]],0)</f>
        <v>0</v>
      </c>
      <c r="G1553" s="7">
        <v>3.75</v>
      </c>
      <c r="H1553" s="7" t="str">
        <f t="shared" si="35"/>
        <v>Normal Time</v>
      </c>
      <c r="I1553" s="7"/>
    </row>
    <row r="1554" spans="1:9" x14ac:dyDescent="0.25">
      <c r="A1554" s="5"/>
      <c r="B1554" s="6"/>
      <c r="C1554" s="7" t="s">
        <v>0</v>
      </c>
      <c r="D1554" s="6" t="e">
        <f>IF(TimeEntry2[[#This Row],[Date]]=0,#REF!,F1554+(7-#REF!))</f>
        <v>#REF!</v>
      </c>
      <c r="E1554" s="13" t="str">
        <f>INDEX(projects[Charge_Code],MATCH(TimeEntry2[[#This Row],[Project_ID]],projects[Project_ID],0))</f>
        <v>266122-21 A465</v>
      </c>
      <c r="F1554" s="16">
        <f>ROUNDDOWN(TimeEntry2[[#This Row],[Timestamp]],0)</f>
        <v>0</v>
      </c>
      <c r="G1554" s="7">
        <v>3.75</v>
      </c>
      <c r="H1554" s="7" t="str">
        <f t="shared" si="35"/>
        <v>Normal Time</v>
      </c>
      <c r="I1554" s="7"/>
    </row>
    <row r="1555" spans="1:9" x14ac:dyDescent="0.25">
      <c r="A1555" s="5"/>
      <c r="B1555" s="6"/>
      <c r="C1555" s="7" t="s">
        <v>202</v>
      </c>
      <c r="D1555" s="6" t="e">
        <f>IF(TimeEntry2[[#This Row],[Date]]=0,#REF!,F1555+(7-#REF!))</f>
        <v>#REF!</v>
      </c>
      <c r="E1555" s="13" t="str">
        <f>INDEX(projects[Charge_Code],MATCH(TimeEntry2[[#This Row],[Project_ID]],projects[Project_ID],0))</f>
        <v>259933-00 Waalbrug</v>
      </c>
      <c r="F1555" s="16">
        <f>ROUNDDOWN(TimeEntry2[[#This Row],[Timestamp]],0)</f>
        <v>0</v>
      </c>
      <c r="G1555" s="7">
        <v>7.5</v>
      </c>
      <c r="H1555" s="7" t="str">
        <f t="shared" si="35"/>
        <v>Normal Time</v>
      </c>
      <c r="I1555" s="7"/>
    </row>
    <row r="1556" spans="1:9" x14ac:dyDescent="0.25">
      <c r="A1556" s="5"/>
      <c r="B1556" s="6"/>
      <c r="C1556" s="7" t="s">
        <v>202</v>
      </c>
      <c r="D1556" s="6" t="e">
        <f>IF(TimeEntry2[[#This Row],[Date]]=0,#REF!,F1556+(7-#REF!))</f>
        <v>#REF!</v>
      </c>
      <c r="E1556" s="13" t="str">
        <f>INDEX(projects[Charge_Code],MATCH(TimeEntry2[[#This Row],[Project_ID]],projects[Project_ID],0))</f>
        <v>259933-00 Waalbrug</v>
      </c>
      <c r="F1556" s="16">
        <f>ROUNDDOWN(TimeEntry2[[#This Row],[Timestamp]],0)</f>
        <v>0</v>
      </c>
      <c r="G1556" s="7">
        <v>7.5</v>
      </c>
      <c r="H1556" s="7" t="str">
        <f t="shared" si="35"/>
        <v>Normal Time</v>
      </c>
      <c r="I1556" s="7"/>
    </row>
    <row r="1557" spans="1:9" x14ac:dyDescent="0.25">
      <c r="A1557" s="5"/>
      <c r="B1557" s="6"/>
      <c r="C1557" s="7" t="s">
        <v>110</v>
      </c>
      <c r="D1557" s="6" t="e">
        <f>IF(TimeEntry2[[#This Row],[Date]]=0,#REF!,F1557+(7-#REF!))</f>
        <v>#REF!</v>
      </c>
      <c r="E1557" s="13" t="str">
        <f>INDEX(projects[Charge_Code],MATCH(TimeEntry2[[#This Row],[Project_ID]],projects[Project_ID],0))</f>
        <v>077616-63 Infra BIM</v>
      </c>
      <c r="F1557" s="16">
        <f>ROUNDDOWN(TimeEntry2[[#This Row],[Timestamp]],0)</f>
        <v>0</v>
      </c>
      <c r="G1557" s="7">
        <v>7.5</v>
      </c>
      <c r="H1557" s="7" t="str">
        <f t="shared" si="35"/>
        <v>Normal Time</v>
      </c>
      <c r="I1557" s="7"/>
    </row>
    <row r="1558" spans="1:9" x14ac:dyDescent="0.25">
      <c r="A1558" s="5"/>
      <c r="B1558" s="6"/>
      <c r="C1558" s="7" t="s">
        <v>110</v>
      </c>
      <c r="D1558" s="6" t="e">
        <f>IF(TimeEntry2[[#This Row],[Date]]=0,#REF!,F1558+(7-#REF!))</f>
        <v>#REF!</v>
      </c>
      <c r="E1558" s="13" t="str">
        <f>INDEX(projects[Charge_Code],MATCH(TimeEntry2[[#This Row],[Project_ID]],projects[Project_ID],0))</f>
        <v>077616-63 Infra BIM</v>
      </c>
      <c r="F1558" s="16">
        <f>ROUNDDOWN(TimeEntry2[[#This Row],[Timestamp]],0)</f>
        <v>0</v>
      </c>
      <c r="G1558" s="7">
        <v>7.5</v>
      </c>
      <c r="H1558" s="7" t="str">
        <f t="shared" si="35"/>
        <v>Normal Time</v>
      </c>
      <c r="I1558" s="7"/>
    </row>
    <row r="1559" spans="1:9" x14ac:dyDescent="0.25">
      <c r="A1559" s="5"/>
      <c r="B1559" s="6"/>
      <c r="C1559" s="7" t="s">
        <v>110</v>
      </c>
      <c r="D1559" s="6" t="e">
        <f>IF(TimeEntry2[[#This Row],[Date]]=0,#REF!,F1559+(7-#REF!))</f>
        <v>#REF!</v>
      </c>
      <c r="E1559" s="13" t="str">
        <f>INDEX(projects[Charge_Code],MATCH(TimeEntry2[[#This Row],[Project_ID]],projects[Project_ID],0))</f>
        <v>077616-63 Infra BIM</v>
      </c>
      <c r="F1559" s="16">
        <f>ROUNDDOWN(TimeEntry2[[#This Row],[Timestamp]],0)</f>
        <v>0</v>
      </c>
      <c r="G1559" s="7">
        <v>7.5</v>
      </c>
      <c r="H1559" s="7" t="str">
        <f t="shared" si="35"/>
        <v>Normal Time</v>
      </c>
      <c r="I1559" s="7"/>
    </row>
    <row r="1560" spans="1:9" x14ac:dyDescent="0.25">
      <c r="A1560" s="5"/>
      <c r="B1560" s="6"/>
      <c r="C1560" s="7" t="s">
        <v>139</v>
      </c>
      <c r="D1560" s="6" t="e">
        <f>IF(TimeEntry2[[#This Row],[Date]]=0,#REF!,F1560+(7-#REF!))</f>
        <v>#REF!</v>
      </c>
      <c r="E1560" s="13" t="str">
        <f>INDEX(projects[Charge_Code],MATCH(TimeEntry2[[#This Row],[Project_ID]],projects[Project_ID],0))</f>
        <v>255375-00 M25 WARREN FARM SERVICES (01-122)</v>
      </c>
      <c r="F1560" s="16">
        <f>ROUNDDOWN(TimeEntry2[[#This Row],[Timestamp]],0)</f>
        <v>0</v>
      </c>
      <c r="G1560" s="7">
        <v>7.5</v>
      </c>
      <c r="H1560" s="7" t="str">
        <f t="shared" si="35"/>
        <v>Normal Time</v>
      </c>
      <c r="I1560" s="7"/>
    </row>
    <row r="1561" spans="1:9" x14ac:dyDescent="0.25">
      <c r="A1561" s="5"/>
      <c r="B1561" s="6"/>
      <c r="C1561" s="7" t="s">
        <v>63</v>
      </c>
      <c r="D1561" s="6" t="e">
        <f>IF(TimeEntry2[[#This Row],[Date]]=0,#REF!,F1561+(7-#REF!))</f>
        <v>#REF!</v>
      </c>
      <c r="E1561" s="13" t="str">
        <f>INDEX(projects[Charge_Code],MATCH(TimeEntry2[[#This Row],[Project_ID]],projects[Project_ID],0))</f>
        <v>260258-47 Galecopper</v>
      </c>
      <c r="F1561" s="16">
        <f>ROUNDDOWN(TimeEntry2[[#This Row],[Timestamp]],0)</f>
        <v>0</v>
      </c>
      <c r="G1561" s="7">
        <v>3</v>
      </c>
      <c r="H1561" s="7" t="str">
        <f t="shared" si="35"/>
        <v>Normal Time</v>
      </c>
      <c r="I1561" s="7"/>
    </row>
    <row r="1562" spans="1:9" x14ac:dyDescent="0.25">
      <c r="A1562" s="5"/>
      <c r="B1562" s="6"/>
      <c r="C1562" s="7" t="s">
        <v>8</v>
      </c>
      <c r="D1562" s="6" t="e">
        <f>IF(TimeEntry2[[#This Row],[Date]]=0,#REF!,F1562+(7-#REF!))</f>
        <v>#REF!</v>
      </c>
      <c r="E1562" s="13" t="str">
        <f>INDEX(projects[Charge_Code],MATCH(TimeEntry2[[#This Row],[Project_ID]],projects[Project_ID],0))</f>
        <v>000000-00 AMS Support</v>
      </c>
      <c r="F1562" s="16">
        <f>ROUNDDOWN(TimeEntry2[[#This Row],[Timestamp]],0)</f>
        <v>0</v>
      </c>
      <c r="G1562" s="7">
        <v>4.5</v>
      </c>
      <c r="H1562" s="7" t="str">
        <f t="shared" si="35"/>
        <v>Normal Time</v>
      </c>
      <c r="I1562" s="7"/>
    </row>
    <row r="1563" spans="1:9" x14ac:dyDescent="0.25">
      <c r="A1563" s="5"/>
      <c r="B1563" s="6"/>
      <c r="C1563" s="7" t="s">
        <v>8</v>
      </c>
      <c r="D1563" s="6" t="e">
        <f>IF(TimeEntry2[[#This Row],[Date]]=0,#REF!,F1563+(7-#REF!))</f>
        <v>#REF!</v>
      </c>
      <c r="E1563" s="13" t="str">
        <f>INDEX(projects[Charge_Code],MATCH(TimeEntry2[[#This Row],[Project_ID]],projects[Project_ID],0))</f>
        <v>000000-00 AMS Support</v>
      </c>
      <c r="F1563" s="16">
        <f>ROUNDDOWN(TimeEntry2[[#This Row],[Timestamp]],0)</f>
        <v>0</v>
      </c>
      <c r="G1563" s="7">
        <v>7.5</v>
      </c>
      <c r="H1563" s="7" t="str">
        <f t="shared" si="35"/>
        <v>Normal Time</v>
      </c>
      <c r="I1563" s="7"/>
    </row>
    <row r="1564" spans="1:9" x14ac:dyDescent="0.25">
      <c r="A1564" s="5"/>
      <c r="B1564" s="6"/>
      <c r="C1564" s="7" t="s">
        <v>78</v>
      </c>
      <c r="D1564" s="6" t="e">
        <f>IF(TimeEntry2[[#This Row],[Date]]=0,#REF!,F1564+(7-#REF!))</f>
        <v>#REF!</v>
      </c>
      <c r="E1564" s="13" t="str">
        <f>INDEX(projects[Charge_Code],MATCH(TimeEntry2[[#This Row],[Project_ID]],projects[Project_ID],0))</f>
        <v>255670-17 LOWER KINGS ROAD ASSESSMENT (01-382)</v>
      </c>
      <c r="F1564" s="16">
        <f>ROUNDDOWN(TimeEntry2[[#This Row],[Timestamp]],0)</f>
        <v>0</v>
      </c>
      <c r="G1564" s="7">
        <v>2</v>
      </c>
      <c r="H1564" s="7" t="str">
        <f t="shared" si="35"/>
        <v>Normal Time</v>
      </c>
      <c r="I1564" s="7"/>
    </row>
    <row r="1565" spans="1:9" x14ac:dyDescent="0.25">
      <c r="A1565" s="5"/>
      <c r="B1565" s="6"/>
      <c r="C1565" s="7" t="s">
        <v>90</v>
      </c>
      <c r="D1565" s="6" t="e">
        <f>IF(TimeEntry2[[#This Row],[Date]]=0,#REF!,F1565+(7-#REF!))</f>
        <v>#REF!</v>
      </c>
      <c r="E1565" s="13" t="str">
        <f>INDEX(projects[Charge_Code],MATCH(TimeEntry2[[#This Row],[Project_ID]],projects[Project_ID],0))</f>
        <v>254304-96 HCC - Paul Cully (01-382)</v>
      </c>
      <c r="F1565" s="16">
        <f>ROUNDDOWN(TimeEntry2[[#This Row],[Timestamp]],0)</f>
        <v>0</v>
      </c>
      <c r="G1565" s="7">
        <v>5.5</v>
      </c>
      <c r="H1565" s="7" t="str">
        <f t="shared" si="35"/>
        <v>Normal Time</v>
      </c>
      <c r="I1565" s="7"/>
    </row>
    <row r="1566" spans="1:9" x14ac:dyDescent="0.25">
      <c r="A1566" s="5"/>
      <c r="B1566" s="6"/>
      <c r="C1566" s="7" t="s">
        <v>94</v>
      </c>
      <c r="D1566" s="6" t="e">
        <f>IF(TimeEntry2[[#This Row],[Date]]=0,#REF!,F1566+(7-#REF!))</f>
        <v>#REF!</v>
      </c>
      <c r="E1566" s="13" t="str">
        <f>INDEX(projects[Charge_Code],MATCH(TimeEntry2[[#This Row],[Project_ID]],projects[Project_ID],0))</f>
        <v>246233-56 HCC - Weston Hills Tunnel (01-382)</v>
      </c>
      <c r="F1566" s="16">
        <f>ROUNDDOWN(TimeEntry2[[#This Row],[Timestamp]],0)</f>
        <v>0</v>
      </c>
      <c r="G1566" s="7">
        <v>2.5</v>
      </c>
      <c r="H1566" s="7" t="str">
        <f t="shared" si="35"/>
        <v>Normal Time</v>
      </c>
      <c r="I1566" s="7"/>
    </row>
    <row r="1567" spans="1:9" x14ac:dyDescent="0.25">
      <c r="A1567" s="5"/>
      <c r="B1567" s="6"/>
      <c r="C1567" s="7" t="s">
        <v>202</v>
      </c>
      <c r="D1567" s="6" t="e">
        <f>IF(TimeEntry2[[#This Row],[Date]]=0,#REF!,F1567+(7-#REF!))</f>
        <v>#REF!</v>
      </c>
      <c r="E1567" s="13" t="str">
        <f>INDEX(projects[Charge_Code],MATCH(TimeEntry2[[#This Row],[Project_ID]],projects[Project_ID],0))</f>
        <v>259933-00 Waalbrug</v>
      </c>
      <c r="F1567" s="16">
        <f>ROUNDDOWN(TimeEntry2[[#This Row],[Timestamp]],0)</f>
        <v>0</v>
      </c>
      <c r="G1567" s="7">
        <v>2.5</v>
      </c>
      <c r="H1567" s="7" t="str">
        <f t="shared" si="35"/>
        <v>Normal Time</v>
      </c>
      <c r="I1567" s="7"/>
    </row>
    <row r="1568" spans="1:9" x14ac:dyDescent="0.25">
      <c r="A1568" s="5"/>
      <c r="B1568" s="6"/>
      <c r="C1568" s="7" t="s">
        <v>90</v>
      </c>
      <c r="D1568" s="6" t="e">
        <f>IF(TimeEntry2[[#This Row],[Date]]=0,#REF!,F1568+(7-#REF!))</f>
        <v>#REF!</v>
      </c>
      <c r="E1568" s="13" t="str">
        <f>INDEX(projects[Charge_Code],MATCH(TimeEntry2[[#This Row],[Project_ID]],projects[Project_ID],0))</f>
        <v>254304-96 HCC - Paul Cully (01-382)</v>
      </c>
      <c r="F1568" s="16">
        <f>ROUNDDOWN(TimeEntry2[[#This Row],[Timestamp]],0)</f>
        <v>0</v>
      </c>
      <c r="G1568" s="7">
        <v>2.5</v>
      </c>
      <c r="H1568" s="7" t="str">
        <f t="shared" si="35"/>
        <v>Normal Time</v>
      </c>
      <c r="I1568" s="7"/>
    </row>
    <row r="1569" spans="1:9" x14ac:dyDescent="0.25">
      <c r="A1569" s="5"/>
      <c r="B1569" s="6"/>
      <c r="C1569" s="7" t="s">
        <v>100</v>
      </c>
      <c r="D1569" s="6" t="e">
        <f>IF(TimeEntry2[[#This Row],[Date]]=0,#REF!,F1569+(7-#REF!))</f>
        <v>#REF!</v>
      </c>
      <c r="E1569" s="13" t="str">
        <f>INDEX(projects[Charge_Code],MATCH(TimeEntry2[[#This Row],[Project_ID]],projects[Project_ID],0))</f>
        <v>HOLIDAY</v>
      </c>
      <c r="F1569" s="16">
        <f>ROUNDDOWN(TimeEntry2[[#This Row],[Timestamp]],0)</f>
        <v>0</v>
      </c>
      <c r="G1569" s="7">
        <v>7.5</v>
      </c>
      <c r="H1569" s="7" t="str">
        <f t="shared" si="35"/>
        <v>Normal Time</v>
      </c>
      <c r="I1569" s="7"/>
    </row>
    <row r="1570" spans="1:9" x14ac:dyDescent="0.25">
      <c r="A1570" s="5"/>
      <c r="B1570" s="6"/>
      <c r="C1570" s="7" t="s">
        <v>11</v>
      </c>
      <c r="D1570" s="6" t="e">
        <f>IF(TimeEntry2[[#This Row],[Date]]=0,#REF!,F1570+(7-#REF!))</f>
        <v>#REF!</v>
      </c>
      <c r="E1570" s="13" t="str">
        <f>INDEX(projects[Charge_Code],MATCH(TimeEntry2[[#This Row],[Project_ID]],projects[Project_ID],0))</f>
        <v>BANK HOLIDAY</v>
      </c>
      <c r="F1570" s="16">
        <f>ROUNDDOWN(TimeEntry2[[#This Row],[Timestamp]],0)</f>
        <v>0</v>
      </c>
      <c r="G1570" s="7">
        <v>7.5</v>
      </c>
      <c r="H1570" s="7" t="str">
        <f t="shared" si="35"/>
        <v>Normal Time</v>
      </c>
      <c r="I1570" s="7"/>
    </row>
    <row r="1571" spans="1:9" x14ac:dyDescent="0.25">
      <c r="A1571" s="5"/>
      <c r="B1571" s="6"/>
      <c r="C1571" s="7" t="s">
        <v>41</v>
      </c>
      <c r="D1571" s="6" t="e">
        <f>IF(TimeEntry2[[#This Row],[Date]]=0,#REF!,F1571+(7-#REF!))</f>
        <v>#REF!</v>
      </c>
      <c r="E1571" s="13" t="str">
        <f>INDEX(projects[Charge_Code],MATCH(TimeEntry2[[#This Row],[Project_ID]],projects[Project_ID],0))</f>
        <v>215526-27 CP - Assessment (01-124)</v>
      </c>
      <c r="F1571" s="16">
        <f>ROUNDDOWN(TimeEntry2[[#This Row],[Timestamp]],0)</f>
        <v>0</v>
      </c>
      <c r="G1571" s="7">
        <v>7.5</v>
      </c>
      <c r="H1571" s="7" t="str">
        <f t="shared" si="35"/>
        <v>Normal Time</v>
      </c>
      <c r="I1571" s="7"/>
    </row>
    <row r="1572" spans="1:9" x14ac:dyDescent="0.25">
      <c r="A1572" s="5"/>
      <c r="B1572" s="6"/>
      <c r="C1572" s="7" t="s">
        <v>63</v>
      </c>
      <c r="D1572" s="6" t="e">
        <f>IF(TimeEntry2[[#This Row],[Date]]=0,#REF!,F1572+(7-#REF!))</f>
        <v>#REF!</v>
      </c>
      <c r="E1572" s="13" t="str">
        <f>INDEX(projects[Charge_Code],MATCH(TimeEntry2[[#This Row],[Project_ID]],projects[Project_ID],0))</f>
        <v>260258-47 Galecopper</v>
      </c>
      <c r="F1572" s="16">
        <f>ROUNDDOWN(TimeEntry2[[#This Row],[Timestamp]],0)</f>
        <v>0</v>
      </c>
      <c r="G1572" s="7">
        <v>7.5</v>
      </c>
      <c r="H1572" s="7" t="str">
        <f t="shared" si="35"/>
        <v>Normal Time</v>
      </c>
      <c r="I1572" s="7"/>
    </row>
    <row r="1573" spans="1:9" x14ac:dyDescent="0.25">
      <c r="A1573" s="5"/>
      <c r="B1573" s="6"/>
      <c r="C1573" s="7" t="s">
        <v>63</v>
      </c>
      <c r="D1573" s="6" t="e">
        <f>IF(TimeEntry2[[#This Row],[Date]]=0,#REF!,F1573+(7-#REF!))</f>
        <v>#REF!</v>
      </c>
      <c r="E1573" s="13" t="str">
        <f>INDEX(projects[Charge_Code],MATCH(TimeEntry2[[#This Row],[Project_ID]],projects[Project_ID],0))</f>
        <v>260258-47 Galecopper</v>
      </c>
      <c r="F1573" s="16">
        <f>ROUNDDOWN(TimeEntry2[[#This Row],[Timestamp]],0)</f>
        <v>0</v>
      </c>
      <c r="G1573" s="7">
        <v>2.5</v>
      </c>
      <c r="H1573" s="7" t="str">
        <f t="shared" si="35"/>
        <v>Normal Time</v>
      </c>
      <c r="I1573" s="7"/>
    </row>
    <row r="1574" spans="1:9" x14ac:dyDescent="0.25">
      <c r="A1574" s="5"/>
      <c r="B1574" s="6"/>
      <c r="C1574" s="7" t="s">
        <v>139</v>
      </c>
      <c r="D1574" s="6" t="e">
        <f>IF(TimeEntry2[[#This Row],[Date]]=0,#REF!,F1574+(7-#REF!))</f>
        <v>#REF!</v>
      </c>
      <c r="E1574" s="13" t="str">
        <f>INDEX(projects[Charge_Code],MATCH(TimeEntry2[[#This Row],[Project_ID]],projects[Project_ID],0))</f>
        <v>255375-00 M25 WARREN FARM SERVICES (01-122)</v>
      </c>
      <c r="F1574" s="16">
        <f>ROUNDDOWN(TimeEntry2[[#This Row],[Timestamp]],0)</f>
        <v>0</v>
      </c>
      <c r="G1574" s="7">
        <v>3</v>
      </c>
      <c r="H1574" s="7" t="str">
        <f t="shared" si="35"/>
        <v>Normal Time</v>
      </c>
      <c r="I1574" s="7"/>
    </row>
    <row r="1575" spans="1:9" x14ac:dyDescent="0.25">
      <c r="A1575" s="5"/>
      <c r="B1575" s="6"/>
      <c r="C1575" s="7" t="s">
        <v>94</v>
      </c>
      <c r="D1575" s="6" t="e">
        <f>IF(TimeEntry2[[#This Row],[Date]]=0,#REF!,F1575+(7-#REF!))</f>
        <v>#REF!</v>
      </c>
      <c r="E1575" s="13" t="str">
        <f>INDEX(projects[Charge_Code],MATCH(TimeEntry2[[#This Row],[Project_ID]],projects[Project_ID],0))</f>
        <v>246233-56 HCC - Weston Hills Tunnel (01-382)</v>
      </c>
      <c r="F1575" s="16">
        <f>ROUNDDOWN(TimeEntry2[[#This Row],[Timestamp]],0)</f>
        <v>0</v>
      </c>
      <c r="G1575" s="7">
        <v>2</v>
      </c>
      <c r="H1575" s="7" t="str">
        <f t="shared" si="35"/>
        <v>Normal Time</v>
      </c>
      <c r="I1575" s="7"/>
    </row>
    <row r="1576" spans="1:9" x14ac:dyDescent="0.25">
      <c r="A1576" s="5"/>
      <c r="B1576" s="6"/>
      <c r="C1576" s="7" t="s">
        <v>100</v>
      </c>
      <c r="D1576" s="6" t="e">
        <f>IF(TimeEntry2[[#This Row],[Date]]=0,#REF!,F1576+(7-#REF!))</f>
        <v>#REF!</v>
      </c>
      <c r="E1576" s="13" t="str">
        <f>INDEX(projects[Charge_Code],MATCH(TimeEntry2[[#This Row],[Project_ID]],projects[Project_ID],0))</f>
        <v>HOLIDAY</v>
      </c>
      <c r="F1576" s="16">
        <f>ROUNDDOWN(TimeEntry2[[#This Row],[Timestamp]],0)</f>
        <v>0</v>
      </c>
      <c r="G1576" s="7">
        <v>7.5</v>
      </c>
      <c r="H1576" s="7" t="str">
        <f t="shared" si="35"/>
        <v>Normal Time</v>
      </c>
      <c r="I1576" s="7"/>
    </row>
    <row r="1577" spans="1:9" x14ac:dyDescent="0.25">
      <c r="A1577" s="5"/>
      <c r="B1577" s="6"/>
      <c r="C1577" s="7" t="s">
        <v>11</v>
      </c>
      <c r="D1577" s="6" t="e">
        <f>IF(TimeEntry2[[#This Row],[Date]]=0,#REF!,F1577+(7-#REF!))</f>
        <v>#REF!</v>
      </c>
      <c r="E1577" s="13" t="str">
        <f>INDEX(projects[Charge_Code],MATCH(TimeEntry2[[#This Row],[Project_ID]],projects[Project_ID],0))</f>
        <v>BANK HOLIDAY</v>
      </c>
      <c r="F1577" s="16">
        <f>ROUNDDOWN(TimeEntry2[[#This Row],[Timestamp]],0)</f>
        <v>0</v>
      </c>
      <c r="G1577" s="7">
        <v>7.5</v>
      </c>
      <c r="H1577" s="7" t="str">
        <f t="shared" si="35"/>
        <v>Normal Time</v>
      </c>
      <c r="I1577" s="7"/>
    </row>
    <row r="1578" spans="1:9" x14ac:dyDescent="0.25">
      <c r="A1578" s="5"/>
      <c r="B1578" s="6"/>
      <c r="C1578" s="7" t="s">
        <v>11</v>
      </c>
      <c r="D1578" s="6" t="e">
        <f>IF(TimeEntry2[[#This Row],[Date]]=0,#REF!,F1578+(7-#REF!))</f>
        <v>#REF!</v>
      </c>
      <c r="E1578" s="13" t="str">
        <f>INDEX(projects[Charge_Code],MATCH(TimeEntry2[[#This Row],[Project_ID]],projects[Project_ID],0))</f>
        <v>BANK HOLIDAY</v>
      </c>
      <c r="F1578" s="16">
        <f>ROUNDDOWN(TimeEntry2[[#This Row],[Timestamp]],0)</f>
        <v>0</v>
      </c>
      <c r="G1578" s="7">
        <v>7.5</v>
      </c>
      <c r="H1578" s="7" t="str">
        <f t="shared" si="35"/>
        <v>Normal Time</v>
      </c>
      <c r="I1578" s="7"/>
    </row>
    <row r="1579" spans="1:9" x14ac:dyDescent="0.25">
      <c r="A1579" s="5"/>
      <c r="B1579" s="6"/>
      <c r="C1579" s="7" t="s">
        <v>100</v>
      </c>
      <c r="D1579" s="6" t="e">
        <f>IF(TimeEntry2[[#This Row],[Date]]=0,#REF!,F1579+(7-#REF!))</f>
        <v>#REF!</v>
      </c>
      <c r="E1579" s="13" t="str">
        <f>INDEX(projects[Charge_Code],MATCH(TimeEntry2[[#This Row],[Project_ID]],projects[Project_ID],0))</f>
        <v>HOLIDAY</v>
      </c>
      <c r="F1579" s="16">
        <f>ROUNDDOWN(TimeEntry2[[#This Row],[Timestamp]],0)</f>
        <v>0</v>
      </c>
      <c r="G1579" s="7">
        <v>7.5</v>
      </c>
      <c r="H1579" s="7" t="str">
        <f t="shared" si="35"/>
        <v>Normal Time</v>
      </c>
      <c r="I1579" s="7"/>
    </row>
    <row r="1580" spans="1:9" x14ac:dyDescent="0.25">
      <c r="A1580" s="5"/>
      <c r="B1580" s="6"/>
      <c r="C1580" s="7" t="s">
        <v>100</v>
      </c>
      <c r="D1580" s="6" t="e">
        <f>IF(TimeEntry2[[#This Row],[Date]]=0,#REF!,F1580+(7-#REF!))</f>
        <v>#REF!</v>
      </c>
      <c r="E1580" s="13" t="str">
        <f>INDEX(projects[Charge_Code],MATCH(TimeEntry2[[#This Row],[Project_ID]],projects[Project_ID],0))</f>
        <v>HOLIDAY</v>
      </c>
      <c r="F1580" s="16">
        <f>ROUNDDOWN(TimeEntry2[[#This Row],[Timestamp]],0)</f>
        <v>0</v>
      </c>
      <c r="G1580" s="7">
        <v>7.5</v>
      </c>
      <c r="H1580" s="7" t="str">
        <f t="shared" si="35"/>
        <v>Normal Time</v>
      </c>
      <c r="I1580" s="7"/>
    </row>
    <row r="1581" spans="1:9" x14ac:dyDescent="0.25">
      <c r="A1581" s="5"/>
      <c r="B1581" s="6"/>
      <c r="C1581" s="7" t="s">
        <v>8</v>
      </c>
      <c r="D1581" s="6" t="e">
        <f>IF(TimeEntry2[[#This Row],[Date]]=0,#REF!,F1581+(7-#REF!))</f>
        <v>#REF!</v>
      </c>
      <c r="E1581" s="13" t="str">
        <f>INDEX(projects[Charge_Code],MATCH(TimeEntry2[[#This Row],[Project_ID]],projects[Project_ID],0))</f>
        <v>000000-00 AMS Support</v>
      </c>
      <c r="F1581" s="16">
        <f>ROUNDDOWN(TimeEntry2[[#This Row],[Timestamp]],0)</f>
        <v>0</v>
      </c>
      <c r="G1581" s="7">
        <v>3.75</v>
      </c>
      <c r="H1581" s="7" t="str">
        <f t="shared" ref="H1581:H1644" si="36">"Normal Time"</f>
        <v>Normal Time</v>
      </c>
      <c r="I1581" s="7"/>
    </row>
    <row r="1582" spans="1:9" x14ac:dyDescent="0.25">
      <c r="A1582" s="5"/>
      <c r="B1582" s="6"/>
      <c r="C1582" s="7" t="s">
        <v>202</v>
      </c>
      <c r="D1582" s="6" t="e">
        <f>IF(TimeEntry2[[#This Row],[Date]]=0,#REF!,F1582+(7-#REF!))</f>
        <v>#REF!</v>
      </c>
      <c r="E1582" s="13" t="str">
        <f>INDEX(projects[Charge_Code],MATCH(TimeEntry2[[#This Row],[Project_ID]],projects[Project_ID],0))</f>
        <v>259933-00 Waalbrug</v>
      </c>
      <c r="F1582" s="16">
        <f>ROUNDDOWN(TimeEntry2[[#This Row],[Timestamp]],0)</f>
        <v>0</v>
      </c>
      <c r="G1582" s="7">
        <v>3.75</v>
      </c>
      <c r="H1582" s="7" t="str">
        <f t="shared" si="36"/>
        <v>Normal Time</v>
      </c>
      <c r="I1582" s="7"/>
    </row>
    <row r="1583" spans="1:9" x14ac:dyDescent="0.25">
      <c r="A1583" s="5"/>
      <c r="B1583" s="6"/>
      <c r="C1583" s="7" t="s">
        <v>8</v>
      </c>
      <c r="D1583" s="6" t="e">
        <f>IF(TimeEntry2[[#This Row],[Date]]=0,#REF!,F1583+(7-#REF!))</f>
        <v>#REF!</v>
      </c>
      <c r="E1583" s="13" t="str">
        <f>INDEX(projects[Charge_Code],MATCH(TimeEntry2[[#This Row],[Project_ID]],projects[Project_ID],0))</f>
        <v>000000-00 AMS Support</v>
      </c>
      <c r="F1583" s="16">
        <f>ROUNDDOWN(TimeEntry2[[#This Row],[Timestamp]],0)</f>
        <v>0</v>
      </c>
      <c r="G1583" s="7">
        <v>7.5</v>
      </c>
      <c r="H1583" s="7" t="str">
        <f t="shared" si="36"/>
        <v>Normal Time</v>
      </c>
      <c r="I1583" s="7"/>
    </row>
    <row r="1584" spans="1:9" x14ac:dyDescent="0.25">
      <c r="A1584" s="5"/>
      <c r="B1584" s="6"/>
      <c r="C1584" s="7" t="s">
        <v>24</v>
      </c>
      <c r="D1584" s="6" t="e">
        <f>IF(TimeEntry2[[#This Row],[Date]]=0,#REF!,F1584+(7-#REF!))</f>
        <v>#REF!</v>
      </c>
      <c r="E1584" s="13" t="str">
        <f>INDEX(projects[Charge_Code],MATCH(TimeEntry2[[#This Row],[Project_ID]],projects[Project_ID],0))</f>
        <v>074097-30 LEADERSHIP &amp; MANAGEMENT CC124 (01-124)</v>
      </c>
      <c r="F1584" s="16">
        <f>ROUNDDOWN(TimeEntry2[[#This Row],[Timestamp]],0)</f>
        <v>0</v>
      </c>
      <c r="G1584" s="7">
        <v>1</v>
      </c>
      <c r="H1584" s="7" t="str">
        <f t="shared" si="36"/>
        <v>Normal Time</v>
      </c>
      <c r="I1584" s="7"/>
    </row>
    <row r="1585" spans="1:9" x14ac:dyDescent="0.25">
      <c r="A1585" s="5"/>
      <c r="B1585" s="6"/>
      <c r="C1585" s="7" t="s">
        <v>86</v>
      </c>
      <c r="D1585" s="6" t="e">
        <f>IF(TimeEntry2[[#This Row],[Date]]=0,#REF!,F1585+(7-#REF!))</f>
        <v>#REF!</v>
      </c>
      <c r="E1585" s="13" t="str">
        <f>INDEX(projects[Charge_Code],MATCH(TimeEntry2[[#This Row],[Project_ID]],projects[Project_ID],0))</f>
        <v>254304-79 HCC - Nursery Ln (01-382)</v>
      </c>
      <c r="F1585" s="16">
        <f>ROUNDDOWN(TimeEntry2[[#This Row],[Timestamp]],0)</f>
        <v>0</v>
      </c>
      <c r="G1585" s="7">
        <v>2</v>
      </c>
      <c r="H1585" s="7" t="str">
        <f t="shared" si="36"/>
        <v>Normal Time</v>
      </c>
      <c r="I1585" s="7"/>
    </row>
    <row r="1586" spans="1:9" x14ac:dyDescent="0.25">
      <c r="A1586" s="5"/>
      <c r="B1586" s="6"/>
      <c r="C1586" s="7" t="s">
        <v>90</v>
      </c>
      <c r="D1586" s="6" t="e">
        <f>IF(TimeEntry2[[#This Row],[Date]]=0,#REF!,F1586+(7-#REF!))</f>
        <v>#REF!</v>
      </c>
      <c r="E1586" s="13" t="str">
        <f>INDEX(projects[Charge_Code],MATCH(TimeEntry2[[#This Row],[Project_ID]],projects[Project_ID],0))</f>
        <v>254304-96 HCC - Paul Cully (01-382)</v>
      </c>
      <c r="F1586" s="16">
        <f>ROUNDDOWN(TimeEntry2[[#This Row],[Timestamp]],0)</f>
        <v>0</v>
      </c>
      <c r="G1586" s="7">
        <v>4.5</v>
      </c>
      <c r="H1586" s="7" t="str">
        <f t="shared" si="36"/>
        <v>Normal Time</v>
      </c>
      <c r="I1586" s="7"/>
    </row>
    <row r="1587" spans="1:9" x14ac:dyDescent="0.25">
      <c r="A1587" s="5"/>
      <c r="B1587" s="6"/>
      <c r="C1587" s="7" t="s">
        <v>41</v>
      </c>
      <c r="D1587" s="6" t="e">
        <f>IF(TimeEntry2[[#This Row],[Date]]=0,#REF!,F1587+(7-#REF!))</f>
        <v>#REF!</v>
      </c>
      <c r="E1587" s="13" t="str">
        <f>INDEX(projects[Charge_Code],MATCH(TimeEntry2[[#This Row],[Project_ID]],projects[Project_ID],0))</f>
        <v>215526-27 CP - Assessment (01-124)</v>
      </c>
      <c r="F1587" s="16">
        <f>ROUNDDOWN(TimeEntry2[[#This Row],[Timestamp]],0)</f>
        <v>0</v>
      </c>
      <c r="G1587" s="7">
        <v>7.5</v>
      </c>
      <c r="H1587" s="7" t="str">
        <f t="shared" si="36"/>
        <v>Normal Time</v>
      </c>
      <c r="I1587" s="7"/>
    </row>
    <row r="1588" spans="1:9" x14ac:dyDescent="0.25">
      <c r="A1588" s="5"/>
      <c r="B1588" s="6"/>
      <c r="C1588" s="7" t="s">
        <v>41</v>
      </c>
      <c r="D1588" s="6" t="e">
        <f>IF(TimeEntry2[[#This Row],[Date]]=0,#REF!,F1588+(7-#REF!))</f>
        <v>#REF!</v>
      </c>
      <c r="E1588" s="13" t="str">
        <f>INDEX(projects[Charge_Code],MATCH(TimeEntry2[[#This Row],[Project_ID]],projects[Project_ID],0))</f>
        <v>215526-27 CP - Assessment (01-124)</v>
      </c>
      <c r="F1588" s="16">
        <f>ROUNDDOWN(TimeEntry2[[#This Row],[Timestamp]],0)</f>
        <v>0</v>
      </c>
      <c r="G1588" s="7">
        <v>3.75</v>
      </c>
      <c r="H1588" s="7" t="str">
        <f t="shared" si="36"/>
        <v>Normal Time</v>
      </c>
      <c r="I1588" s="7"/>
    </row>
    <row r="1589" spans="1:9" x14ac:dyDescent="0.25">
      <c r="A1589" s="5"/>
      <c r="B1589" s="6"/>
      <c r="C1589" s="7" t="s">
        <v>202</v>
      </c>
      <c r="D1589" s="6" t="e">
        <f>IF(TimeEntry2[[#This Row],[Date]]=0,#REF!,F1589+(7-#REF!))</f>
        <v>#REF!</v>
      </c>
      <c r="E1589" s="13" t="str">
        <f>INDEX(projects[Charge_Code],MATCH(TimeEntry2[[#This Row],[Project_ID]],projects[Project_ID],0))</f>
        <v>259933-00 Waalbrug</v>
      </c>
      <c r="F1589" s="16">
        <f>ROUNDDOWN(TimeEntry2[[#This Row],[Timestamp]],0)</f>
        <v>0</v>
      </c>
      <c r="G1589" s="7">
        <v>3.75</v>
      </c>
      <c r="H1589" s="7" t="str">
        <f t="shared" si="36"/>
        <v>Normal Time</v>
      </c>
      <c r="I1589" s="7"/>
    </row>
    <row r="1590" spans="1:9" x14ac:dyDescent="0.25">
      <c r="A1590" s="5"/>
      <c r="B1590" s="6"/>
      <c r="C1590" s="7" t="s">
        <v>169</v>
      </c>
      <c r="D1590" s="6" t="e">
        <f>IF(TimeEntry2[[#This Row],[Date]]=0,#REF!,F1590+(7-#REF!))</f>
        <v>#REF!</v>
      </c>
      <c r="E1590" s="13" t="str">
        <f>INDEX(projects[Charge_Code],MATCH(TimeEntry2[[#This Row],[Project_ID]],projects[Project_ID],0))</f>
        <v>601701-23 swindon d&amp;b</v>
      </c>
      <c r="F1590" s="16">
        <f>ROUNDDOWN(TimeEntry2[[#This Row],[Timestamp]],0)</f>
        <v>0</v>
      </c>
      <c r="G1590" s="7">
        <v>7.5</v>
      </c>
      <c r="H1590" s="7" t="str">
        <f t="shared" si="36"/>
        <v>Normal Time</v>
      </c>
      <c r="I1590" s="7"/>
    </row>
    <row r="1591" spans="1:9" x14ac:dyDescent="0.25">
      <c r="A1591" s="5"/>
      <c r="B1591" s="6"/>
      <c r="C1591" s="7" t="s">
        <v>8</v>
      </c>
      <c r="D1591" s="6" t="e">
        <f>IF(TimeEntry2[[#This Row],[Date]]=0,#REF!,F1591+(7-#REF!))</f>
        <v>#REF!</v>
      </c>
      <c r="E1591" s="13" t="str">
        <f>INDEX(projects[Charge_Code],MATCH(TimeEntry2[[#This Row],[Project_ID]],projects[Project_ID],0))</f>
        <v>000000-00 AMS Support</v>
      </c>
      <c r="F1591" s="16">
        <f>ROUNDDOWN(TimeEntry2[[#This Row],[Timestamp]],0)</f>
        <v>0</v>
      </c>
      <c r="G1591" s="7">
        <v>7.5</v>
      </c>
      <c r="H1591" s="7" t="str">
        <f t="shared" si="36"/>
        <v>Normal Time</v>
      </c>
      <c r="I1591" s="7"/>
    </row>
    <row r="1592" spans="1:9" x14ac:dyDescent="0.25">
      <c r="A1592" s="5"/>
      <c r="B1592" s="6"/>
      <c r="C1592" s="7" t="s">
        <v>8</v>
      </c>
      <c r="D1592" s="6" t="e">
        <f>IF(TimeEntry2[[#This Row],[Date]]=0,#REF!,F1592+(7-#REF!))</f>
        <v>#REF!</v>
      </c>
      <c r="E1592" s="13" t="str">
        <f>INDEX(projects[Charge_Code],MATCH(TimeEntry2[[#This Row],[Project_ID]],projects[Project_ID],0))</f>
        <v>000000-00 AMS Support</v>
      </c>
      <c r="F1592" s="16">
        <f>ROUNDDOWN(TimeEntry2[[#This Row],[Timestamp]],0)</f>
        <v>0</v>
      </c>
      <c r="G1592" s="7">
        <v>7.5</v>
      </c>
      <c r="H1592" s="7" t="str">
        <f t="shared" si="36"/>
        <v>Normal Time</v>
      </c>
      <c r="I1592" s="7"/>
    </row>
    <row r="1593" spans="1:9" x14ac:dyDescent="0.25">
      <c r="A1593" s="5"/>
      <c r="B1593" s="6"/>
      <c r="C1593" s="7" t="s">
        <v>169</v>
      </c>
      <c r="D1593" s="6" t="e">
        <f>IF(TimeEntry2[[#This Row],[Date]]=0,#REF!,F1593+(7-#REF!))</f>
        <v>#REF!</v>
      </c>
      <c r="E1593" s="13" t="str">
        <f>INDEX(projects[Charge_Code],MATCH(TimeEntry2[[#This Row],[Project_ID]],projects[Project_ID],0))</f>
        <v>601701-23 swindon d&amp;b</v>
      </c>
      <c r="F1593" s="16">
        <f>ROUNDDOWN(TimeEntry2[[#This Row],[Timestamp]],0)</f>
        <v>0</v>
      </c>
      <c r="G1593" s="7">
        <v>7.5</v>
      </c>
      <c r="H1593" s="7" t="str">
        <f t="shared" si="36"/>
        <v>Normal Time</v>
      </c>
      <c r="I1593" s="7"/>
    </row>
    <row r="1594" spans="1:9" x14ac:dyDescent="0.25">
      <c r="A1594" s="5"/>
      <c r="B1594" s="6"/>
      <c r="C1594" s="7" t="s">
        <v>202</v>
      </c>
      <c r="D1594" s="6" t="e">
        <f>IF(TimeEntry2[[#This Row],[Date]]=0,#REF!,F1594+(7-#REF!))</f>
        <v>#REF!</v>
      </c>
      <c r="E1594" s="13" t="str">
        <f>INDEX(projects[Charge_Code],MATCH(TimeEntry2[[#This Row],[Project_ID]],projects[Project_ID],0))</f>
        <v>259933-00 Waalbrug</v>
      </c>
      <c r="F1594" s="16">
        <f>ROUNDDOWN(TimeEntry2[[#This Row],[Timestamp]],0)</f>
        <v>0</v>
      </c>
      <c r="G1594" s="7">
        <v>4</v>
      </c>
      <c r="H1594" s="7" t="str">
        <f t="shared" si="36"/>
        <v>Normal Time</v>
      </c>
      <c r="I1594" s="7"/>
    </row>
    <row r="1595" spans="1:9" x14ac:dyDescent="0.25">
      <c r="A1595" s="5"/>
      <c r="B1595" s="6"/>
      <c r="C1595" s="7" t="s">
        <v>72</v>
      </c>
      <c r="D1595" s="6" t="e">
        <f>IF(TimeEntry2[[#This Row],[Date]]=0,#REF!,F1595+(7-#REF!))</f>
        <v>#REF!</v>
      </c>
      <c r="E1595" s="13" t="str">
        <f>INDEX(projects[Charge_Code],MATCH(TimeEntry2[[#This Row],[Project_ID]],projects[Project_ID],0))</f>
        <v>77616-41 Hatta</v>
      </c>
      <c r="F1595" s="16">
        <f>ROUNDDOWN(TimeEntry2[[#This Row],[Timestamp]],0)</f>
        <v>0</v>
      </c>
      <c r="G1595" s="7">
        <v>2</v>
      </c>
      <c r="H1595" s="7" t="str">
        <f t="shared" si="36"/>
        <v>Normal Time</v>
      </c>
      <c r="I1595" s="7"/>
    </row>
    <row r="1596" spans="1:9" x14ac:dyDescent="0.25">
      <c r="A1596" s="5"/>
      <c r="B1596" s="6"/>
      <c r="C1596" s="7" t="s">
        <v>169</v>
      </c>
      <c r="D1596" s="6" t="e">
        <f>IF(TimeEntry2[[#This Row],[Date]]=0,#REF!,F1596+(7-#REF!))</f>
        <v>#REF!</v>
      </c>
      <c r="E1596" s="13" t="str">
        <f>INDEX(projects[Charge_Code],MATCH(TimeEntry2[[#This Row],[Project_ID]],projects[Project_ID],0))</f>
        <v>601701-23 swindon d&amp;b</v>
      </c>
      <c r="F1596" s="16">
        <f>ROUNDDOWN(TimeEntry2[[#This Row],[Timestamp]],0)</f>
        <v>0</v>
      </c>
      <c r="G1596" s="7">
        <v>1.5</v>
      </c>
      <c r="H1596" s="7" t="str">
        <f t="shared" si="36"/>
        <v>Normal Time</v>
      </c>
      <c r="I1596" s="7"/>
    </row>
    <row r="1597" spans="1:9" x14ac:dyDescent="0.25">
      <c r="A1597" s="5"/>
      <c r="B1597" s="6"/>
      <c r="C1597" s="7" t="s">
        <v>18</v>
      </c>
      <c r="D1597" s="6" t="e">
        <f>IF(TimeEntry2[[#This Row],[Date]]=0,#REF!,F1597+(7-#REF!))</f>
        <v>#REF!</v>
      </c>
      <c r="E1597" s="13" t="str">
        <f>INDEX(projects[Charge_Code],MATCH(TimeEntry2[[#This Row],[Project_ID]],projects[Project_ID],0))</f>
        <v>074097-29 STAFF APPRAISAL CC124 (01-124)</v>
      </c>
      <c r="F1597" s="16">
        <f>ROUNDDOWN(TimeEntry2[[#This Row],[Timestamp]],0)</f>
        <v>0</v>
      </c>
      <c r="G1597" s="7">
        <v>2</v>
      </c>
      <c r="H1597" s="7" t="str">
        <f t="shared" si="36"/>
        <v>Normal Time</v>
      </c>
      <c r="I1597" s="7"/>
    </row>
    <row r="1598" spans="1:9" x14ac:dyDescent="0.25">
      <c r="A1598" s="5"/>
      <c r="B1598" s="6"/>
      <c r="C1598" s="7" t="s">
        <v>90</v>
      </c>
      <c r="D1598" s="6" t="e">
        <f>IF(TimeEntry2[[#This Row],[Date]]=0,#REF!,F1598+(7-#REF!))</f>
        <v>#REF!</v>
      </c>
      <c r="E1598" s="13" t="str">
        <f>INDEX(projects[Charge_Code],MATCH(TimeEntry2[[#This Row],[Project_ID]],projects[Project_ID],0))</f>
        <v>254304-96 HCC - Paul Cully (01-382)</v>
      </c>
      <c r="F1598" s="16">
        <f>ROUNDDOWN(TimeEntry2[[#This Row],[Timestamp]],0)</f>
        <v>0</v>
      </c>
      <c r="G1598" s="7">
        <v>5.5</v>
      </c>
      <c r="H1598" s="7" t="str">
        <f t="shared" si="36"/>
        <v>Normal Time</v>
      </c>
      <c r="I1598" s="7"/>
    </row>
    <row r="1599" spans="1:9" x14ac:dyDescent="0.25">
      <c r="A1599" s="5"/>
      <c r="B1599" s="6"/>
      <c r="C1599" s="7" t="s">
        <v>166</v>
      </c>
      <c r="D1599" s="6" t="e">
        <f>IF(TimeEntry2[[#This Row],[Date]]=0,#REF!,F1599+(7-#REF!))</f>
        <v>#REF!</v>
      </c>
      <c r="E1599" s="13" t="str">
        <f>INDEX(projects[Charge_Code],MATCH(TimeEntry2[[#This Row],[Project_ID]],projects[Project_ID],0))</f>
        <v>239230-40 Suurhoffbrug</v>
      </c>
      <c r="F1599" s="16">
        <f>ROUNDDOWN(TimeEntry2[[#This Row],[Timestamp]],0)</f>
        <v>0</v>
      </c>
      <c r="G1599" s="7">
        <v>7.5</v>
      </c>
      <c r="H1599" s="7" t="str">
        <f t="shared" si="36"/>
        <v>Normal Time</v>
      </c>
      <c r="I1599" s="7"/>
    </row>
    <row r="1600" spans="1:9" x14ac:dyDescent="0.25">
      <c r="A1600" s="5"/>
      <c r="B1600" s="6"/>
      <c r="C1600" s="7" t="s">
        <v>8</v>
      </c>
      <c r="D1600" s="6" t="e">
        <f>IF(TimeEntry2[[#This Row],[Date]]=0,#REF!,F1600+(7-#REF!))</f>
        <v>#REF!</v>
      </c>
      <c r="E1600" s="13" t="str">
        <f>INDEX(projects[Charge_Code],MATCH(TimeEntry2[[#This Row],[Project_ID]],projects[Project_ID],0))</f>
        <v>000000-00 AMS Support</v>
      </c>
      <c r="F1600" s="16">
        <f>ROUNDDOWN(TimeEntry2[[#This Row],[Timestamp]],0)</f>
        <v>0</v>
      </c>
      <c r="G1600" s="7">
        <v>7.5</v>
      </c>
      <c r="H1600" s="7" t="str">
        <f t="shared" si="36"/>
        <v>Normal Time</v>
      </c>
      <c r="I1600" s="7"/>
    </row>
    <row r="1601" spans="1:9" x14ac:dyDescent="0.25">
      <c r="A1601" s="5"/>
      <c r="B1601" s="6"/>
      <c r="C1601" s="7" t="s">
        <v>8</v>
      </c>
      <c r="D1601" s="6" t="e">
        <f>IF(TimeEntry2[[#This Row],[Date]]=0,#REF!,F1601+(7-#REF!))</f>
        <v>#REF!</v>
      </c>
      <c r="E1601" s="13" t="str">
        <f>INDEX(projects[Charge_Code],MATCH(TimeEntry2[[#This Row],[Project_ID]],projects[Project_ID],0))</f>
        <v>000000-00 AMS Support</v>
      </c>
      <c r="F1601" s="16">
        <f>ROUNDDOWN(TimeEntry2[[#This Row],[Timestamp]],0)</f>
        <v>0</v>
      </c>
      <c r="G1601" s="7">
        <v>7.5</v>
      </c>
      <c r="H1601" s="7" t="str">
        <f t="shared" si="36"/>
        <v>Normal Time</v>
      </c>
      <c r="I1601" s="7"/>
    </row>
    <row r="1602" spans="1:9" x14ac:dyDescent="0.25">
      <c r="A1602" s="5"/>
      <c r="B1602" s="6"/>
      <c r="C1602" s="7" t="s">
        <v>18</v>
      </c>
      <c r="D1602" s="6" t="e">
        <f>IF(TimeEntry2[[#This Row],[Date]]=0,#REF!,F1602+(7-#REF!))</f>
        <v>#REF!</v>
      </c>
      <c r="E1602" s="13" t="str">
        <f>INDEX(projects[Charge_Code],MATCH(TimeEntry2[[#This Row],[Project_ID]],projects[Project_ID],0))</f>
        <v>074097-29 STAFF APPRAISAL CC124 (01-124)</v>
      </c>
      <c r="F1602" s="16">
        <f>ROUNDDOWN(TimeEntry2[[#This Row],[Timestamp]],0)</f>
        <v>0</v>
      </c>
      <c r="G1602" s="7">
        <v>2</v>
      </c>
      <c r="H1602" s="7" t="str">
        <f t="shared" si="36"/>
        <v>Normal Time</v>
      </c>
      <c r="I1602" s="7"/>
    </row>
    <row r="1603" spans="1:9" x14ac:dyDescent="0.25">
      <c r="A1603" s="5"/>
      <c r="B1603" s="6"/>
      <c r="C1603" s="7" t="s">
        <v>27</v>
      </c>
      <c r="D1603" s="6" t="e">
        <f>IF(TimeEntry2[[#This Row],[Date]]=0,#REF!,F1603+(7-#REF!))</f>
        <v>#REF!</v>
      </c>
      <c r="E1603" s="13" t="str">
        <f>INDEX(projects[Charge_Code],MATCH(TimeEntry2[[#This Row],[Project_ID]],projects[Project_ID],0))</f>
        <v>071945-07 BCS - promotional</v>
      </c>
      <c r="F1603" s="16">
        <f>ROUNDDOWN(TimeEntry2[[#This Row],[Timestamp]],0)</f>
        <v>0</v>
      </c>
      <c r="G1603" s="7">
        <v>2</v>
      </c>
      <c r="H1603" s="7" t="str">
        <f t="shared" si="36"/>
        <v>Normal Time</v>
      </c>
      <c r="I1603" s="7"/>
    </row>
    <row r="1604" spans="1:9" x14ac:dyDescent="0.25">
      <c r="A1604" s="5"/>
      <c r="B1604" s="6"/>
      <c r="C1604" s="7" t="s">
        <v>63</v>
      </c>
      <c r="D1604" s="6" t="e">
        <f>IF(TimeEntry2[[#This Row],[Date]]=0,#REF!,F1604+(7-#REF!))</f>
        <v>#REF!</v>
      </c>
      <c r="E1604" s="13" t="str">
        <f>INDEX(projects[Charge_Code],MATCH(TimeEntry2[[#This Row],[Project_ID]],projects[Project_ID],0))</f>
        <v>260258-47 Galecopper</v>
      </c>
      <c r="F1604" s="16">
        <f>ROUNDDOWN(TimeEntry2[[#This Row],[Timestamp]],0)</f>
        <v>0</v>
      </c>
      <c r="G1604" s="7">
        <v>3.5</v>
      </c>
      <c r="H1604" s="7" t="str">
        <f t="shared" si="36"/>
        <v>Normal Time</v>
      </c>
      <c r="I1604" s="7"/>
    </row>
    <row r="1605" spans="1:9" x14ac:dyDescent="0.25">
      <c r="A1605" s="5"/>
      <c r="B1605" s="6"/>
      <c r="C1605" s="7" t="s">
        <v>60</v>
      </c>
      <c r="D1605" s="6" t="e">
        <f>IF(TimeEntry2[[#This Row],[Date]]=0,#REF!,F1605+(7-#REF!))</f>
        <v>#REF!</v>
      </c>
      <c r="E1605" s="13" t="str">
        <f>INDEX(projects[Charge_Code],MATCH(TimeEntry2[[#This Row],[Project_ID]],projects[Project_ID],0))</f>
        <v>074103-30 Engagement cohort</v>
      </c>
      <c r="F1605" s="16">
        <f>ROUNDDOWN(TimeEntry2[[#This Row],[Timestamp]],0)</f>
        <v>0</v>
      </c>
      <c r="G1605" s="7">
        <v>3.75</v>
      </c>
      <c r="H1605" s="7" t="str">
        <f t="shared" si="36"/>
        <v>Normal Time</v>
      </c>
      <c r="I1605" s="7"/>
    </row>
    <row r="1606" spans="1:9" x14ac:dyDescent="0.25">
      <c r="A1606" s="5"/>
      <c r="B1606" s="6"/>
      <c r="C1606" s="7" t="s">
        <v>41</v>
      </c>
      <c r="D1606" s="6" t="e">
        <f>IF(TimeEntry2[[#This Row],[Date]]=0,#REF!,F1606+(7-#REF!))</f>
        <v>#REF!</v>
      </c>
      <c r="E1606" s="13" t="str">
        <f>INDEX(projects[Charge_Code],MATCH(TimeEntry2[[#This Row],[Project_ID]],projects[Project_ID],0))</f>
        <v>215526-27 CP - Assessment (01-124)</v>
      </c>
      <c r="F1606" s="16">
        <f>ROUNDDOWN(TimeEntry2[[#This Row],[Timestamp]],0)</f>
        <v>0</v>
      </c>
      <c r="G1606" s="7">
        <v>3.75</v>
      </c>
      <c r="H1606" s="7" t="str">
        <f t="shared" si="36"/>
        <v>Normal Time</v>
      </c>
      <c r="I1606" s="7"/>
    </row>
    <row r="1607" spans="1:9" x14ac:dyDescent="0.25">
      <c r="A1607" s="5"/>
      <c r="B1607" s="6"/>
      <c r="C1607" s="7" t="s">
        <v>86</v>
      </c>
      <c r="D1607" s="6" t="e">
        <f>IF(TimeEntry2[[#This Row],[Date]]=0,#REF!,F1607+(7-#REF!))</f>
        <v>#REF!</v>
      </c>
      <c r="E1607" s="13" t="str">
        <f>INDEX(projects[Charge_Code],MATCH(TimeEntry2[[#This Row],[Project_ID]],projects[Project_ID],0))</f>
        <v>254304-79 HCC - Nursery Ln (01-382)</v>
      </c>
      <c r="F1607" s="16">
        <f>ROUNDDOWN(TimeEntry2[[#This Row],[Timestamp]],0)</f>
        <v>0</v>
      </c>
      <c r="G1607" s="7">
        <v>2.5</v>
      </c>
      <c r="H1607" s="7" t="str">
        <f t="shared" si="36"/>
        <v>Normal Time</v>
      </c>
      <c r="I1607" s="7"/>
    </row>
    <row r="1608" spans="1:9" x14ac:dyDescent="0.25">
      <c r="A1608" s="5"/>
      <c r="B1608" s="6"/>
      <c r="C1608" s="7" t="s">
        <v>75</v>
      </c>
      <c r="D1608" s="6" t="e">
        <f>IF(TimeEntry2[[#This Row],[Date]]=0,#REF!,F1608+(7-#REF!))</f>
        <v>#REF!</v>
      </c>
      <c r="E1608" s="13" t="str">
        <f>INDEX(projects[Charge_Code],MATCH(TimeEntry2[[#This Row],[Project_ID]],projects[Project_ID],0))</f>
        <v>254304-44 HCC - Asset management (01-382)</v>
      </c>
      <c r="F1608" s="16">
        <f>ROUNDDOWN(TimeEntry2[[#This Row],[Timestamp]],0)</f>
        <v>0</v>
      </c>
      <c r="G1608" s="7">
        <v>3</v>
      </c>
      <c r="H1608" s="7" t="str">
        <f t="shared" si="36"/>
        <v>Normal Time</v>
      </c>
      <c r="I1608" s="7"/>
    </row>
    <row r="1609" spans="1:9" x14ac:dyDescent="0.25">
      <c r="A1609" s="5"/>
      <c r="B1609" s="6"/>
      <c r="C1609" s="7" t="s">
        <v>90</v>
      </c>
      <c r="D1609" s="6" t="e">
        <f>IF(TimeEntry2[[#This Row],[Date]]=0,#REF!,F1609+(7-#REF!))</f>
        <v>#REF!</v>
      </c>
      <c r="E1609" s="13" t="str">
        <f>INDEX(projects[Charge_Code],MATCH(TimeEntry2[[#This Row],[Project_ID]],projects[Project_ID],0))</f>
        <v>254304-96 HCC - Paul Cully (01-382)</v>
      </c>
      <c r="F1609" s="16">
        <f>ROUNDDOWN(TimeEntry2[[#This Row],[Timestamp]],0)</f>
        <v>0</v>
      </c>
      <c r="G1609" s="7">
        <v>1</v>
      </c>
      <c r="H1609" s="7" t="str">
        <f t="shared" si="36"/>
        <v>Normal Time</v>
      </c>
      <c r="I1609" s="7"/>
    </row>
    <row r="1610" spans="1:9" x14ac:dyDescent="0.25">
      <c r="A1610" s="5"/>
      <c r="B1610" s="6"/>
      <c r="C1610" s="7" t="s">
        <v>94</v>
      </c>
      <c r="D1610" s="6" t="e">
        <f>IF(TimeEntry2[[#This Row],[Date]]=0,#REF!,F1610+(7-#REF!))</f>
        <v>#REF!</v>
      </c>
      <c r="E1610" s="13" t="str">
        <f>INDEX(projects[Charge_Code],MATCH(TimeEntry2[[#This Row],[Project_ID]],projects[Project_ID],0))</f>
        <v>246233-56 HCC - Weston Hills Tunnel (01-382)</v>
      </c>
      <c r="F1610" s="16">
        <f>ROUNDDOWN(TimeEntry2[[#This Row],[Timestamp]],0)</f>
        <v>0</v>
      </c>
      <c r="G1610" s="7">
        <v>1</v>
      </c>
      <c r="H1610" s="7" t="str">
        <f t="shared" si="36"/>
        <v>Normal Time</v>
      </c>
      <c r="I1610" s="7"/>
    </row>
    <row r="1611" spans="1:9" x14ac:dyDescent="0.25">
      <c r="A1611" s="5"/>
      <c r="B1611" s="6"/>
      <c r="C1611" s="7" t="s">
        <v>86</v>
      </c>
      <c r="D1611" s="6" t="e">
        <f>IF(TimeEntry2[[#This Row],[Date]]=0,#REF!,F1611+(7-#REF!))</f>
        <v>#REF!</v>
      </c>
      <c r="E1611" s="13" t="str">
        <f>INDEX(projects[Charge_Code],MATCH(TimeEntry2[[#This Row],[Project_ID]],projects[Project_ID],0))</f>
        <v>254304-79 HCC - Nursery Ln (01-382)</v>
      </c>
      <c r="F1611" s="16">
        <f>ROUNDDOWN(TimeEntry2[[#This Row],[Timestamp]],0)</f>
        <v>0</v>
      </c>
      <c r="G1611" s="7">
        <v>7.5</v>
      </c>
      <c r="H1611" s="7" t="str">
        <f t="shared" si="36"/>
        <v>Normal Time</v>
      </c>
      <c r="I1611" s="7"/>
    </row>
    <row r="1612" spans="1:9" x14ac:dyDescent="0.25">
      <c r="A1612" s="5"/>
      <c r="B1612" s="6"/>
      <c r="C1612" s="7" t="s">
        <v>157</v>
      </c>
      <c r="D1612" s="6" t="e">
        <f>IF(TimeEntry2[[#This Row],[Date]]=0,#REF!,F1612+(7-#REF!))</f>
        <v>#REF!</v>
      </c>
      <c r="E1612" s="13" t="str">
        <f>INDEX(projects[Charge_Code],MATCH(TimeEntry2[[#This Row],[Project_ID]],projects[Project_ID],0))</f>
        <v>261723-02 SMP</v>
      </c>
      <c r="F1612" s="16">
        <f>ROUNDDOWN(TimeEntry2[[#This Row],[Timestamp]],0)</f>
        <v>0</v>
      </c>
      <c r="G1612" s="7">
        <v>5</v>
      </c>
      <c r="H1612" s="7" t="str">
        <f t="shared" si="36"/>
        <v>Normal Time</v>
      </c>
      <c r="I1612" s="7"/>
    </row>
    <row r="1613" spans="1:9" x14ac:dyDescent="0.25">
      <c r="A1613" s="5"/>
      <c r="B1613" s="6"/>
      <c r="C1613" s="7" t="s">
        <v>41</v>
      </c>
      <c r="D1613" s="6" t="e">
        <f>IF(TimeEntry2[[#This Row],[Date]]=0,#REF!,F1613+(7-#REF!))</f>
        <v>#REF!</v>
      </c>
      <c r="E1613" s="13" t="str">
        <f>INDEX(projects[Charge_Code],MATCH(TimeEntry2[[#This Row],[Project_ID]],projects[Project_ID],0))</f>
        <v>215526-27 CP - Assessment (01-124)</v>
      </c>
      <c r="F1613" s="16">
        <f>ROUNDDOWN(TimeEntry2[[#This Row],[Timestamp]],0)</f>
        <v>0</v>
      </c>
      <c r="G1613" s="7">
        <v>2.5</v>
      </c>
      <c r="H1613" s="7" t="str">
        <f t="shared" si="36"/>
        <v>Normal Time</v>
      </c>
      <c r="I1613" s="7"/>
    </row>
    <row r="1614" spans="1:9" x14ac:dyDescent="0.25">
      <c r="A1614" s="5"/>
      <c r="B1614" s="6"/>
      <c r="C1614" s="7" t="s">
        <v>18</v>
      </c>
      <c r="D1614" s="6" t="e">
        <f>IF(TimeEntry2[[#This Row],[Date]]=0,#REF!,F1614+(7-#REF!))</f>
        <v>#REF!</v>
      </c>
      <c r="E1614" s="13" t="str">
        <f>INDEX(projects[Charge_Code],MATCH(TimeEntry2[[#This Row],[Project_ID]],projects[Project_ID],0))</f>
        <v>074097-29 STAFF APPRAISAL CC124 (01-124)</v>
      </c>
      <c r="F1614" s="16">
        <f>ROUNDDOWN(TimeEntry2[[#This Row],[Timestamp]],0)</f>
        <v>0</v>
      </c>
      <c r="G1614" s="7">
        <v>2</v>
      </c>
      <c r="H1614" s="7" t="str">
        <f t="shared" si="36"/>
        <v>Normal Time</v>
      </c>
      <c r="I1614" s="7"/>
    </row>
    <row r="1615" spans="1:9" x14ac:dyDescent="0.25">
      <c r="A1615" s="5"/>
      <c r="B1615" s="6"/>
      <c r="C1615" s="7" t="s">
        <v>90</v>
      </c>
      <c r="D1615" s="6" t="e">
        <f>IF(TimeEntry2[[#This Row],[Date]]=0,#REF!,F1615+(7-#REF!))</f>
        <v>#REF!</v>
      </c>
      <c r="E1615" s="13" t="str">
        <f>INDEX(projects[Charge_Code],MATCH(TimeEntry2[[#This Row],[Project_ID]],projects[Project_ID],0))</f>
        <v>254304-96 HCC - Paul Cully (01-382)</v>
      </c>
      <c r="F1615" s="16">
        <f>ROUNDDOWN(TimeEntry2[[#This Row],[Timestamp]],0)</f>
        <v>0</v>
      </c>
      <c r="G1615" s="7">
        <v>3</v>
      </c>
      <c r="H1615" s="7" t="str">
        <f t="shared" si="36"/>
        <v>Normal Time</v>
      </c>
      <c r="I1615" s="7"/>
    </row>
    <row r="1616" spans="1:9" x14ac:dyDescent="0.25">
      <c r="A1616" s="5"/>
      <c r="B1616" s="6"/>
      <c r="C1616" s="7" t="s">
        <v>94</v>
      </c>
      <c r="D1616" s="6" t="e">
        <f>IF(TimeEntry2[[#This Row],[Date]]=0,#REF!,F1616+(7-#REF!))</f>
        <v>#REF!</v>
      </c>
      <c r="E1616" s="13" t="str">
        <f>INDEX(projects[Charge_Code],MATCH(TimeEntry2[[#This Row],[Project_ID]],projects[Project_ID],0))</f>
        <v>246233-56 HCC - Weston Hills Tunnel (01-382)</v>
      </c>
      <c r="F1616" s="16">
        <f>ROUNDDOWN(TimeEntry2[[#This Row],[Timestamp]],0)</f>
        <v>0</v>
      </c>
      <c r="G1616" s="7">
        <v>2.5</v>
      </c>
      <c r="H1616" s="7" t="str">
        <f t="shared" si="36"/>
        <v>Normal Time</v>
      </c>
      <c r="I1616" s="7"/>
    </row>
    <row r="1617" spans="1:9" x14ac:dyDescent="0.25">
      <c r="A1617" s="5"/>
      <c r="B1617" s="6"/>
      <c r="C1617" s="7" t="s">
        <v>157</v>
      </c>
      <c r="D1617" s="6" t="e">
        <f>IF(TimeEntry2[[#This Row],[Date]]=0,#REF!,F1617+(7-#REF!))</f>
        <v>#REF!</v>
      </c>
      <c r="E1617" s="13" t="str">
        <f>INDEX(projects[Charge_Code],MATCH(TimeEntry2[[#This Row],[Project_ID]],projects[Project_ID],0))</f>
        <v>261723-02 SMP</v>
      </c>
      <c r="F1617" s="16">
        <f>ROUNDDOWN(TimeEntry2[[#This Row],[Timestamp]],0)</f>
        <v>0</v>
      </c>
      <c r="G1617" s="7">
        <v>3.75</v>
      </c>
      <c r="H1617" s="7" t="str">
        <f t="shared" si="36"/>
        <v>Normal Time</v>
      </c>
      <c r="I1617" s="7"/>
    </row>
    <row r="1618" spans="1:9" x14ac:dyDescent="0.25">
      <c r="A1618" s="5"/>
      <c r="B1618" s="6"/>
      <c r="C1618" s="7" t="s">
        <v>102</v>
      </c>
      <c r="D1618" s="6" t="e">
        <f>IF(TimeEntry2[[#This Row],[Date]]=0,#REF!,F1618+(7-#REF!))</f>
        <v>#REF!</v>
      </c>
      <c r="E1618" s="13" t="str">
        <f>INDEX(projects[Charge_Code],MATCH(TimeEntry2[[#This Row],[Project_ID]],projects[Project_ID],0))</f>
        <v>254841-07 HS2 Ph2b</v>
      </c>
      <c r="F1618" s="16">
        <f>ROUNDDOWN(TimeEntry2[[#This Row],[Timestamp]],0)</f>
        <v>0</v>
      </c>
      <c r="G1618" s="7">
        <v>3.75</v>
      </c>
      <c r="H1618" s="7" t="str">
        <f t="shared" si="36"/>
        <v>Normal Time</v>
      </c>
      <c r="I1618" s="7"/>
    </row>
    <row r="1619" spans="1:9" x14ac:dyDescent="0.25">
      <c r="A1619" s="5"/>
      <c r="B1619" s="6"/>
      <c r="C1619" s="7" t="s">
        <v>102</v>
      </c>
      <c r="D1619" s="6" t="e">
        <f>IF(TimeEntry2[[#This Row],[Date]]=0,#REF!,F1619+(7-#REF!))</f>
        <v>#REF!</v>
      </c>
      <c r="E1619" s="13" t="str">
        <f>INDEX(projects[Charge_Code],MATCH(TimeEntry2[[#This Row],[Project_ID]],projects[Project_ID],0))</f>
        <v>254841-07 HS2 Ph2b</v>
      </c>
      <c r="F1619" s="16">
        <f>ROUNDDOWN(TimeEntry2[[#This Row],[Timestamp]],0)</f>
        <v>0</v>
      </c>
      <c r="G1619" s="7">
        <v>7.5</v>
      </c>
      <c r="H1619" s="7" t="str">
        <f t="shared" si="36"/>
        <v>Normal Time</v>
      </c>
      <c r="I1619" s="7"/>
    </row>
    <row r="1620" spans="1:9" x14ac:dyDescent="0.25">
      <c r="A1620" s="5"/>
      <c r="B1620" s="6"/>
      <c r="C1620" s="7" t="s">
        <v>60</v>
      </c>
      <c r="D1620" s="6" t="e">
        <f>IF(TimeEntry2[[#This Row],[Date]]=0,#REF!,F1620+(7-#REF!))</f>
        <v>#REF!</v>
      </c>
      <c r="E1620" s="13" t="str">
        <f>INDEX(projects[Charge_Code],MATCH(TimeEntry2[[#This Row],[Project_ID]],projects[Project_ID],0))</f>
        <v>074103-30 Engagement cohort</v>
      </c>
      <c r="F1620" s="16">
        <f>ROUNDDOWN(TimeEntry2[[#This Row],[Timestamp]],0)</f>
        <v>0</v>
      </c>
      <c r="G1620" s="7">
        <v>0</v>
      </c>
      <c r="H1620" s="7" t="str">
        <f t="shared" si="36"/>
        <v>Normal Time</v>
      </c>
      <c r="I1620" s="7"/>
    </row>
    <row r="1621" spans="1:9" x14ac:dyDescent="0.25">
      <c r="A1621" s="5"/>
      <c r="B1621" s="6"/>
      <c r="C1621" s="7" t="s">
        <v>24</v>
      </c>
      <c r="D1621" s="6" t="e">
        <f>IF(TimeEntry2[[#This Row],[Date]]=0,#REF!,F1621+(7-#REF!))</f>
        <v>#REF!</v>
      </c>
      <c r="E1621" s="13" t="str">
        <f>INDEX(projects[Charge_Code],MATCH(TimeEntry2[[#This Row],[Project_ID]],projects[Project_ID],0))</f>
        <v>074097-30 LEADERSHIP &amp; MANAGEMENT CC124 (01-124)</v>
      </c>
      <c r="F1621" s="16">
        <f>ROUNDDOWN(TimeEntry2[[#This Row],[Timestamp]],0)</f>
        <v>0</v>
      </c>
      <c r="G1621" s="7">
        <v>0</v>
      </c>
      <c r="H1621" s="7" t="str">
        <f t="shared" si="36"/>
        <v>Normal Time</v>
      </c>
      <c r="I1621" s="7"/>
    </row>
    <row r="1622" spans="1:9" x14ac:dyDescent="0.25">
      <c r="A1622" s="5"/>
      <c r="B1622" s="6"/>
      <c r="C1622" s="7" t="s">
        <v>86</v>
      </c>
      <c r="D1622" s="6" t="e">
        <f>IF(TimeEntry2[[#This Row],[Date]]=0,#REF!,F1622+(7-#REF!))</f>
        <v>#REF!</v>
      </c>
      <c r="E1622" s="13" t="str">
        <f>INDEX(projects[Charge_Code],MATCH(TimeEntry2[[#This Row],[Project_ID]],projects[Project_ID],0))</f>
        <v>254304-79 HCC - Nursery Ln (01-382)</v>
      </c>
      <c r="F1622" s="16">
        <f>ROUNDDOWN(TimeEntry2[[#This Row],[Timestamp]],0)</f>
        <v>0</v>
      </c>
      <c r="G1622" s="7">
        <v>7.5</v>
      </c>
      <c r="H1622" s="7" t="str">
        <f t="shared" si="36"/>
        <v>Normal Time</v>
      </c>
      <c r="I1622" s="7"/>
    </row>
    <row r="1623" spans="1:9" x14ac:dyDescent="0.25">
      <c r="A1623" s="5"/>
      <c r="B1623" s="6"/>
      <c r="C1623" s="7" t="s">
        <v>18</v>
      </c>
      <c r="D1623" s="6" t="e">
        <f>IF(TimeEntry2[[#This Row],[Date]]=0,#REF!,F1623+(7-#REF!))</f>
        <v>#REF!</v>
      </c>
      <c r="E1623" s="13" t="str">
        <f>INDEX(projects[Charge_Code],MATCH(TimeEntry2[[#This Row],[Project_ID]],projects[Project_ID],0))</f>
        <v>074097-29 STAFF APPRAISAL CC124 (01-124)</v>
      </c>
      <c r="F1623" s="16">
        <f>ROUNDDOWN(TimeEntry2[[#This Row],[Timestamp]],0)</f>
        <v>0</v>
      </c>
      <c r="G1623" s="7">
        <v>2</v>
      </c>
      <c r="H1623" s="7" t="str">
        <f t="shared" si="36"/>
        <v>Normal Time</v>
      </c>
      <c r="I1623" s="7"/>
    </row>
    <row r="1624" spans="1:9" x14ac:dyDescent="0.25">
      <c r="A1624" s="5"/>
      <c r="B1624" s="6"/>
      <c r="C1624" s="7" t="s">
        <v>60</v>
      </c>
      <c r="D1624" s="6" t="e">
        <f>IF(TimeEntry2[[#This Row],[Date]]=0,#REF!,F1624+(7-#REF!))</f>
        <v>#REF!</v>
      </c>
      <c r="E1624" s="13" t="str">
        <f>INDEX(projects[Charge_Code],MATCH(TimeEntry2[[#This Row],[Project_ID]],projects[Project_ID],0))</f>
        <v>074103-30 Engagement cohort</v>
      </c>
      <c r="F1624" s="16">
        <f>ROUNDDOWN(TimeEntry2[[#This Row],[Timestamp]],0)</f>
        <v>0</v>
      </c>
      <c r="G1624" s="7">
        <v>3</v>
      </c>
      <c r="H1624" s="7" t="str">
        <f t="shared" si="36"/>
        <v>Normal Time</v>
      </c>
      <c r="I1624" s="7"/>
    </row>
    <row r="1625" spans="1:9" x14ac:dyDescent="0.25">
      <c r="A1625" s="5"/>
      <c r="B1625" s="6"/>
      <c r="C1625" s="7" t="s">
        <v>86</v>
      </c>
      <c r="D1625" s="6" t="e">
        <f>IF(TimeEntry2[[#This Row],[Date]]=0,#REF!,F1625+(7-#REF!))</f>
        <v>#REF!</v>
      </c>
      <c r="E1625" s="13" t="str">
        <f>INDEX(projects[Charge_Code],MATCH(TimeEntry2[[#This Row],[Project_ID]],projects[Project_ID],0))</f>
        <v>254304-79 HCC - Nursery Ln (01-382)</v>
      </c>
      <c r="F1625" s="16">
        <f>ROUNDDOWN(TimeEntry2[[#This Row],[Timestamp]],0)</f>
        <v>0</v>
      </c>
      <c r="G1625" s="7">
        <v>2.5</v>
      </c>
      <c r="H1625" s="7" t="str">
        <f t="shared" si="36"/>
        <v>Normal Time</v>
      </c>
      <c r="I1625" s="7"/>
    </row>
    <row r="1626" spans="1:9" x14ac:dyDescent="0.25">
      <c r="A1626" s="5"/>
      <c r="B1626" s="6"/>
      <c r="C1626" s="7" t="s">
        <v>27</v>
      </c>
      <c r="D1626" s="6" t="e">
        <f>IF(TimeEntry2[[#This Row],[Date]]=0,#REF!,F1626+(7-#REF!))</f>
        <v>#REF!</v>
      </c>
      <c r="E1626" s="13" t="str">
        <f>INDEX(projects[Charge_Code],MATCH(TimeEntry2[[#This Row],[Project_ID]],projects[Project_ID],0))</f>
        <v>071945-07 BCS - promotional</v>
      </c>
      <c r="F1626" s="16">
        <f>ROUNDDOWN(TimeEntry2[[#This Row],[Timestamp]],0)</f>
        <v>0</v>
      </c>
      <c r="G1626" s="7">
        <v>2</v>
      </c>
      <c r="H1626" s="7" t="str">
        <f t="shared" si="36"/>
        <v>Normal Time</v>
      </c>
      <c r="I1626" s="7"/>
    </row>
    <row r="1627" spans="1:9" x14ac:dyDescent="0.25">
      <c r="A1627" s="5"/>
      <c r="B1627" s="6"/>
      <c r="C1627" s="7" t="s">
        <v>27</v>
      </c>
      <c r="D1627" s="6" t="e">
        <f>IF(TimeEntry2[[#This Row],[Date]]=0,#REF!,F1627+(7-#REF!))</f>
        <v>#REF!</v>
      </c>
      <c r="E1627" s="13" t="str">
        <f>INDEX(projects[Charge_Code],MATCH(TimeEntry2[[#This Row],[Project_ID]],projects[Project_ID],0))</f>
        <v>071945-07 BCS - promotional</v>
      </c>
      <c r="F1627" s="16">
        <f>ROUNDDOWN(TimeEntry2[[#This Row],[Timestamp]],0)</f>
        <v>0</v>
      </c>
      <c r="G1627" s="7">
        <v>1</v>
      </c>
      <c r="H1627" s="7" t="str">
        <f t="shared" si="36"/>
        <v>Normal Time</v>
      </c>
      <c r="I1627" s="7"/>
    </row>
    <row r="1628" spans="1:9" x14ac:dyDescent="0.25">
      <c r="A1628" s="5"/>
      <c r="B1628" s="6"/>
      <c r="C1628" s="7" t="s">
        <v>60</v>
      </c>
      <c r="D1628" s="6" t="e">
        <f>IF(TimeEntry2[[#This Row],[Date]]=0,#REF!,F1628+(7-#REF!))</f>
        <v>#REF!</v>
      </c>
      <c r="E1628" s="13" t="str">
        <f>INDEX(projects[Charge_Code],MATCH(TimeEntry2[[#This Row],[Project_ID]],projects[Project_ID],0))</f>
        <v>074103-30 Engagement cohort</v>
      </c>
      <c r="F1628" s="16">
        <f>ROUNDDOWN(TimeEntry2[[#This Row],[Timestamp]],0)</f>
        <v>0</v>
      </c>
      <c r="G1628" s="7">
        <v>1</v>
      </c>
      <c r="H1628" s="7" t="str">
        <f t="shared" si="36"/>
        <v>Normal Time</v>
      </c>
      <c r="I1628" s="7"/>
    </row>
    <row r="1629" spans="1:9" x14ac:dyDescent="0.25">
      <c r="A1629" s="5"/>
      <c r="B1629" s="6"/>
      <c r="C1629" s="7" t="s">
        <v>86</v>
      </c>
      <c r="D1629" s="6" t="e">
        <f>IF(TimeEntry2[[#This Row],[Date]]=0,#REF!,F1629+(7-#REF!))</f>
        <v>#REF!</v>
      </c>
      <c r="E1629" s="13" t="str">
        <f>INDEX(projects[Charge_Code],MATCH(TimeEntry2[[#This Row],[Project_ID]],projects[Project_ID],0))</f>
        <v>254304-79 HCC - Nursery Ln (01-382)</v>
      </c>
      <c r="F1629" s="16">
        <f>ROUNDDOWN(TimeEntry2[[#This Row],[Timestamp]],0)</f>
        <v>0</v>
      </c>
      <c r="G1629" s="7">
        <v>3.5</v>
      </c>
      <c r="H1629" s="7" t="str">
        <f t="shared" si="36"/>
        <v>Normal Time</v>
      </c>
      <c r="I1629" s="7"/>
    </row>
    <row r="1630" spans="1:9" x14ac:dyDescent="0.25">
      <c r="A1630" s="5"/>
      <c r="B1630" s="6"/>
      <c r="C1630" s="7" t="s">
        <v>27</v>
      </c>
      <c r="D1630" s="6" t="e">
        <f>IF(TimeEntry2[[#This Row],[Date]]=0,#REF!,F1630+(7-#REF!))</f>
        <v>#REF!</v>
      </c>
      <c r="E1630" s="13" t="str">
        <f>INDEX(projects[Charge_Code],MATCH(TimeEntry2[[#This Row],[Project_ID]],projects[Project_ID],0))</f>
        <v>071945-07 BCS - promotional</v>
      </c>
      <c r="F1630" s="16">
        <f>ROUNDDOWN(TimeEntry2[[#This Row],[Timestamp]],0)</f>
        <v>0</v>
      </c>
      <c r="G1630" s="7">
        <v>1</v>
      </c>
      <c r="H1630" s="7" t="str">
        <f t="shared" si="36"/>
        <v>Normal Time</v>
      </c>
      <c r="I1630" s="7"/>
    </row>
    <row r="1631" spans="1:9" x14ac:dyDescent="0.25">
      <c r="A1631" s="5"/>
      <c r="B1631" s="6"/>
      <c r="C1631" s="7" t="s">
        <v>41</v>
      </c>
      <c r="D1631" s="6" t="e">
        <f>IF(TimeEntry2[[#This Row],[Date]]=0,#REF!,F1631+(7-#REF!))</f>
        <v>#REF!</v>
      </c>
      <c r="E1631" s="13" t="str">
        <f>INDEX(projects[Charge_Code],MATCH(TimeEntry2[[#This Row],[Project_ID]],projects[Project_ID],0))</f>
        <v>215526-27 CP - Assessment (01-124)</v>
      </c>
      <c r="F1631" s="16">
        <f>ROUNDDOWN(TimeEntry2[[#This Row],[Timestamp]],0)</f>
        <v>0</v>
      </c>
      <c r="G1631" s="7">
        <v>2</v>
      </c>
      <c r="H1631" s="7" t="str">
        <f t="shared" si="36"/>
        <v>Normal Time</v>
      </c>
      <c r="I1631" s="7"/>
    </row>
    <row r="1632" spans="1:9" x14ac:dyDescent="0.25">
      <c r="A1632" s="5"/>
      <c r="B1632" s="6"/>
      <c r="C1632" s="7" t="s">
        <v>60</v>
      </c>
      <c r="D1632" s="6" t="e">
        <f>IF(TimeEntry2[[#This Row],[Date]]=0,#REF!,F1632+(7-#REF!))</f>
        <v>#REF!</v>
      </c>
      <c r="E1632" s="13" t="str">
        <f>INDEX(projects[Charge_Code],MATCH(TimeEntry2[[#This Row],[Project_ID]],projects[Project_ID],0))</f>
        <v>074103-30 Engagement cohort</v>
      </c>
      <c r="F1632" s="16">
        <f>ROUNDDOWN(TimeEntry2[[#This Row],[Timestamp]],0)</f>
        <v>0</v>
      </c>
      <c r="G1632" s="7">
        <v>1</v>
      </c>
      <c r="H1632" s="7" t="str">
        <f t="shared" si="36"/>
        <v>Normal Time</v>
      </c>
      <c r="I1632" s="7"/>
    </row>
    <row r="1633" spans="1:9" x14ac:dyDescent="0.25">
      <c r="A1633" s="5"/>
      <c r="B1633" s="6"/>
      <c r="C1633" s="7" t="s">
        <v>206</v>
      </c>
      <c r="D1633" s="6" t="e">
        <f>IF(TimeEntry2[[#This Row],[Date]]=0,#REF!,F1633+(7-#REF!))</f>
        <v>#REF!</v>
      </c>
      <c r="E1633" s="13" t="str">
        <f>INDEX(projects[Charge_Code],MATCH(TimeEntry2[[#This Row],[Project_ID]],projects[Project_ID],0))</f>
        <v>264744-00 WLW</v>
      </c>
      <c r="F1633" s="16">
        <f>ROUNDDOWN(TimeEntry2[[#This Row],[Timestamp]],0)</f>
        <v>0</v>
      </c>
      <c r="G1633" s="7">
        <v>3.5</v>
      </c>
      <c r="H1633" s="7" t="str">
        <f t="shared" si="36"/>
        <v>Normal Time</v>
      </c>
      <c r="I1633" s="7"/>
    </row>
    <row r="1634" spans="1:9" x14ac:dyDescent="0.25">
      <c r="A1634" s="5"/>
      <c r="B1634" s="6"/>
      <c r="C1634" s="7" t="s">
        <v>157</v>
      </c>
      <c r="D1634" s="6" t="e">
        <f>IF(TimeEntry2[[#This Row],[Date]]=0,#REF!,F1634+(7-#REF!))</f>
        <v>#REF!</v>
      </c>
      <c r="E1634" s="13" t="str">
        <f>INDEX(projects[Charge_Code],MATCH(TimeEntry2[[#This Row],[Project_ID]],projects[Project_ID],0))</f>
        <v>261723-02 SMP</v>
      </c>
      <c r="F1634" s="16">
        <f>ROUNDDOWN(TimeEntry2[[#This Row],[Timestamp]],0)</f>
        <v>0</v>
      </c>
      <c r="G1634" s="7">
        <v>3.75</v>
      </c>
      <c r="H1634" s="7" t="str">
        <f t="shared" si="36"/>
        <v>Normal Time</v>
      </c>
      <c r="I1634" s="7"/>
    </row>
    <row r="1635" spans="1:9" x14ac:dyDescent="0.25">
      <c r="A1635" s="5"/>
      <c r="B1635" s="6"/>
      <c r="C1635" s="7" t="s">
        <v>24</v>
      </c>
      <c r="D1635" s="6" t="e">
        <f>IF(TimeEntry2[[#This Row],[Date]]=0,#REF!,F1635+(7-#REF!))</f>
        <v>#REF!</v>
      </c>
      <c r="E1635" s="13" t="str">
        <f>INDEX(projects[Charge_Code],MATCH(TimeEntry2[[#This Row],[Project_ID]],projects[Project_ID],0))</f>
        <v>074097-30 LEADERSHIP &amp; MANAGEMENT CC124 (01-124)</v>
      </c>
      <c r="F1635" s="16">
        <f>ROUNDDOWN(TimeEntry2[[#This Row],[Timestamp]],0)</f>
        <v>0</v>
      </c>
      <c r="G1635" s="7">
        <v>3.75</v>
      </c>
      <c r="H1635" s="7" t="str">
        <f t="shared" si="36"/>
        <v>Normal Time</v>
      </c>
      <c r="I1635" s="7"/>
    </row>
    <row r="1636" spans="1:9" x14ac:dyDescent="0.25">
      <c r="A1636" s="5"/>
      <c r="B1636" s="6"/>
      <c r="C1636" s="7" t="s">
        <v>206</v>
      </c>
      <c r="D1636" s="6" t="e">
        <f>IF(TimeEntry2[[#This Row],[Date]]=0,#REF!,F1636+(7-#REF!))</f>
        <v>#REF!</v>
      </c>
      <c r="E1636" s="13" t="str">
        <f>INDEX(projects[Charge_Code],MATCH(TimeEntry2[[#This Row],[Project_ID]],projects[Project_ID],0))</f>
        <v>264744-00 WLW</v>
      </c>
      <c r="F1636" s="16">
        <f>ROUNDDOWN(TimeEntry2[[#This Row],[Timestamp]],0)</f>
        <v>0</v>
      </c>
      <c r="G1636" s="7">
        <v>7.5</v>
      </c>
      <c r="H1636" s="7" t="str">
        <f t="shared" si="36"/>
        <v>Normal Time</v>
      </c>
      <c r="I1636" s="7"/>
    </row>
    <row r="1637" spans="1:9" x14ac:dyDescent="0.25">
      <c r="A1637" s="5"/>
      <c r="B1637" s="6"/>
      <c r="C1637" s="7" t="s">
        <v>206</v>
      </c>
      <c r="D1637" s="6" t="e">
        <f>IF(TimeEntry2[[#This Row],[Date]]=0,#REF!,F1637+(7-#REF!))</f>
        <v>#REF!</v>
      </c>
      <c r="E1637" s="13" t="str">
        <f>INDEX(projects[Charge_Code],MATCH(TimeEntry2[[#This Row],[Project_ID]],projects[Project_ID],0))</f>
        <v>264744-00 WLW</v>
      </c>
      <c r="F1637" s="16">
        <f>ROUNDDOWN(TimeEntry2[[#This Row],[Timestamp]],0)</f>
        <v>0</v>
      </c>
      <c r="G1637" s="7">
        <v>7.5</v>
      </c>
      <c r="H1637" s="7" t="str">
        <f t="shared" si="36"/>
        <v>Normal Time</v>
      </c>
      <c r="I1637" s="7"/>
    </row>
    <row r="1638" spans="1:9" x14ac:dyDescent="0.25">
      <c r="A1638" s="5"/>
      <c r="B1638" s="6"/>
      <c r="C1638" s="7" t="s">
        <v>27</v>
      </c>
      <c r="D1638" s="6" t="e">
        <f>IF(TimeEntry2[[#This Row],[Date]]=0,#REF!,F1638+(7-#REF!))</f>
        <v>#REF!</v>
      </c>
      <c r="E1638" s="13" t="str">
        <f>INDEX(projects[Charge_Code],MATCH(TimeEntry2[[#This Row],[Project_ID]],projects[Project_ID],0))</f>
        <v>071945-07 BCS - promotional</v>
      </c>
      <c r="F1638" s="16">
        <f>ROUNDDOWN(TimeEntry2[[#This Row],[Timestamp]],0)</f>
        <v>0</v>
      </c>
      <c r="G1638" s="7">
        <v>2</v>
      </c>
      <c r="H1638" s="7" t="str">
        <f t="shared" si="36"/>
        <v>Normal Time</v>
      </c>
      <c r="I1638" s="7"/>
    </row>
    <row r="1639" spans="1:9" x14ac:dyDescent="0.25">
      <c r="A1639" s="5"/>
      <c r="B1639" s="6"/>
      <c r="C1639" s="7" t="s">
        <v>41</v>
      </c>
      <c r="D1639" s="6" t="e">
        <f>IF(TimeEntry2[[#This Row],[Date]]=0,#REF!,F1639+(7-#REF!))</f>
        <v>#REF!</v>
      </c>
      <c r="E1639" s="13" t="str">
        <f>INDEX(projects[Charge_Code],MATCH(TimeEntry2[[#This Row],[Project_ID]],projects[Project_ID],0))</f>
        <v>215526-27 CP - Assessment (01-124)</v>
      </c>
      <c r="F1639" s="16">
        <f>ROUNDDOWN(TimeEntry2[[#This Row],[Timestamp]],0)</f>
        <v>0</v>
      </c>
      <c r="G1639" s="7">
        <v>5.5</v>
      </c>
      <c r="H1639" s="7" t="str">
        <f t="shared" si="36"/>
        <v>Normal Time</v>
      </c>
      <c r="I1639" s="7"/>
    </row>
    <row r="1640" spans="1:9" x14ac:dyDescent="0.25">
      <c r="A1640" s="5"/>
      <c r="B1640" s="6"/>
      <c r="C1640" s="7" t="s">
        <v>157</v>
      </c>
      <c r="D1640" s="6" t="e">
        <f>IF(TimeEntry2[[#This Row],[Date]]=0,#REF!,F1640+(7-#REF!))</f>
        <v>#REF!</v>
      </c>
      <c r="E1640" s="13" t="str">
        <f>INDEX(projects[Charge_Code],MATCH(TimeEntry2[[#This Row],[Project_ID]],projects[Project_ID],0))</f>
        <v>261723-02 SMP</v>
      </c>
      <c r="F1640" s="16">
        <f>ROUNDDOWN(TimeEntry2[[#This Row],[Timestamp]],0)</f>
        <v>0</v>
      </c>
      <c r="G1640" s="7">
        <v>1.25</v>
      </c>
      <c r="H1640" s="7" t="str">
        <f t="shared" si="36"/>
        <v>Normal Time</v>
      </c>
      <c r="I1640" s="7"/>
    </row>
    <row r="1641" spans="1:9" x14ac:dyDescent="0.25">
      <c r="A1641" s="5"/>
      <c r="B1641" s="6"/>
      <c r="C1641" s="7" t="s">
        <v>157</v>
      </c>
      <c r="D1641" s="6" t="e">
        <f>IF(TimeEntry2[[#This Row],[Date]]=0,#REF!,F1641+(7-#REF!))</f>
        <v>#REF!</v>
      </c>
      <c r="E1641" s="13" t="str">
        <f>INDEX(projects[Charge_Code],MATCH(TimeEntry2[[#This Row],[Project_ID]],projects[Project_ID],0))</f>
        <v>261723-02 SMP</v>
      </c>
      <c r="F1641" s="16">
        <f>ROUNDDOWN(TimeEntry2[[#This Row],[Timestamp]],0)</f>
        <v>0</v>
      </c>
      <c r="G1641" s="7">
        <v>2.5</v>
      </c>
      <c r="H1641" s="7" t="str">
        <f t="shared" si="36"/>
        <v>Normal Time</v>
      </c>
      <c r="I1641" s="7"/>
    </row>
    <row r="1642" spans="1:9" x14ac:dyDescent="0.25">
      <c r="A1642" s="5"/>
      <c r="B1642" s="6"/>
      <c r="C1642" s="7" t="s">
        <v>100</v>
      </c>
      <c r="D1642" s="6" t="e">
        <f>IF(TimeEntry2[[#This Row],[Date]]=0,#REF!,F1642+(7-#REF!))</f>
        <v>#REF!</v>
      </c>
      <c r="E1642" s="13" t="str">
        <f>INDEX(projects[Charge_Code],MATCH(TimeEntry2[[#This Row],[Project_ID]],projects[Project_ID],0))</f>
        <v>HOLIDAY</v>
      </c>
      <c r="F1642" s="16">
        <f>ROUNDDOWN(TimeEntry2[[#This Row],[Timestamp]],0)</f>
        <v>0</v>
      </c>
      <c r="G1642" s="7">
        <v>3.75</v>
      </c>
      <c r="H1642" s="7" t="str">
        <f t="shared" si="36"/>
        <v>Normal Time</v>
      </c>
      <c r="I1642" s="7"/>
    </row>
    <row r="1643" spans="1:9" x14ac:dyDescent="0.25">
      <c r="A1643" s="5"/>
      <c r="B1643" s="6"/>
      <c r="C1643" s="7" t="s">
        <v>157</v>
      </c>
      <c r="D1643" s="6" t="e">
        <f>IF(TimeEntry2[[#This Row],[Date]]=0,#REF!,F1643+(7-#REF!))</f>
        <v>#REF!</v>
      </c>
      <c r="E1643" s="13" t="str">
        <f>INDEX(projects[Charge_Code],MATCH(TimeEntry2[[#This Row],[Project_ID]],projects[Project_ID],0))</f>
        <v>261723-02 SMP</v>
      </c>
      <c r="F1643" s="16">
        <f>ROUNDDOWN(TimeEntry2[[#This Row],[Timestamp]],0)</f>
        <v>0</v>
      </c>
      <c r="G1643" s="7">
        <v>7.5</v>
      </c>
      <c r="H1643" s="7" t="str">
        <f t="shared" si="36"/>
        <v>Normal Time</v>
      </c>
      <c r="I1643" s="7"/>
    </row>
    <row r="1644" spans="1:9" x14ac:dyDescent="0.25">
      <c r="A1644" s="5"/>
      <c r="B1644" s="6"/>
      <c r="C1644" s="7" t="s">
        <v>206</v>
      </c>
      <c r="D1644" s="6" t="e">
        <f>IF(TimeEntry2[[#This Row],[Date]]=0,#REF!,F1644+(7-#REF!))</f>
        <v>#REF!</v>
      </c>
      <c r="E1644" s="13" t="str">
        <f>INDEX(projects[Charge_Code],MATCH(TimeEntry2[[#This Row],[Project_ID]],projects[Project_ID],0))</f>
        <v>264744-00 WLW</v>
      </c>
      <c r="F1644" s="16">
        <f>ROUNDDOWN(TimeEntry2[[#This Row],[Timestamp]],0)</f>
        <v>0</v>
      </c>
      <c r="G1644" s="7">
        <v>3</v>
      </c>
      <c r="H1644" s="7" t="str">
        <f t="shared" si="36"/>
        <v>Normal Time</v>
      </c>
      <c r="I1644" s="7"/>
    </row>
    <row r="1645" spans="1:9" x14ac:dyDescent="0.25">
      <c r="A1645" s="5"/>
      <c r="B1645" s="6"/>
      <c r="C1645" s="7" t="s">
        <v>37</v>
      </c>
      <c r="D1645" s="6" t="e">
        <f>IF(TimeEntry2[[#This Row],[Date]]=0,#REF!,F1645+(7-#REF!))</f>
        <v>#REF!</v>
      </c>
      <c r="E1645" s="13" t="str">
        <f>INDEX(projects[Charge_Code],MATCH(TimeEntry2[[#This Row],[Project_ID]],projects[Project_ID],0))</f>
        <v>262218-08 CAFA</v>
      </c>
      <c r="F1645" s="16">
        <f>ROUNDDOWN(TimeEntry2[[#This Row],[Timestamp]],0)</f>
        <v>0</v>
      </c>
      <c r="G1645" s="7">
        <v>1</v>
      </c>
      <c r="H1645" s="7" t="str">
        <f t="shared" ref="H1645:H1659" si="37">"Normal Time"</f>
        <v>Normal Time</v>
      </c>
      <c r="I1645" s="7"/>
    </row>
    <row r="1646" spans="1:9" x14ac:dyDescent="0.25">
      <c r="A1646" s="5"/>
      <c r="B1646" s="6"/>
      <c r="C1646" s="7" t="s">
        <v>37</v>
      </c>
      <c r="D1646" s="6" t="e">
        <f>IF(TimeEntry2[[#This Row],[Date]]=0,#REF!,F1646+(7-#REF!))</f>
        <v>#REF!</v>
      </c>
      <c r="E1646" s="13" t="str">
        <f>INDEX(projects[Charge_Code],MATCH(TimeEntry2[[#This Row],[Project_ID]],projects[Project_ID],0))</f>
        <v>262218-08 CAFA</v>
      </c>
      <c r="F1646" s="16">
        <f>ROUNDDOWN(TimeEntry2[[#This Row],[Timestamp]],0)</f>
        <v>0</v>
      </c>
      <c r="G1646" s="7">
        <v>3.5</v>
      </c>
      <c r="H1646" s="7" t="str">
        <f t="shared" si="37"/>
        <v>Normal Time</v>
      </c>
      <c r="I1646" s="7"/>
    </row>
    <row r="1647" spans="1:9" x14ac:dyDescent="0.25">
      <c r="A1647" s="19"/>
      <c r="B1647" s="20"/>
      <c r="C1647" s="7" t="s">
        <v>206</v>
      </c>
      <c r="D1647" s="6" t="e">
        <f>IF(TimeEntry2[[#This Row],[Date]]=0,#REF!,F1647+(7-#REF!))</f>
        <v>#REF!</v>
      </c>
      <c r="E1647" s="13" t="str">
        <f>INDEX(projects[Charge_Code],MATCH(TimeEntry2[[#This Row],[Project_ID]],projects[Project_ID],0))</f>
        <v>264744-00 WLW</v>
      </c>
      <c r="F1647" s="16">
        <f>ROUNDDOWN(TimeEntry2[[#This Row],[Timestamp]],0)</f>
        <v>0</v>
      </c>
      <c r="G1647" s="7">
        <v>2</v>
      </c>
      <c r="H1647" s="7" t="str">
        <f t="shared" si="37"/>
        <v>Normal Time</v>
      </c>
      <c r="I1647" s="7"/>
    </row>
    <row r="1648" spans="1:9" x14ac:dyDescent="0.25">
      <c r="A1648" s="21"/>
      <c r="B1648" s="22"/>
      <c r="C1648" s="7" t="s">
        <v>27</v>
      </c>
      <c r="D1648" s="6" t="e">
        <f>IF(TimeEntry2[[#This Row],[Date]]=0,#REF!,F1648+(7-#REF!))</f>
        <v>#REF!</v>
      </c>
      <c r="E1648" s="13" t="str">
        <f>INDEX(projects[Charge_Code],MATCH(TimeEntry2[[#This Row],[Project_ID]],projects[Project_ID],0))</f>
        <v>071945-07 BCS - promotional</v>
      </c>
      <c r="F1648" s="16">
        <f>ROUNDDOWN(TimeEntry2[[#This Row],[Timestamp]],0)</f>
        <v>0</v>
      </c>
      <c r="G1648" s="7">
        <v>2</v>
      </c>
      <c r="H1648" s="7" t="str">
        <f t="shared" si="37"/>
        <v>Normal Time</v>
      </c>
      <c r="I1648" s="7"/>
    </row>
    <row r="1649" spans="1:9" x14ac:dyDescent="0.25">
      <c r="A1649" s="5"/>
      <c r="B1649" s="6"/>
      <c r="C1649" s="7" t="s">
        <v>27</v>
      </c>
      <c r="D1649" s="6" t="e">
        <f>IF(TimeEntry2[[#This Row],[Date]]=0,#REF!,F1649+(7-#REF!))</f>
        <v>#REF!</v>
      </c>
      <c r="E1649" s="13" t="str">
        <f>INDEX(projects[Charge_Code],MATCH(TimeEntry2[[#This Row],[Project_ID]],projects[Project_ID],0))</f>
        <v>071945-07 BCS - promotional</v>
      </c>
      <c r="F1649" s="16">
        <f>ROUNDDOWN(TimeEntry2[[#This Row],[Timestamp]],0)</f>
        <v>0</v>
      </c>
      <c r="G1649" s="7">
        <v>3.5</v>
      </c>
      <c r="H1649" s="7" t="str">
        <f t="shared" si="37"/>
        <v>Normal Time</v>
      </c>
      <c r="I1649" s="7"/>
    </row>
    <row r="1650" spans="1:9" x14ac:dyDescent="0.25">
      <c r="A1650" s="5"/>
      <c r="B1650" s="6"/>
      <c r="C1650" s="7" t="s">
        <v>27</v>
      </c>
      <c r="D1650" s="6" t="e">
        <f>IF(TimeEntry2[[#This Row],[Date]]=0,#REF!,F1650+(7-#REF!))</f>
        <v>#REF!</v>
      </c>
      <c r="E1650" s="13" t="str">
        <f>INDEX(projects[Charge_Code],MATCH(TimeEntry2[[#This Row],[Project_ID]],projects[Project_ID],0))</f>
        <v>071945-07 BCS - promotional</v>
      </c>
      <c r="F1650" s="16">
        <f>ROUNDDOWN(TimeEntry2[[#This Row],[Timestamp]],0)</f>
        <v>0</v>
      </c>
      <c r="G1650" s="7">
        <v>2</v>
      </c>
      <c r="H1650" s="7" t="str">
        <f t="shared" si="37"/>
        <v>Normal Time</v>
      </c>
      <c r="I1650" s="7"/>
    </row>
    <row r="1651" spans="1:9" x14ac:dyDescent="0.25">
      <c r="A1651" s="5"/>
      <c r="B1651" s="6"/>
      <c r="C1651" s="7" t="s">
        <v>123</v>
      </c>
      <c r="D1651" s="6" t="e">
        <f>IF(TimeEntry2[[#This Row],[Date]]=0,#REF!,F1651+(7-#REF!))</f>
        <v>#REF!</v>
      </c>
      <c r="E1651" s="13" t="str">
        <f>INDEX(projects[Charge_Code],MATCH(TimeEntry2[[#This Row],[Project_ID]],projects[Project_ID],0))</f>
        <v>252076-05 Intro to bridges</v>
      </c>
      <c r="F1651" s="16">
        <f>ROUNDDOWN(TimeEntry2[[#This Row],[Timestamp]],0)</f>
        <v>0</v>
      </c>
      <c r="G1651" s="7">
        <v>2.5</v>
      </c>
      <c r="H1651" s="7" t="str">
        <f t="shared" si="37"/>
        <v>Normal Time</v>
      </c>
      <c r="I1651" s="7"/>
    </row>
    <row r="1652" spans="1:9" x14ac:dyDescent="0.25">
      <c r="A1652" s="5"/>
      <c r="B1652" s="6"/>
      <c r="C1652" s="7" t="s">
        <v>206</v>
      </c>
      <c r="D1652" s="6" t="e">
        <f>IF(TimeEntry2[[#This Row],[Date]]=0,#REF!,F1652+(7-#REF!))</f>
        <v>#REF!</v>
      </c>
      <c r="E1652" s="13" t="str">
        <f>INDEX(projects[Charge_Code],MATCH(TimeEntry2[[#This Row],[Project_ID]],projects[Project_ID],0))</f>
        <v>264744-00 WLW</v>
      </c>
      <c r="F1652" s="16">
        <f>ROUNDDOWN(TimeEntry2[[#This Row],[Timestamp]],0)</f>
        <v>0</v>
      </c>
      <c r="G1652" s="7">
        <v>3</v>
      </c>
      <c r="H1652" s="7" t="str">
        <f t="shared" si="37"/>
        <v>Normal Time</v>
      </c>
      <c r="I1652" s="7"/>
    </row>
    <row r="1653" spans="1:9" x14ac:dyDescent="0.25">
      <c r="A1653" s="5"/>
      <c r="B1653" s="6"/>
      <c r="C1653" s="7" t="s">
        <v>206</v>
      </c>
      <c r="D1653" s="6" t="e">
        <f>IF(TimeEntry2[[#This Row],[Date]]=0,#REF!,F1653+(7-#REF!))</f>
        <v>#REF!</v>
      </c>
      <c r="E1653" s="13" t="str">
        <f>INDEX(projects[Charge_Code],MATCH(TimeEntry2[[#This Row],[Project_ID]],projects[Project_ID],0))</f>
        <v>264744-00 WLW</v>
      </c>
      <c r="F1653" s="16">
        <f>ROUNDDOWN(TimeEntry2[[#This Row],[Timestamp]],0)</f>
        <v>0</v>
      </c>
      <c r="G1653" s="7">
        <v>3.5</v>
      </c>
      <c r="H1653" s="7" t="str">
        <f t="shared" si="37"/>
        <v>Normal Time</v>
      </c>
      <c r="I1653" s="7"/>
    </row>
    <row r="1654" spans="1:9" x14ac:dyDescent="0.25">
      <c r="A1654" s="5"/>
      <c r="B1654" s="6"/>
      <c r="C1654" s="7" t="s">
        <v>37</v>
      </c>
      <c r="D1654" s="6" t="e">
        <f>IF(TimeEntry2[[#This Row],[Date]]=0,#REF!,F1654+(7-#REF!))</f>
        <v>#REF!</v>
      </c>
      <c r="E1654" s="13" t="str">
        <f>INDEX(projects[Charge_Code],MATCH(TimeEntry2[[#This Row],[Project_ID]],projects[Project_ID],0))</f>
        <v>262218-08 CAFA</v>
      </c>
      <c r="F1654" s="16">
        <f>ROUNDDOWN(TimeEntry2[[#This Row],[Timestamp]],0)</f>
        <v>0</v>
      </c>
      <c r="G1654" s="7">
        <v>4</v>
      </c>
      <c r="H1654" s="7" t="str">
        <f t="shared" si="37"/>
        <v>Normal Time</v>
      </c>
      <c r="I1654" s="7"/>
    </row>
    <row r="1655" spans="1:9" x14ac:dyDescent="0.25">
      <c r="A1655" s="5"/>
      <c r="B1655" s="6"/>
      <c r="C1655" s="7" t="s">
        <v>37</v>
      </c>
      <c r="D1655" s="6" t="e">
        <f>IF(TimeEntry2[[#This Row],[Date]]=0,#REF!,F1655+(7-#REF!))</f>
        <v>#REF!</v>
      </c>
      <c r="E1655" s="13" t="str">
        <f>INDEX(projects[Charge_Code],MATCH(TimeEntry2[[#This Row],[Project_ID]],projects[Project_ID],0))</f>
        <v>262218-08 CAFA</v>
      </c>
      <c r="F1655" s="16">
        <f>ROUNDDOWN(TimeEntry2[[#This Row],[Timestamp]],0)</f>
        <v>0</v>
      </c>
      <c r="G1655" s="7">
        <v>7.5</v>
      </c>
      <c r="H1655" s="7" t="str">
        <f t="shared" si="37"/>
        <v>Normal Time</v>
      </c>
      <c r="I1655" s="7"/>
    </row>
    <row r="1656" spans="1:9" x14ac:dyDescent="0.25">
      <c r="A1656" s="5"/>
      <c r="B1656" s="6"/>
      <c r="C1656" s="7" t="s">
        <v>157</v>
      </c>
      <c r="D1656" s="6" t="e">
        <f>IF(TimeEntry2[[#This Row],[Date]]=0,#REF!,F1656+(7-#REF!))</f>
        <v>#REF!</v>
      </c>
      <c r="E1656" s="13" t="str">
        <f>INDEX(projects[Charge_Code],MATCH(TimeEntry2[[#This Row],[Project_ID]],projects[Project_ID],0))</f>
        <v>261723-02 SMP</v>
      </c>
      <c r="F1656" s="16">
        <f>ROUNDDOWN(TimeEntry2[[#This Row],[Timestamp]],0)</f>
        <v>0</v>
      </c>
      <c r="G1656" s="7">
        <v>7.5</v>
      </c>
      <c r="H1656" s="7" t="str">
        <f t="shared" si="37"/>
        <v>Normal Time</v>
      </c>
      <c r="I1656" s="7"/>
    </row>
    <row r="1657" spans="1:9" x14ac:dyDescent="0.25">
      <c r="A1657" s="5"/>
      <c r="B1657" s="6"/>
      <c r="C1657" s="7" t="s">
        <v>206</v>
      </c>
      <c r="D1657" s="6" t="e">
        <f>IF(TimeEntry2[[#This Row],[Date]]=0,#REF!,F1657+(7-#REF!))</f>
        <v>#REF!</v>
      </c>
      <c r="E1657" s="13" t="str">
        <f>INDEX(projects[Charge_Code],MATCH(TimeEntry2[[#This Row],[Project_ID]],projects[Project_ID],0))</f>
        <v>264744-00 WLW</v>
      </c>
      <c r="F1657" s="16">
        <f>ROUNDDOWN(TimeEntry2[[#This Row],[Timestamp]],0)</f>
        <v>0</v>
      </c>
      <c r="G1657" s="7">
        <v>3.75</v>
      </c>
      <c r="H1657" s="7" t="str">
        <f t="shared" si="37"/>
        <v>Normal Time</v>
      </c>
      <c r="I1657" s="7"/>
    </row>
    <row r="1658" spans="1:9" x14ac:dyDescent="0.25">
      <c r="A1658" s="5"/>
      <c r="B1658" s="6"/>
      <c r="C1658" s="7" t="s">
        <v>60</v>
      </c>
      <c r="D1658" s="6" t="e">
        <f>IF(TimeEntry2[[#This Row],[Date]]=0,#REF!,F1658+(7-#REF!))</f>
        <v>#REF!</v>
      </c>
      <c r="E1658" s="13" t="str">
        <f>INDEX(projects[Charge_Code],MATCH(TimeEntry2[[#This Row],[Project_ID]],projects[Project_ID],0))</f>
        <v>074103-30 Engagement cohort</v>
      </c>
      <c r="F1658" s="16">
        <f>ROUNDDOWN(TimeEntry2[[#This Row],[Timestamp]],0)</f>
        <v>0</v>
      </c>
      <c r="G1658" s="7">
        <v>3.75</v>
      </c>
      <c r="H1658" s="7" t="str">
        <f t="shared" si="37"/>
        <v>Normal Time</v>
      </c>
      <c r="I1658" s="7"/>
    </row>
    <row r="1659" spans="1:9" x14ac:dyDescent="0.25">
      <c r="A1659" s="5"/>
      <c r="B1659" s="6"/>
      <c r="C1659" s="7" t="s">
        <v>157</v>
      </c>
      <c r="D1659" s="6" t="e">
        <f>IF(TimeEntry2[[#This Row],[Date]]=0,#REF!,F1659+(7-#REF!))</f>
        <v>#REF!</v>
      </c>
      <c r="E1659" s="13" t="str">
        <f>INDEX(projects[Charge_Code],MATCH(TimeEntry2[[#This Row],[Project_ID]],projects[Project_ID],0))</f>
        <v>261723-02 SMP</v>
      </c>
      <c r="F1659" s="16">
        <f>ROUNDDOWN(TimeEntry2[[#This Row],[Timestamp]],0)</f>
        <v>0</v>
      </c>
      <c r="G1659" s="7">
        <v>7.5</v>
      </c>
      <c r="H1659" s="7" t="str">
        <f t="shared" si="37"/>
        <v>Normal Time</v>
      </c>
      <c r="I1659" s="7"/>
    </row>
    <row r="1660" spans="1:9" x14ac:dyDescent="0.25">
      <c r="G1660" s="15"/>
    </row>
  </sheetData>
  <conditionalFormatting sqref="A484:A1659 A406:A480 E226:E1659 A399:B404 C400:D404 F242:I1659 B405:D1659 A242:D397 B398:D398 A94:I96 F98:I99 E97:E99 E100:I105 E97:I97 A97:D105 A106:I241 D94:D105">
    <cfRule type="expression" dxfId="41" priority="43">
      <formula>#REF!=1.1</formula>
    </cfRule>
  </conditionalFormatting>
  <conditionalFormatting sqref="F481">
    <cfRule type="expression" dxfId="40" priority="42">
      <formula>#REF!=1.1</formula>
    </cfRule>
  </conditionalFormatting>
  <conditionalFormatting sqref="A481">
    <cfRule type="expression" dxfId="39" priority="41">
      <formula>#REF!=1.1</formula>
    </cfRule>
  </conditionalFormatting>
  <conditionalFormatting sqref="A482 A67:I90 A66:B66 D66:I66 A64:I64 E57:E61 A57:A60 A32:A45 E32:E45 E30 A21:A30 E21:E28 A12:A19 E12:E19 E2:E7 A2:A7 A9:A10 E9:E10">
    <cfRule type="expression" dxfId="38" priority="40">
      <formula>#REF!=1.1</formula>
    </cfRule>
  </conditionalFormatting>
  <conditionalFormatting sqref="F483">
    <cfRule type="expression" dxfId="37" priority="39">
      <formula>#REF!=1.1</formula>
    </cfRule>
  </conditionalFormatting>
  <conditionalFormatting sqref="A483">
    <cfRule type="expression" dxfId="36" priority="38">
      <formula>#REF!=1.1</formula>
    </cfRule>
  </conditionalFormatting>
  <conditionalFormatting sqref="D399">
    <cfRule type="expression" dxfId="35" priority="37">
      <formula>#REF!=1.1</formula>
    </cfRule>
  </conditionalFormatting>
  <conditionalFormatting sqref="C399">
    <cfRule type="expression" dxfId="34" priority="36">
      <formula>#REF!=1.1</formula>
    </cfRule>
  </conditionalFormatting>
  <conditionalFormatting sqref="A398">
    <cfRule type="expression" dxfId="33" priority="34">
      <formula>#REF!=1.1</formula>
    </cfRule>
  </conditionalFormatting>
  <conditionalFormatting sqref="A405">
    <cfRule type="expression" dxfId="32" priority="32">
      <formula>#REF!=1.1</formula>
    </cfRule>
  </conditionalFormatting>
  <conditionalFormatting sqref="A93:B93 D93:I93">
    <cfRule type="expression" dxfId="31" priority="27">
      <formula>#REF!=1.1</formula>
    </cfRule>
  </conditionalFormatting>
  <conditionalFormatting sqref="A92:B92 D92:I92">
    <cfRule type="expression" dxfId="30" priority="26">
      <formula>#REF!=1.1</formula>
    </cfRule>
  </conditionalFormatting>
  <conditionalFormatting sqref="C92:C93">
    <cfRule type="expression" dxfId="29" priority="25">
      <formula>#REF!=1.1</formula>
    </cfRule>
  </conditionalFormatting>
  <conditionalFormatting sqref="A91:B91 D91:I91">
    <cfRule type="expression" dxfId="28" priority="24">
      <formula>#REF!=1.1</formula>
    </cfRule>
  </conditionalFormatting>
  <conditionalFormatting sqref="C91">
    <cfRule type="expression" dxfId="27" priority="23">
      <formula>#REF!=1.1</formula>
    </cfRule>
  </conditionalFormatting>
  <conditionalFormatting sqref="C63:I63 A61:B62 D62:I62 D61 F61:I61">
    <cfRule type="expression" dxfId="26" priority="20">
      <formula>#REF!=1.1</formula>
    </cfRule>
  </conditionalFormatting>
  <conditionalFormatting sqref="C62">
    <cfRule type="expression" dxfId="25" priority="19">
      <formula>#REF!=1.1</formula>
    </cfRule>
  </conditionalFormatting>
  <conditionalFormatting sqref="C61">
    <cfRule type="expression" dxfId="24" priority="18">
      <formula>#REF!=1.1</formula>
    </cfRule>
  </conditionalFormatting>
  <conditionalFormatting sqref="C66">
    <cfRule type="expression" dxfId="23" priority="17">
      <formula>#REF!=1.1</formula>
    </cfRule>
  </conditionalFormatting>
  <conditionalFormatting sqref="A63:B63">
    <cfRule type="expression" dxfId="22" priority="16">
      <formula>#REF!=1.1</formula>
    </cfRule>
  </conditionalFormatting>
  <conditionalFormatting sqref="D65:I65">
    <cfRule type="expression" dxfId="21" priority="15">
      <formula>#REF!=1.1</formula>
    </cfRule>
  </conditionalFormatting>
  <conditionalFormatting sqref="C65">
    <cfRule type="expression" dxfId="20" priority="14">
      <formula>#REF!=1.1</formula>
    </cfRule>
  </conditionalFormatting>
  <conditionalFormatting sqref="A65:B65">
    <cfRule type="expression" dxfId="19" priority="13">
      <formula>#REF!=1.1</formula>
    </cfRule>
  </conditionalFormatting>
  <conditionalFormatting sqref="C59:C60">
    <cfRule type="expression" dxfId="18" priority="11">
      <formula>#REF!=1.1</formula>
    </cfRule>
  </conditionalFormatting>
  <conditionalFormatting sqref="A47:A56 E47:E56">
    <cfRule type="expression" dxfId="17" priority="10">
      <formula>#REF!=1.1</formula>
    </cfRule>
  </conditionalFormatting>
  <conditionalFormatting sqref="E46">
    <cfRule type="expression" dxfId="16" priority="9">
      <formula>#REF!=1.1</formula>
    </cfRule>
  </conditionalFormatting>
  <conditionalFormatting sqref="A46">
    <cfRule type="expression" dxfId="15" priority="8">
      <formula>#REF!=1.1</formula>
    </cfRule>
  </conditionalFormatting>
  <conditionalFormatting sqref="E31 A31">
    <cfRule type="expression" dxfId="14" priority="7">
      <formula>#REF!=1.1</formula>
    </cfRule>
  </conditionalFormatting>
  <conditionalFormatting sqref="E29">
    <cfRule type="expression" dxfId="13" priority="6">
      <formula>#REF!=1.1</formula>
    </cfRule>
  </conditionalFormatting>
  <conditionalFormatting sqref="E20 A20">
    <cfRule type="expression" dxfId="12" priority="4">
      <formula>#REF!=1.1</formula>
    </cfRule>
  </conditionalFormatting>
  <conditionalFormatting sqref="E11">
    <cfRule type="expression" dxfId="11" priority="3">
      <formula>#REF!=1.1</formula>
    </cfRule>
  </conditionalFormatting>
  <conditionalFormatting sqref="A11">
    <cfRule type="expression" dxfId="10" priority="2">
      <formula>#REF!=1.1</formula>
    </cfRule>
  </conditionalFormatting>
  <conditionalFormatting sqref="E8 A8">
    <cfRule type="expression" dxfId="9" priority="1">
      <formula>#REF!=1.1</formula>
    </cfRule>
  </conditionalFormatting>
  <dataValidations disablePrompts="1" count="1">
    <dataValidation type="list" allowBlank="1" showInputMessage="1" showErrorMessage="1" sqref="C21:C1659 C18:C19 C11:C16 C1:C7" xr:uid="{C9DD4E30-177D-456F-ABA8-463995EBAAEB}">
      <formula1>INDIRECT("projects[Project_ID]")</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30DD7-55DB-45DB-B4A2-E85A9484EEE2}">
  <dimension ref="A3:B676"/>
  <sheetViews>
    <sheetView workbookViewId="0">
      <selection activeCell="A19" sqref="A19"/>
    </sheetView>
  </sheetViews>
  <sheetFormatPr defaultRowHeight="15" x14ac:dyDescent="0.25"/>
  <cols>
    <col min="1" max="1" width="19.7109375" bestFit="1" customWidth="1"/>
    <col min="2" max="2" width="12.7109375" bestFit="1" customWidth="1"/>
  </cols>
  <sheetData>
    <row r="3" spans="1:2" x14ac:dyDescent="0.25">
      <c r="A3" s="23" t="s">
        <v>947</v>
      </c>
      <c r="B3" t="s">
        <v>950</v>
      </c>
    </row>
    <row r="4" spans="1:2" x14ac:dyDescent="0.25">
      <c r="A4" s="24">
        <v>44710</v>
      </c>
      <c r="B4" s="25">
        <v>37.5</v>
      </c>
    </row>
    <row r="5" spans="1:2" x14ac:dyDescent="0.25">
      <c r="A5" s="26" t="s">
        <v>224</v>
      </c>
      <c r="B5" s="25">
        <v>7.5</v>
      </c>
    </row>
    <row r="6" spans="1:2" x14ac:dyDescent="0.25">
      <c r="A6" s="26" t="s">
        <v>228</v>
      </c>
      <c r="B6" s="25">
        <v>7.5</v>
      </c>
    </row>
    <row r="7" spans="1:2" x14ac:dyDescent="0.25">
      <c r="A7" s="26" t="s">
        <v>223</v>
      </c>
      <c r="B7" s="25">
        <v>7.5</v>
      </c>
    </row>
    <row r="8" spans="1:2" x14ac:dyDescent="0.25">
      <c r="A8" s="26" t="s">
        <v>269</v>
      </c>
      <c r="B8" s="25">
        <v>7.5</v>
      </c>
    </row>
    <row r="9" spans="1:2" x14ac:dyDescent="0.25">
      <c r="A9" s="26" t="s">
        <v>272</v>
      </c>
      <c r="B9" s="25">
        <v>7.5</v>
      </c>
    </row>
    <row r="10" spans="1:2" x14ac:dyDescent="0.25">
      <c r="A10" s="24">
        <v>44703</v>
      </c>
      <c r="B10" s="25">
        <v>37.5</v>
      </c>
    </row>
    <row r="11" spans="1:2" x14ac:dyDescent="0.25">
      <c r="A11" s="26" t="s">
        <v>224</v>
      </c>
      <c r="B11" s="25">
        <v>7.5</v>
      </c>
    </row>
    <row r="12" spans="1:2" x14ac:dyDescent="0.25">
      <c r="A12" s="26" t="s">
        <v>228</v>
      </c>
      <c r="B12" s="25">
        <v>7.5</v>
      </c>
    </row>
    <row r="13" spans="1:2" x14ac:dyDescent="0.25">
      <c r="A13" s="26" t="s">
        <v>223</v>
      </c>
      <c r="B13" s="25">
        <v>7.5</v>
      </c>
    </row>
    <row r="14" spans="1:2" x14ac:dyDescent="0.25">
      <c r="A14" s="26" t="s">
        <v>221</v>
      </c>
      <c r="B14" s="25">
        <v>7.5</v>
      </c>
    </row>
    <row r="15" spans="1:2" x14ac:dyDescent="0.25">
      <c r="A15" s="26" t="s">
        <v>269</v>
      </c>
      <c r="B15" s="25">
        <v>7.5</v>
      </c>
    </row>
    <row r="16" spans="1:2" x14ac:dyDescent="0.25">
      <c r="A16" s="24">
        <v>44696</v>
      </c>
      <c r="B16" s="25">
        <v>37.5</v>
      </c>
    </row>
    <row r="17" spans="1:2" x14ac:dyDescent="0.25">
      <c r="A17" s="26" t="s">
        <v>224</v>
      </c>
      <c r="B17" s="25">
        <v>7.5</v>
      </c>
    </row>
    <row r="18" spans="1:2" x14ac:dyDescent="0.25">
      <c r="A18" s="26" t="s">
        <v>228</v>
      </c>
      <c r="B18" s="25">
        <v>7.5</v>
      </c>
    </row>
    <row r="19" spans="1:2" x14ac:dyDescent="0.25">
      <c r="A19" s="26" t="s">
        <v>223</v>
      </c>
      <c r="B19" s="25">
        <v>7.5</v>
      </c>
    </row>
    <row r="20" spans="1:2" x14ac:dyDescent="0.25">
      <c r="A20" s="26" t="s">
        <v>221</v>
      </c>
      <c r="B20" s="25">
        <v>7.5</v>
      </c>
    </row>
    <row r="21" spans="1:2" x14ac:dyDescent="0.25">
      <c r="A21" s="26" t="s">
        <v>269</v>
      </c>
      <c r="B21" s="25">
        <v>7.5</v>
      </c>
    </row>
    <row r="22" spans="1:2" x14ac:dyDescent="0.25">
      <c r="A22" s="24">
        <v>44682</v>
      </c>
      <c r="B22" s="25">
        <v>37.5</v>
      </c>
    </row>
    <row r="23" spans="1:2" x14ac:dyDescent="0.25">
      <c r="A23" s="26" t="s">
        <v>224</v>
      </c>
      <c r="B23" s="25">
        <v>7.5</v>
      </c>
    </row>
    <row r="24" spans="1:2" x14ac:dyDescent="0.25">
      <c r="A24" s="26" t="s">
        <v>228</v>
      </c>
      <c r="B24" s="25">
        <v>7.5</v>
      </c>
    </row>
    <row r="25" spans="1:2" x14ac:dyDescent="0.25">
      <c r="A25" s="26" t="s">
        <v>223</v>
      </c>
      <c r="B25" s="25">
        <v>7.5</v>
      </c>
    </row>
    <row r="26" spans="1:2" x14ac:dyDescent="0.25">
      <c r="A26" s="26" t="s">
        <v>269</v>
      </c>
      <c r="B26" s="25">
        <v>7.5</v>
      </c>
    </row>
    <row r="27" spans="1:2" x14ac:dyDescent="0.25">
      <c r="A27" s="26" t="s">
        <v>272</v>
      </c>
      <c r="B27" s="25">
        <v>7.5</v>
      </c>
    </row>
    <row r="28" spans="1:2" x14ac:dyDescent="0.25">
      <c r="A28" s="24">
        <v>44675</v>
      </c>
      <c r="B28" s="25">
        <v>37.5</v>
      </c>
    </row>
    <row r="29" spans="1:2" x14ac:dyDescent="0.25">
      <c r="A29" s="26" t="s">
        <v>224</v>
      </c>
      <c r="B29" s="25">
        <v>7.5</v>
      </c>
    </row>
    <row r="30" spans="1:2" x14ac:dyDescent="0.25">
      <c r="A30" s="26" t="s">
        <v>228</v>
      </c>
      <c r="B30" s="25">
        <v>7.5</v>
      </c>
    </row>
    <row r="31" spans="1:2" x14ac:dyDescent="0.25">
      <c r="A31" s="26" t="s">
        <v>223</v>
      </c>
      <c r="B31" s="25">
        <v>7.5</v>
      </c>
    </row>
    <row r="32" spans="1:2" x14ac:dyDescent="0.25">
      <c r="A32" s="26" t="s">
        <v>221</v>
      </c>
      <c r="B32" s="25">
        <v>7.5</v>
      </c>
    </row>
    <row r="33" spans="1:2" x14ac:dyDescent="0.25">
      <c r="A33" s="26" t="s">
        <v>269</v>
      </c>
      <c r="B33" s="25">
        <v>7.5</v>
      </c>
    </row>
    <row r="34" spans="1:2" x14ac:dyDescent="0.25">
      <c r="A34" s="24">
        <v>44668</v>
      </c>
      <c r="B34" s="25">
        <v>37.5</v>
      </c>
    </row>
    <row r="35" spans="1:2" x14ac:dyDescent="0.25">
      <c r="A35" s="26" t="s">
        <v>224</v>
      </c>
      <c r="B35" s="25">
        <v>7.5</v>
      </c>
    </row>
    <row r="36" spans="1:2" x14ac:dyDescent="0.25">
      <c r="A36" s="26" t="s">
        <v>228</v>
      </c>
      <c r="B36" s="25">
        <v>8</v>
      </c>
    </row>
    <row r="37" spans="1:2" x14ac:dyDescent="0.25">
      <c r="A37" s="26" t="s">
        <v>223</v>
      </c>
      <c r="B37" s="25">
        <v>6</v>
      </c>
    </row>
    <row r="38" spans="1:2" x14ac:dyDescent="0.25">
      <c r="A38" s="26" t="s">
        <v>221</v>
      </c>
      <c r="B38" s="25">
        <v>8.5</v>
      </c>
    </row>
    <row r="39" spans="1:2" x14ac:dyDescent="0.25">
      <c r="A39" s="26" t="s">
        <v>269</v>
      </c>
      <c r="B39" s="25">
        <v>7.5</v>
      </c>
    </row>
    <row r="40" spans="1:2" x14ac:dyDescent="0.25">
      <c r="A40" s="24">
        <v>44661</v>
      </c>
      <c r="B40" s="25">
        <v>37.5</v>
      </c>
    </row>
    <row r="41" spans="1:2" x14ac:dyDescent="0.25">
      <c r="A41" s="26" t="s">
        <v>224</v>
      </c>
      <c r="B41" s="25">
        <v>7.5</v>
      </c>
    </row>
    <row r="42" spans="1:2" x14ac:dyDescent="0.25">
      <c r="A42" s="26" t="s">
        <v>228</v>
      </c>
      <c r="B42" s="25">
        <v>7.5</v>
      </c>
    </row>
    <row r="43" spans="1:2" x14ac:dyDescent="0.25">
      <c r="A43" s="26" t="s">
        <v>223</v>
      </c>
      <c r="B43" s="25">
        <v>7.5</v>
      </c>
    </row>
    <row r="44" spans="1:2" x14ac:dyDescent="0.25">
      <c r="A44" s="26" t="s">
        <v>221</v>
      </c>
      <c r="B44" s="25">
        <v>7.5</v>
      </c>
    </row>
    <row r="45" spans="1:2" x14ac:dyDescent="0.25">
      <c r="A45" s="26" t="s">
        <v>269</v>
      </c>
      <c r="B45" s="25">
        <v>7.5</v>
      </c>
    </row>
    <row r="46" spans="1:2" x14ac:dyDescent="0.25">
      <c r="A46" s="24">
        <v>44654</v>
      </c>
      <c r="B46" s="25">
        <v>37.5</v>
      </c>
    </row>
    <row r="47" spans="1:2" x14ac:dyDescent="0.25">
      <c r="A47" s="26" t="s">
        <v>224</v>
      </c>
      <c r="B47" s="25">
        <v>7.5</v>
      </c>
    </row>
    <row r="48" spans="1:2" x14ac:dyDescent="0.25">
      <c r="A48" s="26" t="s">
        <v>228</v>
      </c>
      <c r="B48" s="25">
        <v>7.5</v>
      </c>
    </row>
    <row r="49" spans="1:2" x14ac:dyDescent="0.25">
      <c r="A49" s="26" t="s">
        <v>223</v>
      </c>
      <c r="B49" s="25">
        <v>7.5</v>
      </c>
    </row>
    <row r="50" spans="1:2" x14ac:dyDescent="0.25">
      <c r="A50" s="26" t="s">
        <v>221</v>
      </c>
      <c r="B50" s="25">
        <v>7.5</v>
      </c>
    </row>
    <row r="51" spans="1:2" x14ac:dyDescent="0.25">
      <c r="A51" s="26" t="s">
        <v>269</v>
      </c>
      <c r="B51" s="25">
        <v>7.5</v>
      </c>
    </row>
    <row r="52" spans="1:2" x14ac:dyDescent="0.25">
      <c r="A52" s="24">
        <v>44640</v>
      </c>
      <c r="B52" s="25">
        <v>37.5</v>
      </c>
    </row>
    <row r="53" spans="1:2" x14ac:dyDescent="0.25">
      <c r="A53" s="26" t="s">
        <v>224</v>
      </c>
      <c r="B53" s="25">
        <v>7.5</v>
      </c>
    </row>
    <row r="54" spans="1:2" x14ac:dyDescent="0.25">
      <c r="A54" s="26" t="s">
        <v>228</v>
      </c>
      <c r="B54" s="25">
        <v>7.5</v>
      </c>
    </row>
    <row r="55" spans="1:2" x14ac:dyDescent="0.25">
      <c r="A55" s="26" t="s">
        <v>223</v>
      </c>
      <c r="B55" s="25">
        <v>7.5</v>
      </c>
    </row>
    <row r="56" spans="1:2" x14ac:dyDescent="0.25">
      <c r="A56" s="26" t="s">
        <v>221</v>
      </c>
      <c r="B56" s="25">
        <v>7.5</v>
      </c>
    </row>
    <row r="57" spans="1:2" x14ac:dyDescent="0.25">
      <c r="A57" s="26" t="s">
        <v>269</v>
      </c>
      <c r="B57" s="25">
        <v>7.5</v>
      </c>
    </row>
    <row r="58" spans="1:2" x14ac:dyDescent="0.25">
      <c r="A58" s="24">
        <v>44633</v>
      </c>
      <c r="B58" s="25">
        <v>37.5</v>
      </c>
    </row>
    <row r="59" spans="1:2" x14ac:dyDescent="0.25">
      <c r="A59" s="26" t="s">
        <v>224</v>
      </c>
      <c r="B59" s="25">
        <v>7.5</v>
      </c>
    </row>
    <row r="60" spans="1:2" x14ac:dyDescent="0.25">
      <c r="A60" s="26" t="s">
        <v>228</v>
      </c>
      <c r="B60" s="25">
        <v>7.5</v>
      </c>
    </row>
    <row r="61" spans="1:2" x14ac:dyDescent="0.25">
      <c r="A61" s="26" t="s">
        <v>223</v>
      </c>
      <c r="B61" s="25">
        <v>7.5</v>
      </c>
    </row>
    <row r="62" spans="1:2" x14ac:dyDescent="0.25">
      <c r="A62" s="26" t="s">
        <v>221</v>
      </c>
      <c r="B62" s="25">
        <v>7.5</v>
      </c>
    </row>
    <row r="63" spans="1:2" x14ac:dyDescent="0.25">
      <c r="A63" s="26" t="s">
        <v>269</v>
      </c>
      <c r="B63" s="25">
        <v>7.5</v>
      </c>
    </row>
    <row r="64" spans="1:2" x14ac:dyDescent="0.25">
      <c r="A64" s="24">
        <v>44626</v>
      </c>
      <c r="B64" s="25">
        <v>37.5</v>
      </c>
    </row>
    <row r="65" spans="1:2" x14ac:dyDescent="0.25">
      <c r="A65" s="26" t="s">
        <v>224</v>
      </c>
      <c r="B65" s="25">
        <v>7.5</v>
      </c>
    </row>
    <row r="66" spans="1:2" x14ac:dyDescent="0.25">
      <c r="A66" s="26" t="s">
        <v>228</v>
      </c>
      <c r="B66" s="25">
        <v>7.5</v>
      </c>
    </row>
    <row r="67" spans="1:2" x14ac:dyDescent="0.25">
      <c r="A67" s="26" t="s">
        <v>223</v>
      </c>
      <c r="B67" s="25">
        <v>7.5</v>
      </c>
    </row>
    <row r="68" spans="1:2" x14ac:dyDescent="0.25">
      <c r="A68" s="26" t="s">
        <v>221</v>
      </c>
      <c r="B68" s="25">
        <v>7.5</v>
      </c>
    </row>
    <row r="69" spans="1:2" x14ac:dyDescent="0.25">
      <c r="A69" s="26" t="s">
        <v>269</v>
      </c>
      <c r="B69" s="25">
        <v>7.5</v>
      </c>
    </row>
    <row r="70" spans="1:2" x14ac:dyDescent="0.25">
      <c r="A70" s="24">
        <v>44619</v>
      </c>
      <c r="B70" s="25">
        <v>37.5</v>
      </c>
    </row>
    <row r="71" spans="1:2" x14ac:dyDescent="0.25">
      <c r="A71" s="26" t="s">
        <v>224</v>
      </c>
      <c r="B71" s="25">
        <v>7.5</v>
      </c>
    </row>
    <row r="72" spans="1:2" x14ac:dyDescent="0.25">
      <c r="A72" s="26" t="s">
        <v>228</v>
      </c>
      <c r="B72" s="25">
        <v>7.5</v>
      </c>
    </row>
    <row r="73" spans="1:2" x14ac:dyDescent="0.25">
      <c r="A73" s="26" t="s">
        <v>223</v>
      </c>
      <c r="B73" s="25">
        <v>7.5</v>
      </c>
    </row>
    <row r="74" spans="1:2" x14ac:dyDescent="0.25">
      <c r="A74" s="26" t="s">
        <v>221</v>
      </c>
      <c r="B74" s="25">
        <v>7.5</v>
      </c>
    </row>
    <row r="75" spans="1:2" x14ac:dyDescent="0.25">
      <c r="A75" s="26" t="s">
        <v>269</v>
      </c>
      <c r="B75" s="25">
        <v>7.5</v>
      </c>
    </row>
    <row r="76" spans="1:2" x14ac:dyDescent="0.25">
      <c r="A76" s="24">
        <v>44612</v>
      </c>
      <c r="B76" s="25">
        <v>37.5</v>
      </c>
    </row>
    <row r="77" spans="1:2" x14ac:dyDescent="0.25">
      <c r="A77" s="26" t="s">
        <v>224</v>
      </c>
      <c r="B77" s="25">
        <v>7.5</v>
      </c>
    </row>
    <row r="78" spans="1:2" x14ac:dyDescent="0.25">
      <c r="A78" s="26" t="s">
        <v>228</v>
      </c>
      <c r="B78" s="25">
        <v>7.5</v>
      </c>
    </row>
    <row r="79" spans="1:2" x14ac:dyDescent="0.25">
      <c r="A79" s="26" t="s">
        <v>223</v>
      </c>
      <c r="B79" s="25">
        <v>7.5</v>
      </c>
    </row>
    <row r="80" spans="1:2" x14ac:dyDescent="0.25">
      <c r="A80" s="26" t="s">
        <v>221</v>
      </c>
      <c r="B80" s="25">
        <v>7.5</v>
      </c>
    </row>
    <row r="81" spans="1:2" x14ac:dyDescent="0.25">
      <c r="A81" s="26" t="s">
        <v>269</v>
      </c>
      <c r="B81" s="25">
        <v>7.5</v>
      </c>
    </row>
    <row r="82" spans="1:2" x14ac:dyDescent="0.25">
      <c r="A82" s="24">
        <v>44605</v>
      </c>
      <c r="B82" s="25">
        <v>37.5</v>
      </c>
    </row>
    <row r="83" spans="1:2" x14ac:dyDescent="0.25">
      <c r="A83" s="26" t="s">
        <v>224</v>
      </c>
      <c r="B83" s="25">
        <v>7.5</v>
      </c>
    </row>
    <row r="84" spans="1:2" x14ac:dyDescent="0.25">
      <c r="A84" s="26" t="s">
        <v>228</v>
      </c>
      <c r="B84" s="25">
        <v>7.5</v>
      </c>
    </row>
    <row r="85" spans="1:2" x14ac:dyDescent="0.25">
      <c r="A85" s="26" t="s">
        <v>223</v>
      </c>
      <c r="B85" s="25">
        <v>7.5</v>
      </c>
    </row>
    <row r="86" spans="1:2" x14ac:dyDescent="0.25">
      <c r="A86" s="26" t="s">
        <v>269</v>
      </c>
      <c r="B86" s="25">
        <v>7.5</v>
      </c>
    </row>
    <row r="87" spans="1:2" x14ac:dyDescent="0.25">
      <c r="A87" s="26" t="s">
        <v>272</v>
      </c>
      <c r="B87" s="25">
        <v>7.5</v>
      </c>
    </row>
    <row r="88" spans="1:2" x14ac:dyDescent="0.25">
      <c r="A88" s="24">
        <v>44598</v>
      </c>
      <c r="B88" s="25">
        <v>37.5</v>
      </c>
    </row>
    <row r="89" spans="1:2" x14ac:dyDescent="0.25">
      <c r="A89" s="26" t="s">
        <v>224</v>
      </c>
      <c r="B89" s="25">
        <v>7.5</v>
      </c>
    </row>
    <row r="90" spans="1:2" x14ac:dyDescent="0.25">
      <c r="A90" s="26" t="s">
        <v>228</v>
      </c>
      <c r="B90" s="25">
        <v>7.5</v>
      </c>
    </row>
    <row r="91" spans="1:2" x14ac:dyDescent="0.25">
      <c r="A91" s="26" t="s">
        <v>223</v>
      </c>
      <c r="B91" s="25">
        <v>7.5</v>
      </c>
    </row>
    <row r="92" spans="1:2" x14ac:dyDescent="0.25">
      <c r="A92" s="26" t="s">
        <v>269</v>
      </c>
      <c r="B92" s="25">
        <v>7.5</v>
      </c>
    </row>
    <row r="93" spans="1:2" x14ac:dyDescent="0.25">
      <c r="A93" s="26" t="s">
        <v>272</v>
      </c>
      <c r="B93" s="25">
        <v>7.5</v>
      </c>
    </row>
    <row r="94" spans="1:2" x14ac:dyDescent="0.25">
      <c r="A94" s="24">
        <v>44591</v>
      </c>
      <c r="B94" s="25">
        <v>37.5</v>
      </c>
    </row>
    <row r="95" spans="1:2" x14ac:dyDescent="0.25">
      <c r="A95" s="26" t="s">
        <v>224</v>
      </c>
      <c r="B95" s="25">
        <v>7.5</v>
      </c>
    </row>
    <row r="96" spans="1:2" x14ac:dyDescent="0.25">
      <c r="A96" s="26" t="s">
        <v>228</v>
      </c>
      <c r="B96" s="25">
        <v>7.5</v>
      </c>
    </row>
    <row r="97" spans="1:2" x14ac:dyDescent="0.25">
      <c r="A97" s="26" t="s">
        <v>223</v>
      </c>
      <c r="B97" s="25">
        <v>7.5</v>
      </c>
    </row>
    <row r="98" spans="1:2" x14ac:dyDescent="0.25">
      <c r="A98" s="26" t="s">
        <v>221</v>
      </c>
      <c r="B98" s="25">
        <v>7.5</v>
      </c>
    </row>
    <row r="99" spans="1:2" x14ac:dyDescent="0.25">
      <c r="A99" s="26" t="s">
        <v>269</v>
      </c>
      <c r="B99" s="25">
        <v>7.5</v>
      </c>
    </row>
    <row r="100" spans="1:2" x14ac:dyDescent="0.25">
      <c r="A100" s="24">
        <v>44584</v>
      </c>
      <c r="B100" s="25">
        <v>37.5</v>
      </c>
    </row>
    <row r="101" spans="1:2" x14ac:dyDescent="0.25">
      <c r="A101" s="26" t="s">
        <v>224</v>
      </c>
      <c r="B101" s="25">
        <v>7.5</v>
      </c>
    </row>
    <row r="102" spans="1:2" x14ac:dyDescent="0.25">
      <c r="A102" s="26" t="s">
        <v>228</v>
      </c>
      <c r="B102" s="25">
        <v>7.5</v>
      </c>
    </row>
    <row r="103" spans="1:2" x14ac:dyDescent="0.25">
      <c r="A103" s="26" t="s">
        <v>223</v>
      </c>
      <c r="B103" s="25">
        <v>7.5</v>
      </c>
    </row>
    <row r="104" spans="1:2" x14ac:dyDescent="0.25">
      <c r="A104" s="26" t="s">
        <v>221</v>
      </c>
      <c r="B104" s="25">
        <v>7.5</v>
      </c>
    </row>
    <row r="105" spans="1:2" x14ac:dyDescent="0.25">
      <c r="A105" s="26" t="s">
        <v>269</v>
      </c>
      <c r="B105" s="25">
        <v>7.5</v>
      </c>
    </row>
    <row r="106" spans="1:2" x14ac:dyDescent="0.25">
      <c r="A106" s="24">
        <v>44577</v>
      </c>
      <c r="B106" s="25">
        <v>37.5</v>
      </c>
    </row>
    <row r="107" spans="1:2" x14ac:dyDescent="0.25">
      <c r="A107" s="26" t="s">
        <v>224</v>
      </c>
      <c r="B107" s="25">
        <v>7.5</v>
      </c>
    </row>
    <row r="108" spans="1:2" x14ac:dyDescent="0.25">
      <c r="A108" s="26" t="s">
        <v>228</v>
      </c>
      <c r="B108" s="25">
        <v>7.5</v>
      </c>
    </row>
    <row r="109" spans="1:2" x14ac:dyDescent="0.25">
      <c r="A109" s="26" t="s">
        <v>223</v>
      </c>
      <c r="B109" s="25">
        <v>7.5</v>
      </c>
    </row>
    <row r="110" spans="1:2" x14ac:dyDescent="0.25">
      <c r="A110" s="26" t="s">
        <v>221</v>
      </c>
      <c r="B110" s="25">
        <v>7.5</v>
      </c>
    </row>
    <row r="111" spans="1:2" x14ac:dyDescent="0.25">
      <c r="A111" s="26" t="s">
        <v>269</v>
      </c>
      <c r="B111" s="25">
        <v>7.5</v>
      </c>
    </row>
    <row r="112" spans="1:2" x14ac:dyDescent="0.25">
      <c r="A112" s="24">
        <v>44570</v>
      </c>
      <c r="B112" s="25">
        <v>37.5</v>
      </c>
    </row>
    <row r="113" spans="1:2" x14ac:dyDescent="0.25">
      <c r="A113" s="26" t="s">
        <v>224</v>
      </c>
      <c r="B113" s="25">
        <v>7.5</v>
      </c>
    </row>
    <row r="114" spans="1:2" x14ac:dyDescent="0.25">
      <c r="A114" s="26" t="s">
        <v>228</v>
      </c>
      <c r="B114" s="25">
        <v>7.5</v>
      </c>
    </row>
    <row r="115" spans="1:2" x14ac:dyDescent="0.25">
      <c r="A115" s="26" t="s">
        <v>223</v>
      </c>
      <c r="B115" s="25">
        <v>7.5</v>
      </c>
    </row>
    <row r="116" spans="1:2" x14ac:dyDescent="0.25">
      <c r="A116" s="26" t="s">
        <v>221</v>
      </c>
      <c r="B116" s="25">
        <v>7.5</v>
      </c>
    </row>
    <row r="117" spans="1:2" x14ac:dyDescent="0.25">
      <c r="A117" s="26" t="s">
        <v>269</v>
      </c>
      <c r="B117" s="25">
        <v>7.5</v>
      </c>
    </row>
    <row r="118" spans="1:2" x14ac:dyDescent="0.25">
      <c r="A118" s="24">
        <v>44563</v>
      </c>
      <c r="B118" s="25">
        <v>37.5</v>
      </c>
    </row>
    <row r="119" spans="1:2" x14ac:dyDescent="0.25">
      <c r="A119" s="26" t="s">
        <v>224</v>
      </c>
      <c r="B119" s="25">
        <v>7.5</v>
      </c>
    </row>
    <row r="120" spans="1:2" x14ac:dyDescent="0.25">
      <c r="A120" s="26" t="s">
        <v>228</v>
      </c>
      <c r="B120" s="25">
        <v>7.5</v>
      </c>
    </row>
    <row r="121" spans="1:2" x14ac:dyDescent="0.25">
      <c r="A121" s="26" t="s">
        <v>223</v>
      </c>
      <c r="B121" s="25">
        <v>7.5</v>
      </c>
    </row>
    <row r="122" spans="1:2" x14ac:dyDescent="0.25">
      <c r="A122" s="26" t="s">
        <v>269</v>
      </c>
      <c r="B122" s="25">
        <v>7.5</v>
      </c>
    </row>
    <row r="123" spans="1:2" x14ac:dyDescent="0.25">
      <c r="A123" s="26" t="s">
        <v>272</v>
      </c>
      <c r="B123" s="25">
        <v>7.5</v>
      </c>
    </row>
    <row r="124" spans="1:2" x14ac:dyDescent="0.25">
      <c r="A124" s="24">
        <v>44556</v>
      </c>
      <c r="B124" s="25">
        <v>37.5</v>
      </c>
    </row>
    <row r="125" spans="1:2" x14ac:dyDescent="0.25">
      <c r="A125" s="26" t="s">
        <v>224</v>
      </c>
      <c r="B125" s="25">
        <v>7.5</v>
      </c>
    </row>
    <row r="126" spans="1:2" x14ac:dyDescent="0.25">
      <c r="A126" s="26" t="s">
        <v>228</v>
      </c>
      <c r="B126" s="25">
        <v>7.5</v>
      </c>
    </row>
    <row r="127" spans="1:2" x14ac:dyDescent="0.25">
      <c r="A127" s="26" t="s">
        <v>223</v>
      </c>
      <c r="B127" s="25">
        <v>7.5</v>
      </c>
    </row>
    <row r="128" spans="1:2" x14ac:dyDescent="0.25">
      <c r="A128" s="26" t="s">
        <v>269</v>
      </c>
      <c r="B128" s="25">
        <v>7.5</v>
      </c>
    </row>
    <row r="129" spans="1:2" x14ac:dyDescent="0.25">
      <c r="A129" s="26" t="s">
        <v>272</v>
      </c>
      <c r="B129" s="25">
        <v>7.5</v>
      </c>
    </row>
    <row r="130" spans="1:2" x14ac:dyDescent="0.25">
      <c r="A130" s="24">
        <v>44549</v>
      </c>
      <c r="B130" s="25">
        <v>37.5</v>
      </c>
    </row>
    <row r="131" spans="1:2" x14ac:dyDescent="0.25">
      <c r="A131" s="26" t="s">
        <v>224</v>
      </c>
      <c r="B131" s="25">
        <v>7.5</v>
      </c>
    </row>
    <row r="132" spans="1:2" x14ac:dyDescent="0.25">
      <c r="A132" s="26" t="s">
        <v>228</v>
      </c>
      <c r="B132" s="25">
        <v>7.5</v>
      </c>
    </row>
    <row r="133" spans="1:2" x14ac:dyDescent="0.25">
      <c r="A133" s="26" t="s">
        <v>223</v>
      </c>
      <c r="B133" s="25">
        <v>7.5</v>
      </c>
    </row>
    <row r="134" spans="1:2" x14ac:dyDescent="0.25">
      <c r="A134" s="26" t="s">
        <v>221</v>
      </c>
      <c r="B134" s="25">
        <v>7.5</v>
      </c>
    </row>
    <row r="135" spans="1:2" x14ac:dyDescent="0.25">
      <c r="A135" s="26" t="s">
        <v>269</v>
      </c>
      <c r="B135" s="25">
        <v>7.5</v>
      </c>
    </row>
    <row r="136" spans="1:2" x14ac:dyDescent="0.25">
      <c r="A136" s="24">
        <v>44542</v>
      </c>
      <c r="B136" s="25">
        <v>37.5</v>
      </c>
    </row>
    <row r="137" spans="1:2" x14ac:dyDescent="0.25">
      <c r="A137" s="26" t="s">
        <v>224</v>
      </c>
      <c r="B137" s="25">
        <v>7.5</v>
      </c>
    </row>
    <row r="138" spans="1:2" x14ac:dyDescent="0.25">
      <c r="A138" s="26" t="s">
        <v>228</v>
      </c>
      <c r="B138" s="25">
        <v>7.5</v>
      </c>
    </row>
    <row r="139" spans="1:2" x14ac:dyDescent="0.25">
      <c r="A139" s="26" t="s">
        <v>223</v>
      </c>
      <c r="B139" s="25">
        <v>7.5</v>
      </c>
    </row>
    <row r="140" spans="1:2" x14ac:dyDescent="0.25">
      <c r="A140" s="26" t="s">
        <v>221</v>
      </c>
      <c r="B140" s="25">
        <v>7.5</v>
      </c>
    </row>
    <row r="141" spans="1:2" x14ac:dyDescent="0.25">
      <c r="A141" s="26" t="s">
        <v>269</v>
      </c>
      <c r="B141" s="25">
        <v>7.5</v>
      </c>
    </row>
    <row r="142" spans="1:2" x14ac:dyDescent="0.25">
      <c r="A142" s="24">
        <v>44535</v>
      </c>
      <c r="B142" s="25">
        <v>37.5</v>
      </c>
    </row>
    <row r="143" spans="1:2" x14ac:dyDescent="0.25">
      <c r="A143" s="26" t="s">
        <v>224</v>
      </c>
      <c r="B143" s="25">
        <v>7.5</v>
      </c>
    </row>
    <row r="144" spans="1:2" x14ac:dyDescent="0.25">
      <c r="A144" s="26" t="s">
        <v>228</v>
      </c>
      <c r="B144" s="25">
        <v>7.5</v>
      </c>
    </row>
    <row r="145" spans="1:2" x14ac:dyDescent="0.25">
      <c r="A145" s="26" t="s">
        <v>223</v>
      </c>
      <c r="B145" s="25">
        <v>7.5</v>
      </c>
    </row>
    <row r="146" spans="1:2" x14ac:dyDescent="0.25">
      <c r="A146" s="26" t="s">
        <v>221</v>
      </c>
      <c r="B146" s="25">
        <v>7.5</v>
      </c>
    </row>
    <row r="147" spans="1:2" x14ac:dyDescent="0.25">
      <c r="A147" s="26" t="s">
        <v>269</v>
      </c>
      <c r="B147" s="25">
        <v>7.5</v>
      </c>
    </row>
    <row r="148" spans="1:2" x14ac:dyDescent="0.25">
      <c r="A148" s="24">
        <v>44528</v>
      </c>
      <c r="B148" s="25">
        <v>37.5</v>
      </c>
    </row>
    <row r="149" spans="1:2" x14ac:dyDescent="0.25">
      <c r="A149" s="26" t="s">
        <v>224</v>
      </c>
      <c r="B149" s="25">
        <v>7.5</v>
      </c>
    </row>
    <row r="150" spans="1:2" x14ac:dyDescent="0.25">
      <c r="A150" s="26" t="s">
        <v>228</v>
      </c>
      <c r="B150" s="25">
        <v>7.5</v>
      </c>
    </row>
    <row r="151" spans="1:2" x14ac:dyDescent="0.25">
      <c r="A151" s="26" t="s">
        <v>223</v>
      </c>
      <c r="B151" s="25">
        <v>7.5</v>
      </c>
    </row>
    <row r="152" spans="1:2" x14ac:dyDescent="0.25">
      <c r="A152" s="26" t="s">
        <v>269</v>
      </c>
      <c r="B152" s="25">
        <v>7.5</v>
      </c>
    </row>
    <row r="153" spans="1:2" x14ac:dyDescent="0.25">
      <c r="A153" s="26" t="s">
        <v>272</v>
      </c>
      <c r="B153" s="25">
        <v>7.5</v>
      </c>
    </row>
    <row r="154" spans="1:2" x14ac:dyDescent="0.25">
      <c r="A154" s="24">
        <v>44521</v>
      </c>
      <c r="B154" s="25">
        <v>37.5</v>
      </c>
    </row>
    <row r="155" spans="1:2" x14ac:dyDescent="0.25">
      <c r="A155" s="26" t="s">
        <v>224</v>
      </c>
      <c r="B155" s="25">
        <v>7.5</v>
      </c>
    </row>
    <row r="156" spans="1:2" x14ac:dyDescent="0.25">
      <c r="A156" s="26" t="s">
        <v>228</v>
      </c>
      <c r="B156" s="25">
        <v>7.5</v>
      </c>
    </row>
    <row r="157" spans="1:2" x14ac:dyDescent="0.25">
      <c r="A157" s="26" t="s">
        <v>223</v>
      </c>
      <c r="B157" s="25">
        <v>7.5</v>
      </c>
    </row>
    <row r="158" spans="1:2" x14ac:dyDescent="0.25">
      <c r="A158" s="26" t="s">
        <v>221</v>
      </c>
      <c r="B158" s="25">
        <v>7.5</v>
      </c>
    </row>
    <row r="159" spans="1:2" x14ac:dyDescent="0.25">
      <c r="A159" s="26" t="s">
        <v>269</v>
      </c>
      <c r="B159" s="25">
        <v>7.5</v>
      </c>
    </row>
    <row r="160" spans="1:2" x14ac:dyDescent="0.25">
      <c r="A160" s="24">
        <v>44514</v>
      </c>
      <c r="B160" s="25">
        <v>37.5</v>
      </c>
    </row>
    <row r="161" spans="1:2" x14ac:dyDescent="0.25">
      <c r="A161" s="26" t="s">
        <v>224</v>
      </c>
      <c r="B161" s="25">
        <v>7.5</v>
      </c>
    </row>
    <row r="162" spans="1:2" x14ac:dyDescent="0.25">
      <c r="A162" s="26" t="s">
        <v>228</v>
      </c>
      <c r="B162" s="25">
        <v>7.5</v>
      </c>
    </row>
    <row r="163" spans="1:2" x14ac:dyDescent="0.25">
      <c r="A163" s="26" t="s">
        <v>223</v>
      </c>
      <c r="B163" s="25">
        <v>7.5</v>
      </c>
    </row>
    <row r="164" spans="1:2" x14ac:dyDescent="0.25">
      <c r="A164" s="26" t="s">
        <v>221</v>
      </c>
      <c r="B164" s="25">
        <v>7.5</v>
      </c>
    </row>
    <row r="165" spans="1:2" x14ac:dyDescent="0.25">
      <c r="A165" s="26" t="s">
        <v>269</v>
      </c>
      <c r="B165" s="25">
        <v>7.5</v>
      </c>
    </row>
    <row r="166" spans="1:2" x14ac:dyDescent="0.25">
      <c r="A166" s="24">
        <v>44507</v>
      </c>
      <c r="B166" s="25">
        <v>37.5</v>
      </c>
    </row>
    <row r="167" spans="1:2" x14ac:dyDescent="0.25">
      <c r="A167" s="26" t="s">
        <v>224</v>
      </c>
      <c r="B167" s="25">
        <v>7.5</v>
      </c>
    </row>
    <row r="168" spans="1:2" x14ac:dyDescent="0.25">
      <c r="A168" s="26" t="s">
        <v>228</v>
      </c>
      <c r="B168" s="25">
        <v>7.5</v>
      </c>
    </row>
    <row r="169" spans="1:2" x14ac:dyDescent="0.25">
      <c r="A169" s="26" t="s">
        <v>223</v>
      </c>
      <c r="B169" s="25">
        <v>7.5</v>
      </c>
    </row>
    <row r="170" spans="1:2" x14ac:dyDescent="0.25">
      <c r="A170" s="26" t="s">
        <v>221</v>
      </c>
      <c r="B170" s="25">
        <v>7.5</v>
      </c>
    </row>
    <row r="171" spans="1:2" x14ac:dyDescent="0.25">
      <c r="A171" s="26" t="s">
        <v>269</v>
      </c>
      <c r="B171" s="25">
        <v>7.5</v>
      </c>
    </row>
    <row r="172" spans="1:2" x14ac:dyDescent="0.25">
      <c r="A172" s="24">
        <v>44500</v>
      </c>
      <c r="B172" s="25">
        <v>39.5</v>
      </c>
    </row>
    <row r="173" spans="1:2" x14ac:dyDescent="0.25">
      <c r="A173" s="26" t="s">
        <v>224</v>
      </c>
      <c r="B173" s="25">
        <v>7.5</v>
      </c>
    </row>
    <row r="174" spans="1:2" x14ac:dyDescent="0.25">
      <c r="A174" s="26" t="s">
        <v>228</v>
      </c>
      <c r="B174" s="25">
        <v>7.5</v>
      </c>
    </row>
    <row r="175" spans="1:2" x14ac:dyDescent="0.25">
      <c r="A175" s="26" t="s">
        <v>223</v>
      </c>
      <c r="B175" s="25">
        <v>7.5</v>
      </c>
    </row>
    <row r="176" spans="1:2" x14ac:dyDescent="0.25">
      <c r="A176" s="26" t="s">
        <v>221</v>
      </c>
      <c r="B176" s="25">
        <v>7.5</v>
      </c>
    </row>
    <row r="177" spans="1:2" x14ac:dyDescent="0.25">
      <c r="A177" s="26" t="s">
        <v>269</v>
      </c>
      <c r="B177" s="25">
        <v>5.5</v>
      </c>
    </row>
    <row r="178" spans="1:2" x14ac:dyDescent="0.25">
      <c r="A178" s="28">
        <v>4</v>
      </c>
      <c r="B178" s="25">
        <v>2</v>
      </c>
    </row>
    <row r="179" spans="1:2" x14ac:dyDescent="0.25">
      <c r="A179" s="28">
        <v>6</v>
      </c>
      <c r="B179" s="25">
        <v>2</v>
      </c>
    </row>
    <row r="180" spans="1:2" x14ac:dyDescent="0.25">
      <c r="A180" s="24">
        <v>44493</v>
      </c>
      <c r="B180" s="25">
        <v>37.75</v>
      </c>
    </row>
    <row r="181" spans="1:2" x14ac:dyDescent="0.25">
      <c r="A181" s="28">
        <v>2</v>
      </c>
      <c r="B181" s="25">
        <v>7.75</v>
      </c>
    </row>
    <row r="182" spans="1:2" x14ac:dyDescent="0.25">
      <c r="A182" s="28">
        <v>3</v>
      </c>
      <c r="B182" s="25">
        <v>7.5</v>
      </c>
    </row>
    <row r="183" spans="1:2" x14ac:dyDescent="0.25">
      <c r="A183" s="28">
        <v>4</v>
      </c>
      <c r="B183" s="25">
        <v>7.5</v>
      </c>
    </row>
    <row r="184" spans="1:2" x14ac:dyDescent="0.25">
      <c r="A184" s="28">
        <v>5</v>
      </c>
      <c r="B184" s="25">
        <v>7.5</v>
      </c>
    </row>
    <row r="185" spans="1:2" x14ac:dyDescent="0.25">
      <c r="A185" s="28">
        <v>6</v>
      </c>
      <c r="B185" s="25">
        <v>7.5</v>
      </c>
    </row>
    <row r="186" spans="1:2" x14ac:dyDescent="0.25">
      <c r="A186" s="24">
        <v>44486</v>
      </c>
      <c r="B186" s="25">
        <v>37.5</v>
      </c>
    </row>
    <row r="187" spans="1:2" x14ac:dyDescent="0.25">
      <c r="A187" s="28">
        <v>2</v>
      </c>
      <c r="B187" s="25">
        <v>7.5</v>
      </c>
    </row>
    <row r="188" spans="1:2" x14ac:dyDescent="0.25">
      <c r="A188" s="28">
        <v>3</v>
      </c>
      <c r="B188" s="25">
        <v>7.5</v>
      </c>
    </row>
    <row r="189" spans="1:2" x14ac:dyDescent="0.25">
      <c r="A189" s="28">
        <v>4</v>
      </c>
      <c r="B189" s="25">
        <v>7.5</v>
      </c>
    </row>
    <row r="190" spans="1:2" x14ac:dyDescent="0.25">
      <c r="A190" s="28">
        <v>5</v>
      </c>
      <c r="B190" s="25">
        <v>7.5</v>
      </c>
    </row>
    <row r="191" spans="1:2" x14ac:dyDescent="0.25">
      <c r="A191" s="28">
        <v>6</v>
      </c>
      <c r="B191" s="25">
        <v>7.5</v>
      </c>
    </row>
    <row r="192" spans="1:2" x14ac:dyDescent="0.25">
      <c r="A192" s="24">
        <v>44479</v>
      </c>
      <c r="B192" s="25">
        <v>37.5</v>
      </c>
    </row>
    <row r="193" spans="1:2" x14ac:dyDescent="0.25">
      <c r="A193" s="28">
        <v>2</v>
      </c>
      <c r="B193" s="25">
        <v>7.75</v>
      </c>
    </row>
    <row r="194" spans="1:2" x14ac:dyDescent="0.25">
      <c r="A194" s="28">
        <v>3</v>
      </c>
      <c r="B194" s="25">
        <v>7.5</v>
      </c>
    </row>
    <row r="195" spans="1:2" x14ac:dyDescent="0.25">
      <c r="A195" s="28">
        <v>4</v>
      </c>
      <c r="B195" s="25">
        <v>7.25</v>
      </c>
    </row>
    <row r="196" spans="1:2" x14ac:dyDescent="0.25">
      <c r="A196" s="28">
        <v>5</v>
      </c>
      <c r="B196" s="25">
        <v>7.5</v>
      </c>
    </row>
    <row r="197" spans="1:2" x14ac:dyDescent="0.25">
      <c r="A197" s="28">
        <v>6</v>
      </c>
      <c r="B197" s="25">
        <v>7.5</v>
      </c>
    </row>
    <row r="198" spans="1:2" x14ac:dyDescent="0.25">
      <c r="A198" s="24">
        <v>44472</v>
      </c>
      <c r="B198" s="25">
        <v>37.5</v>
      </c>
    </row>
    <row r="199" spans="1:2" x14ac:dyDescent="0.25">
      <c r="A199" s="28">
        <v>3</v>
      </c>
      <c r="B199" s="25">
        <v>15</v>
      </c>
    </row>
    <row r="200" spans="1:2" x14ac:dyDescent="0.25">
      <c r="A200" s="28">
        <v>4</v>
      </c>
      <c r="B200" s="25">
        <v>7.5</v>
      </c>
    </row>
    <row r="201" spans="1:2" x14ac:dyDescent="0.25">
      <c r="A201" s="28">
        <v>5</v>
      </c>
      <c r="B201" s="25">
        <v>7.5</v>
      </c>
    </row>
    <row r="202" spans="1:2" x14ac:dyDescent="0.25">
      <c r="A202" s="28">
        <v>6</v>
      </c>
      <c r="B202" s="25">
        <v>7.5</v>
      </c>
    </row>
    <row r="203" spans="1:2" x14ac:dyDescent="0.25">
      <c r="A203" s="24">
        <v>44465</v>
      </c>
      <c r="B203" s="25">
        <v>37.5</v>
      </c>
    </row>
    <row r="204" spans="1:2" x14ac:dyDescent="0.25">
      <c r="A204" s="28">
        <v>44459</v>
      </c>
      <c r="B204" s="25">
        <v>7.5</v>
      </c>
    </row>
    <row r="205" spans="1:2" x14ac:dyDescent="0.25">
      <c r="A205" s="28">
        <v>44460</v>
      </c>
      <c r="B205" s="25">
        <v>7.5</v>
      </c>
    </row>
    <row r="206" spans="1:2" x14ac:dyDescent="0.25">
      <c r="A206" s="28">
        <v>44461</v>
      </c>
      <c r="B206" s="25">
        <v>7.5</v>
      </c>
    </row>
    <row r="207" spans="1:2" x14ac:dyDescent="0.25">
      <c r="A207" s="28">
        <v>44462</v>
      </c>
      <c r="B207" s="25">
        <v>7.5</v>
      </c>
    </row>
    <row r="208" spans="1:2" x14ac:dyDescent="0.25">
      <c r="A208" s="27">
        <v>44463.405104166668</v>
      </c>
      <c r="B208" s="25">
        <v>3</v>
      </c>
    </row>
    <row r="209" spans="1:2" x14ac:dyDescent="0.25">
      <c r="A209" s="27">
        <v>44463.666979166665</v>
      </c>
      <c r="B209" s="25">
        <v>4.5</v>
      </c>
    </row>
    <row r="210" spans="1:2" x14ac:dyDescent="0.25">
      <c r="A210" s="24">
        <v>44458</v>
      </c>
      <c r="B210" s="25">
        <v>37.5</v>
      </c>
    </row>
    <row r="211" spans="1:2" x14ac:dyDescent="0.25">
      <c r="A211" s="27">
        <v>44452.499027777776</v>
      </c>
      <c r="B211" s="25">
        <v>7.5</v>
      </c>
    </row>
    <row r="212" spans="1:2" x14ac:dyDescent="0.25">
      <c r="A212" s="27">
        <v>44453.499027777776</v>
      </c>
      <c r="B212" s="25">
        <v>7.5</v>
      </c>
    </row>
    <row r="213" spans="1:2" x14ac:dyDescent="0.25">
      <c r="A213" s="27">
        <v>44454.499027777776</v>
      </c>
      <c r="B213" s="25">
        <v>7.5</v>
      </c>
    </row>
    <row r="214" spans="1:2" x14ac:dyDescent="0.25">
      <c r="A214" s="27">
        <v>44455.499027777776</v>
      </c>
      <c r="B214" s="25">
        <v>7.5</v>
      </c>
    </row>
    <row r="215" spans="1:2" x14ac:dyDescent="0.25">
      <c r="A215" s="27">
        <v>44456.499027777776</v>
      </c>
      <c r="B215" s="25">
        <v>7.5</v>
      </c>
    </row>
    <row r="216" spans="1:2" x14ac:dyDescent="0.25">
      <c r="A216" s="24">
        <v>44451</v>
      </c>
      <c r="B216" s="25">
        <v>37.5</v>
      </c>
    </row>
    <row r="217" spans="1:2" x14ac:dyDescent="0.25">
      <c r="A217" s="27">
        <v>44445.499027777776</v>
      </c>
      <c r="B217" s="25">
        <v>7.5</v>
      </c>
    </row>
    <row r="218" spans="1:2" x14ac:dyDescent="0.25">
      <c r="A218" s="27">
        <v>44446.499027777776</v>
      </c>
      <c r="B218" s="25">
        <v>7.5</v>
      </c>
    </row>
    <row r="219" spans="1:2" x14ac:dyDescent="0.25">
      <c r="A219" s="27">
        <v>44447.499027777776</v>
      </c>
      <c r="B219" s="25">
        <v>7.5</v>
      </c>
    </row>
    <row r="220" spans="1:2" x14ac:dyDescent="0.25">
      <c r="A220" s="27">
        <v>44448.499027777776</v>
      </c>
      <c r="B220" s="25">
        <v>7.5</v>
      </c>
    </row>
    <row r="221" spans="1:2" x14ac:dyDescent="0.25">
      <c r="A221" s="27">
        <v>44449.499027777776</v>
      </c>
      <c r="B221" s="25">
        <v>7.5</v>
      </c>
    </row>
    <row r="222" spans="1:2" x14ac:dyDescent="0.25">
      <c r="A222" s="24">
        <v>44444</v>
      </c>
      <c r="B222" s="25">
        <v>37.5</v>
      </c>
    </row>
    <row r="223" spans="1:2" x14ac:dyDescent="0.25">
      <c r="A223" s="28">
        <v>44438</v>
      </c>
      <c r="B223" s="25">
        <v>7.5</v>
      </c>
    </row>
    <row r="224" spans="1:2" x14ac:dyDescent="0.25">
      <c r="A224" s="27">
        <v>44439.500497685185</v>
      </c>
      <c r="B224" s="25">
        <v>2.5</v>
      </c>
    </row>
    <row r="225" spans="1:2" x14ac:dyDescent="0.25">
      <c r="A225" s="27">
        <v>44439.667118055557</v>
      </c>
      <c r="B225" s="25">
        <v>6</v>
      </c>
    </row>
    <row r="226" spans="1:2" x14ac:dyDescent="0.25">
      <c r="A226" s="28">
        <v>44440</v>
      </c>
      <c r="B226" s="25">
        <v>6.5</v>
      </c>
    </row>
    <row r="227" spans="1:2" x14ac:dyDescent="0.25">
      <c r="A227" s="28">
        <v>44441</v>
      </c>
      <c r="B227" s="25">
        <v>4</v>
      </c>
    </row>
    <row r="228" spans="1:2" x14ac:dyDescent="0.25">
      <c r="A228" s="28">
        <v>44442</v>
      </c>
      <c r="B228" s="25">
        <v>11</v>
      </c>
    </row>
    <row r="229" spans="1:2" x14ac:dyDescent="0.25">
      <c r="A229" s="24">
        <v>44437</v>
      </c>
      <c r="B229" s="25">
        <v>37.5</v>
      </c>
    </row>
    <row r="230" spans="1:2" x14ac:dyDescent="0.25">
      <c r="A230" s="27">
        <v>44431.500740740739</v>
      </c>
      <c r="B230" s="25">
        <v>7.5</v>
      </c>
    </row>
    <row r="231" spans="1:2" x14ac:dyDescent="0.25">
      <c r="A231" s="27">
        <v>44432.500740740739</v>
      </c>
      <c r="B231" s="25">
        <v>7.5</v>
      </c>
    </row>
    <row r="232" spans="1:2" x14ac:dyDescent="0.25">
      <c r="A232" s="27">
        <v>44433.500740740739</v>
      </c>
      <c r="B232" s="25">
        <v>7.5</v>
      </c>
    </row>
    <row r="233" spans="1:2" x14ac:dyDescent="0.25">
      <c r="A233" s="27">
        <v>44434.500740740739</v>
      </c>
      <c r="B233" s="25">
        <v>7.5</v>
      </c>
    </row>
    <row r="234" spans="1:2" x14ac:dyDescent="0.25">
      <c r="A234" s="27">
        <v>44435.406064814815</v>
      </c>
      <c r="B234" s="25">
        <v>2.5</v>
      </c>
    </row>
    <row r="235" spans="1:2" x14ac:dyDescent="0.25">
      <c r="A235" s="27">
        <v>44435.500740740739</v>
      </c>
      <c r="B235" s="25">
        <v>5</v>
      </c>
    </row>
    <row r="236" spans="1:2" x14ac:dyDescent="0.25">
      <c r="A236" s="24">
        <v>44430</v>
      </c>
      <c r="B236" s="25">
        <v>37.5</v>
      </c>
    </row>
    <row r="237" spans="1:2" x14ac:dyDescent="0.25">
      <c r="A237" s="27">
        <v>44424.500740740739</v>
      </c>
      <c r="B237" s="25">
        <v>7.5</v>
      </c>
    </row>
    <row r="238" spans="1:2" x14ac:dyDescent="0.25">
      <c r="A238" s="27">
        <v>44425.500740740739</v>
      </c>
      <c r="B238" s="25">
        <v>7.5</v>
      </c>
    </row>
    <row r="239" spans="1:2" x14ac:dyDescent="0.25">
      <c r="A239" s="27">
        <v>44426.500740740739</v>
      </c>
      <c r="B239" s="25">
        <v>7.5</v>
      </c>
    </row>
    <row r="240" spans="1:2" x14ac:dyDescent="0.25">
      <c r="A240" s="27">
        <v>44427.500740740739</v>
      </c>
      <c r="B240" s="25">
        <v>7.5</v>
      </c>
    </row>
    <row r="241" spans="1:2" x14ac:dyDescent="0.25">
      <c r="A241" s="27">
        <v>44428.500740740739</v>
      </c>
      <c r="B241" s="25">
        <v>7.5</v>
      </c>
    </row>
    <row r="242" spans="1:2" x14ac:dyDescent="0.25">
      <c r="A242" s="24">
        <v>44423</v>
      </c>
      <c r="B242" s="25">
        <v>37.5</v>
      </c>
    </row>
    <row r="243" spans="1:2" x14ac:dyDescent="0.25">
      <c r="A243" s="27">
        <v>44417.500740740739</v>
      </c>
      <c r="B243" s="25">
        <v>7.5</v>
      </c>
    </row>
    <row r="244" spans="1:2" x14ac:dyDescent="0.25">
      <c r="A244" s="27">
        <v>44418.500740740739</v>
      </c>
      <c r="B244" s="25">
        <v>5</v>
      </c>
    </row>
    <row r="245" spans="1:2" x14ac:dyDescent="0.25">
      <c r="A245" s="27">
        <v>44419.500740740739</v>
      </c>
      <c r="B245" s="25">
        <v>7.5</v>
      </c>
    </row>
    <row r="246" spans="1:2" x14ac:dyDescent="0.25">
      <c r="A246" s="27">
        <v>44420.500740740739</v>
      </c>
      <c r="B246" s="25">
        <v>7.5</v>
      </c>
    </row>
    <row r="247" spans="1:2" x14ac:dyDescent="0.25">
      <c r="A247" s="27">
        <v>44421.500740740739</v>
      </c>
      <c r="B247" s="25">
        <v>7.5</v>
      </c>
    </row>
    <row r="248" spans="1:2" x14ac:dyDescent="0.25">
      <c r="A248" s="26" t="s">
        <v>951</v>
      </c>
      <c r="B248" s="25">
        <v>2.5</v>
      </c>
    </row>
    <row r="249" spans="1:2" x14ac:dyDescent="0.25">
      <c r="A249" s="24">
        <v>44409</v>
      </c>
      <c r="B249" s="25">
        <v>30</v>
      </c>
    </row>
    <row r="250" spans="1:2" x14ac:dyDescent="0.25">
      <c r="A250" s="27">
        <v>44403.500740740739</v>
      </c>
      <c r="B250" s="25">
        <v>7.5</v>
      </c>
    </row>
    <row r="251" spans="1:2" x14ac:dyDescent="0.25">
      <c r="A251" s="27">
        <v>44404.500740740739</v>
      </c>
      <c r="B251" s="25">
        <v>7.5</v>
      </c>
    </row>
    <row r="252" spans="1:2" x14ac:dyDescent="0.25">
      <c r="A252" s="27">
        <v>44405.500347222223</v>
      </c>
      <c r="B252" s="25">
        <v>3</v>
      </c>
    </row>
    <row r="253" spans="1:2" x14ac:dyDescent="0.25">
      <c r="A253" s="27">
        <v>44405.667164351849</v>
      </c>
      <c r="B253" s="25">
        <v>4.5</v>
      </c>
    </row>
    <row r="254" spans="1:2" x14ac:dyDescent="0.25">
      <c r="A254" s="27">
        <v>44406.669074074074</v>
      </c>
      <c r="B254" s="25">
        <v>7.5</v>
      </c>
    </row>
    <row r="255" spans="1:2" x14ac:dyDescent="0.25">
      <c r="A255" s="24">
        <v>44395</v>
      </c>
      <c r="B255" s="25">
        <v>70</v>
      </c>
    </row>
    <row r="256" spans="1:2" x14ac:dyDescent="0.25">
      <c r="A256" s="27">
        <v>44389.508518518516</v>
      </c>
      <c r="B256" s="25">
        <v>15</v>
      </c>
    </row>
    <row r="257" spans="1:2" x14ac:dyDescent="0.25">
      <c r="A257" s="27">
        <v>44390.669039351851</v>
      </c>
      <c r="B257" s="25">
        <v>9.5</v>
      </c>
    </row>
    <row r="258" spans="1:2" x14ac:dyDescent="0.25">
      <c r="A258" s="27">
        <v>44391.66715277778</v>
      </c>
      <c r="B258" s="25">
        <v>16</v>
      </c>
    </row>
    <row r="259" spans="1:2" x14ac:dyDescent="0.25">
      <c r="A259" s="27">
        <v>44392.669039351851</v>
      </c>
      <c r="B259" s="25">
        <v>15</v>
      </c>
    </row>
    <row r="260" spans="1:2" x14ac:dyDescent="0.25">
      <c r="A260" s="27">
        <v>44393.66715277778</v>
      </c>
      <c r="B260" s="25">
        <v>14.5</v>
      </c>
    </row>
    <row r="261" spans="1:2" x14ac:dyDescent="0.25">
      <c r="A261" s="24">
        <v>44388</v>
      </c>
      <c r="B261" s="25">
        <v>37.5</v>
      </c>
    </row>
    <row r="262" spans="1:2" x14ac:dyDescent="0.25">
      <c r="A262" s="27">
        <v>44382.508518518516</v>
      </c>
      <c r="B262" s="25">
        <v>7.5</v>
      </c>
    </row>
    <row r="263" spans="1:2" x14ac:dyDescent="0.25">
      <c r="A263" s="27">
        <v>44383.500497685185</v>
      </c>
      <c r="B263" s="25">
        <v>8.5</v>
      </c>
    </row>
    <row r="264" spans="1:2" x14ac:dyDescent="0.25">
      <c r="A264" s="27">
        <v>44383.669039351851</v>
      </c>
      <c r="B264" s="25">
        <v>8.5</v>
      </c>
    </row>
    <row r="265" spans="1:2" x14ac:dyDescent="0.25">
      <c r="A265" s="27">
        <v>44384.66715277778</v>
      </c>
      <c r="B265" s="25">
        <v>13</v>
      </c>
    </row>
    <row r="266" spans="1:2" x14ac:dyDescent="0.25">
      <c r="A266" s="24">
        <v>44381</v>
      </c>
      <c r="B266" s="25">
        <v>37.5</v>
      </c>
    </row>
    <row r="267" spans="1:2" x14ac:dyDescent="0.25">
      <c r="A267" s="27">
        <v>44375.500358796293</v>
      </c>
      <c r="B267" s="25">
        <v>7.5</v>
      </c>
    </row>
    <row r="268" spans="1:2" x14ac:dyDescent="0.25">
      <c r="A268" s="27">
        <v>44376.884108796294</v>
      </c>
      <c r="B268" s="25">
        <v>7.5</v>
      </c>
    </row>
    <row r="269" spans="1:2" x14ac:dyDescent="0.25">
      <c r="A269" s="27">
        <v>44377.500254629631</v>
      </c>
      <c r="B269" s="25">
        <v>7.5</v>
      </c>
    </row>
    <row r="270" spans="1:2" x14ac:dyDescent="0.25">
      <c r="A270" s="27">
        <v>44378.500254629631</v>
      </c>
      <c r="B270" s="25">
        <v>2.5</v>
      </c>
    </row>
    <row r="271" spans="1:2" x14ac:dyDescent="0.25">
      <c r="A271" s="27">
        <v>44378.667245370372</v>
      </c>
      <c r="B271" s="25">
        <v>5</v>
      </c>
    </row>
    <row r="272" spans="1:2" x14ac:dyDescent="0.25">
      <c r="A272" s="27">
        <v>44379.50072916667</v>
      </c>
      <c r="B272" s="25">
        <v>7.5</v>
      </c>
    </row>
    <row r="273" spans="1:2" x14ac:dyDescent="0.25">
      <c r="A273" s="24">
        <v>44374</v>
      </c>
      <c r="B273" s="25">
        <v>37.5</v>
      </c>
    </row>
    <row r="274" spans="1:2" x14ac:dyDescent="0.25">
      <c r="A274" s="27">
        <v>44368.837025462963</v>
      </c>
      <c r="B274" s="25">
        <v>7.5</v>
      </c>
    </row>
    <row r="275" spans="1:2" x14ac:dyDescent="0.25">
      <c r="A275" s="27">
        <v>44369.502870370372</v>
      </c>
      <c r="B275" s="25">
        <v>7.5</v>
      </c>
    </row>
    <row r="276" spans="1:2" x14ac:dyDescent="0.25">
      <c r="A276" s="27">
        <v>44370.667037037034</v>
      </c>
      <c r="B276" s="25">
        <v>7.5</v>
      </c>
    </row>
    <row r="277" spans="1:2" x14ac:dyDescent="0.25">
      <c r="A277" s="27">
        <v>44371.502870370372</v>
      </c>
      <c r="B277" s="25">
        <v>7.5</v>
      </c>
    </row>
    <row r="278" spans="1:2" x14ac:dyDescent="0.25">
      <c r="A278" s="27">
        <v>44372.502870370372</v>
      </c>
      <c r="B278" s="25">
        <v>7.5</v>
      </c>
    </row>
    <row r="279" spans="1:2" x14ac:dyDescent="0.25">
      <c r="A279" s="24">
        <v>44367</v>
      </c>
      <c r="B279" s="25">
        <v>37.5</v>
      </c>
    </row>
    <row r="280" spans="1:2" x14ac:dyDescent="0.25">
      <c r="A280" s="27">
        <v>44361.667060185187</v>
      </c>
      <c r="B280" s="25">
        <v>7.5</v>
      </c>
    </row>
    <row r="281" spans="1:2" x14ac:dyDescent="0.25">
      <c r="A281" s="27">
        <v>44362.667060185187</v>
      </c>
      <c r="B281" s="25">
        <v>7.5</v>
      </c>
    </row>
    <row r="282" spans="1:2" x14ac:dyDescent="0.25">
      <c r="A282" s="27">
        <v>44363.667060185187</v>
      </c>
      <c r="B282" s="25">
        <v>7.5</v>
      </c>
    </row>
    <row r="283" spans="1:2" x14ac:dyDescent="0.25">
      <c r="A283" s="27">
        <v>44364.67324074074</v>
      </c>
      <c r="B283" s="25">
        <v>7.5</v>
      </c>
    </row>
    <row r="284" spans="1:2" x14ac:dyDescent="0.25">
      <c r="A284" s="27">
        <v>44365.66847222222</v>
      </c>
      <c r="B284" s="25">
        <v>7.5</v>
      </c>
    </row>
    <row r="285" spans="1:2" x14ac:dyDescent="0.25">
      <c r="A285" s="24">
        <v>44360</v>
      </c>
      <c r="B285" s="25">
        <v>37.5</v>
      </c>
    </row>
    <row r="286" spans="1:2" x14ac:dyDescent="0.25">
      <c r="A286" s="27">
        <v>44354.506967592592</v>
      </c>
      <c r="B286" s="25">
        <v>7.5</v>
      </c>
    </row>
    <row r="287" spans="1:2" x14ac:dyDescent="0.25">
      <c r="A287" s="27">
        <v>44355.51353009259</v>
      </c>
      <c r="B287" s="25">
        <v>7.5</v>
      </c>
    </row>
    <row r="288" spans="1:2" x14ac:dyDescent="0.25">
      <c r="A288" s="27">
        <v>44356.51353009259</v>
      </c>
      <c r="B288" s="25">
        <v>7.5</v>
      </c>
    </row>
    <row r="289" spans="1:2" x14ac:dyDescent="0.25">
      <c r="A289" s="27">
        <v>44357.500439814816</v>
      </c>
      <c r="B289" s="25">
        <v>7.5</v>
      </c>
    </row>
    <row r="290" spans="1:2" x14ac:dyDescent="0.25">
      <c r="A290" s="27">
        <v>44358.50068287037</v>
      </c>
      <c r="B290" s="25">
        <v>7.5</v>
      </c>
    </row>
    <row r="291" spans="1:2" x14ac:dyDescent="0.25">
      <c r="A291" s="24">
        <v>44353</v>
      </c>
      <c r="B291" s="25">
        <v>37.5</v>
      </c>
    </row>
    <row r="292" spans="1:2" x14ac:dyDescent="0.25">
      <c r="A292" s="27">
        <v>44347.500960648147</v>
      </c>
      <c r="B292" s="25">
        <v>4</v>
      </c>
    </row>
    <row r="293" spans="1:2" x14ac:dyDescent="0.25">
      <c r="A293" s="27">
        <v>44347.666956018518</v>
      </c>
      <c r="B293" s="25">
        <v>3.5</v>
      </c>
    </row>
    <row r="294" spans="1:2" x14ac:dyDescent="0.25">
      <c r="A294" s="27">
        <v>44348.500358796293</v>
      </c>
      <c r="B294" s="25">
        <v>4.5</v>
      </c>
    </row>
    <row r="295" spans="1:2" x14ac:dyDescent="0.25">
      <c r="A295" s="27">
        <v>44348.703472222223</v>
      </c>
      <c r="B295" s="25">
        <v>3</v>
      </c>
    </row>
    <row r="296" spans="1:2" x14ac:dyDescent="0.25">
      <c r="A296" s="27">
        <v>44349.52685185185</v>
      </c>
      <c r="B296" s="25">
        <v>7.5</v>
      </c>
    </row>
    <row r="297" spans="1:2" x14ac:dyDescent="0.25">
      <c r="A297" s="27">
        <v>44350.500335648147</v>
      </c>
      <c r="B297" s="25">
        <v>7.5</v>
      </c>
    </row>
    <row r="298" spans="1:2" x14ac:dyDescent="0.25">
      <c r="A298" s="27">
        <v>44351.500335648147</v>
      </c>
      <c r="B298" s="25">
        <v>7.5</v>
      </c>
    </row>
    <row r="299" spans="1:2" x14ac:dyDescent="0.25">
      <c r="A299" s="24">
        <v>44339</v>
      </c>
      <c r="B299" s="25">
        <v>37.5</v>
      </c>
    </row>
    <row r="300" spans="1:2" x14ac:dyDescent="0.25">
      <c r="A300" s="27">
        <v>44333.500555555554</v>
      </c>
      <c r="B300" s="25">
        <v>4.5</v>
      </c>
    </row>
    <row r="301" spans="1:2" x14ac:dyDescent="0.25">
      <c r="A301" s="27">
        <v>44333.672500000001</v>
      </c>
      <c r="B301" s="25">
        <v>3</v>
      </c>
    </row>
    <row r="302" spans="1:2" x14ac:dyDescent="0.25">
      <c r="A302" s="27">
        <v>44334.51021990741</v>
      </c>
      <c r="B302" s="25">
        <v>4.5</v>
      </c>
    </row>
    <row r="303" spans="1:2" x14ac:dyDescent="0.25">
      <c r="A303" s="27">
        <v>44334.693622685183</v>
      </c>
      <c r="B303" s="25">
        <v>3</v>
      </c>
    </row>
    <row r="304" spans="1:2" x14ac:dyDescent="0.25">
      <c r="A304" s="27">
        <v>44335.505729166667</v>
      </c>
      <c r="B304" s="25">
        <v>3</v>
      </c>
    </row>
    <row r="305" spans="1:2" x14ac:dyDescent="0.25">
      <c r="A305" s="27">
        <v>44335.669305555559</v>
      </c>
      <c r="B305" s="25">
        <v>7.5</v>
      </c>
    </row>
    <row r="306" spans="1:2" x14ac:dyDescent="0.25">
      <c r="A306" s="27">
        <v>44336.540081018517</v>
      </c>
      <c r="B306" s="25">
        <v>4.5</v>
      </c>
    </row>
    <row r="307" spans="1:2" x14ac:dyDescent="0.25">
      <c r="A307" s="27">
        <v>44337.540081018517</v>
      </c>
      <c r="B307" s="25">
        <v>7.5</v>
      </c>
    </row>
    <row r="308" spans="1:2" x14ac:dyDescent="0.25">
      <c r="A308" s="24">
        <v>44332</v>
      </c>
      <c r="B308" s="25">
        <v>37</v>
      </c>
    </row>
    <row r="309" spans="1:2" x14ac:dyDescent="0.25">
      <c r="A309" s="27">
        <v>44326.503425925926</v>
      </c>
      <c r="B309" s="25">
        <v>4.5</v>
      </c>
    </row>
    <row r="310" spans="1:2" x14ac:dyDescent="0.25">
      <c r="A310" s="27">
        <v>44326.669652777775</v>
      </c>
      <c r="B310" s="25">
        <v>2.5</v>
      </c>
    </row>
    <row r="311" spans="1:2" x14ac:dyDescent="0.25">
      <c r="A311" s="27">
        <v>44327.508657407408</v>
      </c>
      <c r="B311" s="25">
        <v>7.5</v>
      </c>
    </row>
    <row r="312" spans="1:2" x14ac:dyDescent="0.25">
      <c r="A312" s="27">
        <v>44328.508657407408</v>
      </c>
      <c r="B312" s="25">
        <v>7.5</v>
      </c>
    </row>
    <row r="313" spans="1:2" x14ac:dyDescent="0.25">
      <c r="A313" s="27">
        <v>44329.510011574072</v>
      </c>
      <c r="B313" s="25">
        <v>7.5</v>
      </c>
    </row>
    <row r="314" spans="1:2" x14ac:dyDescent="0.25">
      <c r="A314" s="27">
        <v>44330.500752314816</v>
      </c>
      <c r="B314" s="25">
        <v>4</v>
      </c>
    </row>
    <row r="315" spans="1:2" x14ac:dyDescent="0.25">
      <c r="A315" s="27">
        <v>44330.668437499997</v>
      </c>
      <c r="B315" s="25">
        <v>3.5</v>
      </c>
    </row>
    <row r="316" spans="1:2" x14ac:dyDescent="0.25">
      <c r="A316" s="24">
        <v>44325</v>
      </c>
      <c r="B316" s="25">
        <v>37.5</v>
      </c>
    </row>
    <row r="317" spans="1:2" x14ac:dyDescent="0.25">
      <c r="A317" s="27">
        <v>44320.514085648145</v>
      </c>
      <c r="B317" s="25">
        <v>12.5</v>
      </c>
    </row>
    <row r="318" spans="1:2" x14ac:dyDescent="0.25">
      <c r="A318" s="27">
        <v>44321.502615740741</v>
      </c>
      <c r="B318" s="25">
        <v>2.5</v>
      </c>
    </row>
    <row r="319" spans="1:2" x14ac:dyDescent="0.25">
      <c r="A319" s="27">
        <v>44321.714907407404</v>
      </c>
      <c r="B319" s="25">
        <v>7.5</v>
      </c>
    </row>
    <row r="320" spans="1:2" x14ac:dyDescent="0.25">
      <c r="A320" s="27">
        <v>44322.500810185185</v>
      </c>
      <c r="B320" s="25">
        <v>4</v>
      </c>
    </row>
    <row r="321" spans="1:2" x14ac:dyDescent="0.25">
      <c r="A321" s="27">
        <v>44322.668900462966</v>
      </c>
      <c r="B321" s="25">
        <v>3.5</v>
      </c>
    </row>
    <row r="322" spans="1:2" x14ac:dyDescent="0.25">
      <c r="A322" s="27">
        <v>44323.531782407408</v>
      </c>
      <c r="B322" s="25">
        <v>4.5</v>
      </c>
    </row>
    <row r="323" spans="1:2" x14ac:dyDescent="0.25">
      <c r="A323" s="27">
        <v>44323.669305555559</v>
      </c>
      <c r="B323" s="25">
        <v>3</v>
      </c>
    </row>
    <row r="324" spans="1:2" x14ac:dyDescent="0.25">
      <c r="A324" s="24">
        <v>44318</v>
      </c>
      <c r="B324" s="25">
        <v>37.5</v>
      </c>
    </row>
    <row r="325" spans="1:2" x14ac:dyDescent="0.25">
      <c r="A325" s="27">
        <v>44312.545115740744</v>
      </c>
      <c r="B325" s="25">
        <v>7.5</v>
      </c>
    </row>
    <row r="326" spans="1:2" x14ac:dyDescent="0.25">
      <c r="A326" s="27">
        <v>44313.521354166667</v>
      </c>
      <c r="B326" s="25">
        <v>4</v>
      </c>
    </row>
    <row r="327" spans="1:2" x14ac:dyDescent="0.25">
      <c r="A327" s="27">
        <v>44313.669537037036</v>
      </c>
      <c r="B327" s="25">
        <v>3.5</v>
      </c>
    </row>
    <row r="328" spans="1:2" x14ac:dyDescent="0.25">
      <c r="A328" s="27">
        <v>44314.5003125</v>
      </c>
      <c r="B328" s="25">
        <v>7.5</v>
      </c>
    </row>
    <row r="329" spans="1:2" x14ac:dyDescent="0.25">
      <c r="A329" s="27">
        <v>44315.667037037034</v>
      </c>
      <c r="B329" s="25">
        <v>7.5</v>
      </c>
    </row>
    <row r="330" spans="1:2" x14ac:dyDescent="0.25">
      <c r="A330" s="27">
        <v>44316.554780092592</v>
      </c>
      <c r="B330" s="25">
        <v>5.5</v>
      </c>
    </row>
    <row r="331" spans="1:2" x14ac:dyDescent="0.25">
      <c r="A331" s="27">
        <v>44316.66710648148</v>
      </c>
      <c r="B331" s="25">
        <v>2</v>
      </c>
    </row>
    <row r="332" spans="1:2" x14ac:dyDescent="0.25">
      <c r="A332" s="24">
        <v>44311</v>
      </c>
      <c r="B332" s="25">
        <v>37.5</v>
      </c>
    </row>
    <row r="333" spans="1:2" x14ac:dyDescent="0.25">
      <c r="A333" s="27">
        <v>44305.521840277775</v>
      </c>
      <c r="B333" s="25">
        <v>3.5</v>
      </c>
    </row>
    <row r="334" spans="1:2" x14ac:dyDescent="0.25">
      <c r="A334" s="27">
        <v>44305.667604166665</v>
      </c>
      <c r="B334" s="25">
        <v>4</v>
      </c>
    </row>
    <row r="335" spans="1:2" x14ac:dyDescent="0.25">
      <c r="A335" s="27">
        <v>44306.501087962963</v>
      </c>
      <c r="B335" s="25">
        <v>5</v>
      </c>
    </row>
    <row r="336" spans="1:2" x14ac:dyDescent="0.25">
      <c r="A336" s="27">
        <v>44306.667280092595</v>
      </c>
      <c r="B336" s="25">
        <v>2.5</v>
      </c>
    </row>
    <row r="337" spans="1:2" x14ac:dyDescent="0.25">
      <c r="A337" s="27">
        <v>44307.504513888889</v>
      </c>
      <c r="B337" s="25">
        <v>7.5</v>
      </c>
    </row>
    <row r="338" spans="1:2" x14ac:dyDescent="0.25">
      <c r="A338" s="27">
        <v>44308.510416666664</v>
      </c>
      <c r="B338" s="25">
        <v>7.5</v>
      </c>
    </row>
    <row r="339" spans="1:2" x14ac:dyDescent="0.25">
      <c r="A339" s="27">
        <v>44309.50209490741</v>
      </c>
      <c r="B339" s="25">
        <v>5</v>
      </c>
    </row>
    <row r="340" spans="1:2" x14ac:dyDescent="0.25">
      <c r="A340" s="27">
        <v>44309.669907407406</v>
      </c>
      <c r="B340" s="25">
        <v>2.5</v>
      </c>
    </row>
    <row r="341" spans="1:2" x14ac:dyDescent="0.25">
      <c r="A341" s="24">
        <v>44304</v>
      </c>
      <c r="B341" s="25">
        <v>38.5</v>
      </c>
    </row>
    <row r="342" spans="1:2" x14ac:dyDescent="0.25">
      <c r="A342" s="27">
        <v>44298.667557870373</v>
      </c>
      <c r="B342" s="25">
        <v>7.5</v>
      </c>
    </row>
    <row r="343" spans="1:2" x14ac:dyDescent="0.25">
      <c r="A343" s="27">
        <v>44299.500439814816</v>
      </c>
      <c r="B343" s="25">
        <v>5.5</v>
      </c>
    </row>
    <row r="344" spans="1:2" x14ac:dyDescent="0.25">
      <c r="A344" s="27">
        <v>44299.667048611111</v>
      </c>
      <c r="B344" s="25">
        <v>3</v>
      </c>
    </row>
    <row r="345" spans="1:2" x14ac:dyDescent="0.25">
      <c r="A345" s="27">
        <v>44300.500439814816</v>
      </c>
      <c r="B345" s="25">
        <v>4</v>
      </c>
    </row>
    <row r="346" spans="1:2" x14ac:dyDescent="0.25">
      <c r="A346" s="27">
        <v>44300.667048611111</v>
      </c>
      <c r="B346" s="25">
        <v>3.5</v>
      </c>
    </row>
    <row r="347" spans="1:2" x14ac:dyDescent="0.25">
      <c r="A347" s="27">
        <v>44301.667048611111</v>
      </c>
      <c r="B347" s="25">
        <v>7.5</v>
      </c>
    </row>
    <row r="348" spans="1:2" x14ac:dyDescent="0.25">
      <c r="A348" s="27">
        <v>44302.667048611111</v>
      </c>
      <c r="B348" s="25">
        <v>7.5</v>
      </c>
    </row>
    <row r="349" spans="1:2" x14ac:dyDescent="0.25">
      <c r="A349" s="24">
        <v>44297</v>
      </c>
      <c r="B349" s="25">
        <v>30</v>
      </c>
    </row>
    <row r="350" spans="1:2" x14ac:dyDescent="0.25">
      <c r="A350" s="27">
        <v>44292.678877314815</v>
      </c>
      <c r="B350" s="25">
        <v>7.5</v>
      </c>
    </row>
    <row r="351" spans="1:2" x14ac:dyDescent="0.25">
      <c r="A351" s="27">
        <v>44293.667245370372</v>
      </c>
      <c r="B351" s="25">
        <v>7.5</v>
      </c>
    </row>
    <row r="352" spans="1:2" x14ac:dyDescent="0.25">
      <c r="A352" s="27">
        <v>44294.667951388888</v>
      </c>
      <c r="B352" s="25">
        <v>7.5</v>
      </c>
    </row>
    <row r="353" spans="1:2" x14ac:dyDescent="0.25">
      <c r="A353" s="27">
        <v>44295.504699074074</v>
      </c>
      <c r="B353" s="25">
        <v>7.5</v>
      </c>
    </row>
    <row r="354" spans="1:2" x14ac:dyDescent="0.25">
      <c r="A354" s="24">
        <v>44290</v>
      </c>
      <c r="B354" s="25">
        <v>45</v>
      </c>
    </row>
    <row r="355" spans="1:2" x14ac:dyDescent="0.25">
      <c r="A355" s="27">
        <v>44284.86109953704</v>
      </c>
      <c r="B355" s="25">
        <v>7.5</v>
      </c>
    </row>
    <row r="356" spans="1:2" x14ac:dyDescent="0.25">
      <c r="A356" s="27">
        <v>44285.503865740742</v>
      </c>
      <c r="B356" s="25">
        <v>7.5</v>
      </c>
    </row>
    <row r="357" spans="1:2" x14ac:dyDescent="0.25">
      <c r="A357" s="27">
        <v>44286.667210648149</v>
      </c>
      <c r="B357" s="25">
        <v>7.5</v>
      </c>
    </row>
    <row r="358" spans="1:2" x14ac:dyDescent="0.25">
      <c r="A358" s="27">
        <v>44287.667210648149</v>
      </c>
      <c r="B358" s="25">
        <v>22.5</v>
      </c>
    </row>
    <row r="359" spans="1:2" x14ac:dyDescent="0.25">
      <c r="A359" s="24">
        <v>44283</v>
      </c>
      <c r="B359" s="25">
        <v>45</v>
      </c>
    </row>
    <row r="360" spans="1:2" x14ac:dyDescent="0.25">
      <c r="A360" s="27">
        <v>44278.5002662037</v>
      </c>
      <c r="B360" s="25">
        <v>15</v>
      </c>
    </row>
    <row r="361" spans="1:2" x14ac:dyDescent="0.25">
      <c r="A361" s="27">
        <v>44279.50104166667</v>
      </c>
      <c r="B361" s="25">
        <v>7.5</v>
      </c>
    </row>
    <row r="362" spans="1:2" x14ac:dyDescent="0.25">
      <c r="A362" s="27">
        <v>44279.904317129629</v>
      </c>
      <c r="B362" s="25">
        <v>7.5</v>
      </c>
    </row>
    <row r="363" spans="1:2" x14ac:dyDescent="0.25">
      <c r="A363" s="27">
        <v>44280.502847222226</v>
      </c>
      <c r="B363" s="25">
        <v>7.5</v>
      </c>
    </row>
    <row r="364" spans="1:2" x14ac:dyDescent="0.25">
      <c r="A364" s="27">
        <v>44281.503067129626</v>
      </c>
      <c r="B364" s="25">
        <v>7.5</v>
      </c>
    </row>
    <row r="365" spans="1:2" x14ac:dyDescent="0.25">
      <c r="A365" s="24">
        <v>44276</v>
      </c>
      <c r="B365" s="25">
        <v>33</v>
      </c>
    </row>
    <row r="366" spans="1:2" x14ac:dyDescent="0.25">
      <c r="A366" s="27">
        <v>44270.500706018516</v>
      </c>
      <c r="B366" s="25">
        <v>3</v>
      </c>
    </row>
    <row r="367" spans="1:2" x14ac:dyDescent="0.25">
      <c r="A367" s="27">
        <v>44271.50072916667</v>
      </c>
      <c r="B367" s="25">
        <v>7.5</v>
      </c>
    </row>
    <row r="368" spans="1:2" x14ac:dyDescent="0.25">
      <c r="A368" s="27">
        <v>44272.500879629632</v>
      </c>
      <c r="B368" s="25">
        <v>7.5</v>
      </c>
    </row>
    <row r="369" spans="1:2" x14ac:dyDescent="0.25">
      <c r="A369" s="27">
        <v>44273.667013888888</v>
      </c>
      <c r="B369" s="25">
        <v>7.5</v>
      </c>
    </row>
    <row r="370" spans="1:2" x14ac:dyDescent="0.25">
      <c r="A370" s="27">
        <v>44274.500532407408</v>
      </c>
      <c r="B370" s="25">
        <v>7.5</v>
      </c>
    </row>
    <row r="371" spans="1:2" x14ac:dyDescent="0.25">
      <c r="A371" s="24">
        <v>44269</v>
      </c>
      <c r="B371" s="25">
        <v>37.5</v>
      </c>
    </row>
    <row r="372" spans="1:2" x14ac:dyDescent="0.25">
      <c r="A372" s="27">
        <v>44263.503159722219</v>
      </c>
      <c r="B372" s="25">
        <v>4</v>
      </c>
    </row>
    <row r="373" spans="1:2" x14ac:dyDescent="0.25">
      <c r="A373" s="27">
        <v>44263.66810185185</v>
      </c>
      <c r="B373" s="25">
        <v>3.5</v>
      </c>
    </row>
    <row r="374" spans="1:2" x14ac:dyDescent="0.25">
      <c r="A374" s="27">
        <v>44264.500335648147</v>
      </c>
      <c r="B374" s="25">
        <v>7.5</v>
      </c>
    </row>
    <row r="375" spans="1:2" x14ac:dyDescent="0.25">
      <c r="A375" s="27">
        <v>44265.513611111113</v>
      </c>
      <c r="B375" s="25">
        <v>4</v>
      </c>
    </row>
    <row r="376" spans="1:2" x14ac:dyDescent="0.25">
      <c r="A376" s="27">
        <v>44265.672303240739</v>
      </c>
      <c r="B376" s="25">
        <v>3.5</v>
      </c>
    </row>
    <row r="377" spans="1:2" x14ac:dyDescent="0.25">
      <c r="A377" s="27">
        <v>44266.504837962966</v>
      </c>
      <c r="B377" s="25">
        <v>3</v>
      </c>
    </row>
    <row r="378" spans="1:2" x14ac:dyDescent="0.25">
      <c r="A378" s="27">
        <v>44266.668703703705</v>
      </c>
      <c r="B378" s="25">
        <v>4.5</v>
      </c>
    </row>
    <row r="379" spans="1:2" x14ac:dyDescent="0.25">
      <c r="A379" s="27">
        <v>44267.500532407408</v>
      </c>
      <c r="B379" s="25">
        <v>7.5</v>
      </c>
    </row>
    <row r="380" spans="1:2" x14ac:dyDescent="0.25">
      <c r="A380" s="24">
        <v>44262</v>
      </c>
      <c r="B380" s="25">
        <v>37.5</v>
      </c>
    </row>
    <row r="381" spans="1:2" x14ac:dyDescent="0.25">
      <c r="A381" s="27">
        <v>44256.500462962962</v>
      </c>
      <c r="B381" s="25">
        <v>4</v>
      </c>
    </row>
    <row r="382" spans="1:2" x14ac:dyDescent="0.25">
      <c r="A382" s="27">
        <v>44256.666990740741</v>
      </c>
      <c r="B382" s="25">
        <v>3.5</v>
      </c>
    </row>
    <row r="383" spans="1:2" x14ac:dyDescent="0.25">
      <c r="A383" s="27">
        <v>44257.50340277778</v>
      </c>
      <c r="B383" s="25">
        <v>7.5</v>
      </c>
    </row>
    <row r="384" spans="1:2" x14ac:dyDescent="0.25">
      <c r="A384" s="27">
        <v>44258.50340277778</v>
      </c>
      <c r="B384" s="25">
        <v>7.5</v>
      </c>
    </row>
    <row r="385" spans="1:2" x14ac:dyDescent="0.25">
      <c r="A385" s="27">
        <v>44259.506099537037</v>
      </c>
      <c r="B385" s="25">
        <v>4</v>
      </c>
    </row>
    <row r="386" spans="1:2" x14ac:dyDescent="0.25">
      <c r="A386" s="27">
        <v>44259.667731481481</v>
      </c>
      <c r="B386" s="25">
        <v>3.5</v>
      </c>
    </row>
    <row r="387" spans="1:2" x14ac:dyDescent="0.25">
      <c r="A387" s="27">
        <v>44260.667731481481</v>
      </c>
      <c r="B387" s="25">
        <v>7.5</v>
      </c>
    </row>
    <row r="388" spans="1:2" x14ac:dyDescent="0.25">
      <c r="A388" s="24">
        <v>44255</v>
      </c>
      <c r="B388" s="25">
        <v>37.5</v>
      </c>
    </row>
    <row r="389" spans="1:2" x14ac:dyDescent="0.25">
      <c r="A389" s="27">
        <v>44250.502106481479</v>
      </c>
      <c r="B389" s="25">
        <v>7.5</v>
      </c>
    </row>
    <row r="390" spans="1:2" x14ac:dyDescent="0.25">
      <c r="A390" s="27">
        <v>44251.502106481479</v>
      </c>
      <c r="B390" s="25">
        <v>7.5</v>
      </c>
    </row>
    <row r="391" spans="1:2" x14ac:dyDescent="0.25">
      <c r="A391" s="27">
        <v>44251.502696759257</v>
      </c>
      <c r="B391" s="25">
        <v>7.5</v>
      </c>
    </row>
    <row r="392" spans="1:2" x14ac:dyDescent="0.25">
      <c r="A392" s="27">
        <v>44252.502106481479</v>
      </c>
      <c r="B392" s="25">
        <v>7.5</v>
      </c>
    </row>
    <row r="393" spans="1:2" x14ac:dyDescent="0.25">
      <c r="A393" s="27">
        <v>44253.507465277777</v>
      </c>
      <c r="B393" s="25">
        <v>6.5</v>
      </c>
    </row>
    <row r="394" spans="1:2" x14ac:dyDescent="0.25">
      <c r="A394" s="27">
        <v>44253.668912037036</v>
      </c>
      <c r="B394" s="25">
        <v>1</v>
      </c>
    </row>
    <row r="395" spans="1:2" x14ac:dyDescent="0.25">
      <c r="A395" s="24">
        <v>44248</v>
      </c>
      <c r="B395" s="25">
        <v>37.5</v>
      </c>
    </row>
    <row r="396" spans="1:2" x14ac:dyDescent="0.25">
      <c r="A396" s="27">
        <v>44242.518912037034</v>
      </c>
      <c r="B396" s="25">
        <v>7.5</v>
      </c>
    </row>
    <row r="397" spans="1:2" x14ac:dyDescent="0.25">
      <c r="A397" s="27">
        <v>44243.513842592591</v>
      </c>
      <c r="B397" s="25">
        <v>7.5</v>
      </c>
    </row>
    <row r="398" spans="1:2" x14ac:dyDescent="0.25">
      <c r="A398" s="27">
        <v>44244.798680555556</v>
      </c>
      <c r="B398" s="25">
        <v>7.5</v>
      </c>
    </row>
    <row r="399" spans="1:2" x14ac:dyDescent="0.25">
      <c r="A399" s="27">
        <v>44245.798680555556</v>
      </c>
      <c r="B399" s="25">
        <v>7.5</v>
      </c>
    </row>
    <row r="400" spans="1:2" x14ac:dyDescent="0.25">
      <c r="A400" s="27">
        <v>44246.798680555556</v>
      </c>
      <c r="B400" s="25">
        <v>7.5</v>
      </c>
    </row>
    <row r="401" spans="1:2" x14ac:dyDescent="0.25">
      <c r="A401" s="24">
        <v>44241</v>
      </c>
      <c r="B401" s="25">
        <v>37.5</v>
      </c>
    </row>
    <row r="402" spans="1:2" x14ac:dyDescent="0.25">
      <c r="A402" s="27">
        <v>44235.52952546296</v>
      </c>
      <c r="B402" s="25">
        <v>7.5</v>
      </c>
    </row>
    <row r="403" spans="1:2" x14ac:dyDescent="0.25">
      <c r="A403" s="27">
        <v>44236.542245370372</v>
      </c>
      <c r="B403" s="25">
        <v>7.5</v>
      </c>
    </row>
    <row r="404" spans="1:2" x14ac:dyDescent="0.25">
      <c r="A404" s="27">
        <v>44237.544039351851</v>
      </c>
      <c r="B404" s="25">
        <v>7.5</v>
      </c>
    </row>
    <row r="405" spans="1:2" x14ac:dyDescent="0.25">
      <c r="A405" s="27">
        <v>44238.503287037034</v>
      </c>
      <c r="B405" s="25">
        <v>3.5</v>
      </c>
    </row>
    <row r="406" spans="1:2" x14ac:dyDescent="0.25">
      <c r="A406" s="27">
        <v>44238.678668981483</v>
      </c>
      <c r="B406" s="25">
        <v>4</v>
      </c>
    </row>
    <row r="407" spans="1:2" x14ac:dyDescent="0.25">
      <c r="A407" s="27">
        <v>44239.508634259262</v>
      </c>
      <c r="B407" s="25">
        <v>7.5</v>
      </c>
    </row>
    <row r="408" spans="1:2" x14ac:dyDescent="0.25">
      <c r="A408" s="24">
        <v>44234</v>
      </c>
      <c r="B408" s="25">
        <v>37.5</v>
      </c>
    </row>
    <row r="409" spans="1:2" x14ac:dyDescent="0.25">
      <c r="A409" s="27">
        <v>44228.501226851855</v>
      </c>
      <c r="B409" s="25">
        <v>7.5</v>
      </c>
    </row>
    <row r="410" spans="1:2" x14ac:dyDescent="0.25">
      <c r="A410" s="27">
        <v>44229.5002662037</v>
      </c>
      <c r="B410" s="25">
        <v>7.5</v>
      </c>
    </row>
    <row r="411" spans="1:2" x14ac:dyDescent="0.25">
      <c r="A411" s="27">
        <v>44230.500416666669</v>
      </c>
      <c r="B411" s="25">
        <v>3</v>
      </c>
    </row>
    <row r="412" spans="1:2" x14ac:dyDescent="0.25">
      <c r="A412" s="27">
        <v>44230.684305555558</v>
      </c>
      <c r="B412" s="25">
        <v>7</v>
      </c>
    </row>
    <row r="413" spans="1:2" x14ac:dyDescent="0.25">
      <c r="A413" s="27">
        <v>44232.50068287037</v>
      </c>
      <c r="B413" s="25">
        <v>12.5</v>
      </c>
    </row>
    <row r="414" spans="1:2" x14ac:dyDescent="0.25">
      <c r="A414" s="24">
        <v>44227</v>
      </c>
      <c r="B414" s="25">
        <v>37.5</v>
      </c>
    </row>
    <row r="415" spans="1:2" x14ac:dyDescent="0.25">
      <c r="A415" s="27">
        <v>44221.502488425926</v>
      </c>
      <c r="B415" s="25">
        <v>4</v>
      </c>
    </row>
    <row r="416" spans="1:2" x14ac:dyDescent="0.25">
      <c r="A416" s="27">
        <v>44221.687581018516</v>
      </c>
      <c r="B416" s="25">
        <v>3.5</v>
      </c>
    </row>
    <row r="417" spans="1:2" x14ac:dyDescent="0.25">
      <c r="A417" s="27">
        <v>44222.511782407404</v>
      </c>
      <c r="B417" s="25">
        <v>7.5</v>
      </c>
    </row>
    <row r="418" spans="1:2" x14ac:dyDescent="0.25">
      <c r="A418" s="27">
        <v>44223.567870370367</v>
      </c>
      <c r="B418" s="25">
        <v>7.5</v>
      </c>
    </row>
    <row r="419" spans="1:2" x14ac:dyDescent="0.25">
      <c r="A419" s="27">
        <v>44224.671990740739</v>
      </c>
      <c r="B419" s="25">
        <v>7.5</v>
      </c>
    </row>
    <row r="420" spans="1:2" x14ac:dyDescent="0.25">
      <c r="A420" s="27">
        <v>44225.501516203702</v>
      </c>
      <c r="B420" s="25">
        <v>3</v>
      </c>
    </row>
    <row r="421" spans="1:2" x14ac:dyDescent="0.25">
      <c r="A421" s="27">
        <v>44225.669687499998</v>
      </c>
      <c r="B421" s="25">
        <v>4.5</v>
      </c>
    </row>
    <row r="422" spans="1:2" x14ac:dyDescent="0.25">
      <c r="A422" s="24">
        <v>44220</v>
      </c>
      <c r="B422" s="25">
        <v>40.5</v>
      </c>
    </row>
    <row r="423" spans="1:2" x14ac:dyDescent="0.25">
      <c r="A423" s="27">
        <v>44214.50105324074</v>
      </c>
      <c r="B423" s="25">
        <v>7.5</v>
      </c>
    </row>
    <row r="424" spans="1:2" x14ac:dyDescent="0.25">
      <c r="A424" s="27">
        <v>44215.510879629626</v>
      </c>
      <c r="B424" s="25">
        <v>7.5</v>
      </c>
    </row>
    <row r="425" spans="1:2" x14ac:dyDescent="0.25">
      <c r="A425" s="27">
        <v>44216.507731481484</v>
      </c>
      <c r="B425" s="25">
        <v>4</v>
      </c>
    </row>
    <row r="426" spans="1:2" x14ac:dyDescent="0.25">
      <c r="A426" s="27">
        <v>44217.506793981483</v>
      </c>
      <c r="B426" s="25">
        <v>7</v>
      </c>
    </row>
    <row r="427" spans="1:2" x14ac:dyDescent="0.25">
      <c r="A427" s="27">
        <v>44217.667256944442</v>
      </c>
      <c r="B427" s="25">
        <v>4</v>
      </c>
    </row>
    <row r="428" spans="1:2" x14ac:dyDescent="0.25">
      <c r="A428" s="27">
        <v>44218.500393518516</v>
      </c>
      <c r="B428" s="25">
        <v>5</v>
      </c>
    </row>
    <row r="429" spans="1:2" x14ac:dyDescent="0.25">
      <c r="A429" s="27">
        <v>44218.667094907411</v>
      </c>
      <c r="B429" s="25">
        <v>5.5</v>
      </c>
    </row>
    <row r="430" spans="1:2" x14ac:dyDescent="0.25">
      <c r="A430" s="24">
        <v>44213</v>
      </c>
      <c r="B430" s="25">
        <v>35.5</v>
      </c>
    </row>
    <row r="431" spans="1:2" x14ac:dyDescent="0.25">
      <c r="A431" s="27">
        <v>44207.620671296296</v>
      </c>
      <c r="B431" s="25">
        <v>7.5</v>
      </c>
    </row>
    <row r="432" spans="1:2" x14ac:dyDescent="0.25">
      <c r="A432" s="27">
        <v>44208.511701388888</v>
      </c>
      <c r="B432" s="25">
        <v>7.5</v>
      </c>
    </row>
    <row r="433" spans="1:2" x14ac:dyDescent="0.25">
      <c r="A433" s="27">
        <v>44209.500300925924</v>
      </c>
      <c r="B433" s="25">
        <v>7.5</v>
      </c>
    </row>
    <row r="434" spans="1:2" x14ac:dyDescent="0.25">
      <c r="A434" s="27">
        <v>44210.501446759263</v>
      </c>
      <c r="B434" s="25">
        <v>5</v>
      </c>
    </row>
    <row r="435" spans="1:2" x14ac:dyDescent="0.25">
      <c r="A435" s="27">
        <v>44210.667268518519</v>
      </c>
      <c r="B435" s="25">
        <v>2.5</v>
      </c>
    </row>
    <row r="436" spans="1:2" x14ac:dyDescent="0.25">
      <c r="A436" s="27">
        <v>44211.500347222223</v>
      </c>
      <c r="B436" s="25">
        <v>3</v>
      </c>
    </row>
    <row r="437" spans="1:2" x14ac:dyDescent="0.25">
      <c r="A437" s="27">
        <v>44211.668854166666</v>
      </c>
      <c r="B437" s="25">
        <v>2.5</v>
      </c>
    </row>
    <row r="438" spans="1:2" x14ac:dyDescent="0.25">
      <c r="A438" s="24">
        <v>44206</v>
      </c>
      <c r="B438" s="25">
        <v>37.5</v>
      </c>
    </row>
    <row r="439" spans="1:2" x14ac:dyDescent="0.25">
      <c r="A439" s="27">
        <v>44200.500798611109</v>
      </c>
      <c r="B439" s="25">
        <v>7.5</v>
      </c>
    </row>
    <row r="440" spans="1:2" x14ac:dyDescent="0.25">
      <c r="A440" s="27">
        <v>44201.501273148147</v>
      </c>
      <c r="B440" s="25">
        <v>7.5</v>
      </c>
    </row>
    <row r="441" spans="1:2" x14ac:dyDescent="0.25">
      <c r="A441" s="27">
        <v>44202.667326388888</v>
      </c>
      <c r="B441" s="25">
        <v>7.5</v>
      </c>
    </row>
    <row r="442" spans="1:2" x14ac:dyDescent="0.25">
      <c r="A442" s="27">
        <v>44203.500289351854</v>
      </c>
      <c r="B442" s="25">
        <v>7.5</v>
      </c>
    </row>
    <row r="443" spans="1:2" x14ac:dyDescent="0.25">
      <c r="A443" s="27">
        <v>44204.500289351854</v>
      </c>
      <c r="B443" s="25">
        <v>5.5</v>
      </c>
    </row>
    <row r="444" spans="1:2" x14ac:dyDescent="0.25">
      <c r="A444" s="27">
        <v>44204.667326388888</v>
      </c>
      <c r="B444" s="25">
        <v>2</v>
      </c>
    </row>
    <row r="445" spans="1:2" x14ac:dyDescent="0.25">
      <c r="A445" s="24">
        <v>44199</v>
      </c>
      <c r="B445" s="25">
        <v>37.5</v>
      </c>
    </row>
    <row r="446" spans="1:2" x14ac:dyDescent="0.25">
      <c r="A446" s="28">
        <v>44193</v>
      </c>
      <c r="B446" s="25">
        <v>7.5</v>
      </c>
    </row>
    <row r="447" spans="1:2" x14ac:dyDescent="0.25">
      <c r="A447" s="28">
        <v>44194</v>
      </c>
      <c r="B447" s="25">
        <v>7.5</v>
      </c>
    </row>
    <row r="448" spans="1:2" x14ac:dyDescent="0.25">
      <c r="A448" s="28">
        <v>44195</v>
      </c>
      <c r="B448" s="25">
        <v>7.5</v>
      </c>
    </row>
    <row r="449" spans="1:2" x14ac:dyDescent="0.25">
      <c r="A449" s="28">
        <v>44196</v>
      </c>
      <c r="B449" s="25">
        <v>7.5</v>
      </c>
    </row>
    <row r="450" spans="1:2" x14ac:dyDescent="0.25">
      <c r="A450" s="28">
        <v>44197</v>
      </c>
      <c r="B450" s="25">
        <v>7.5</v>
      </c>
    </row>
    <row r="451" spans="1:2" x14ac:dyDescent="0.25">
      <c r="A451" s="24">
        <v>44192</v>
      </c>
      <c r="B451" s="25">
        <v>37.5</v>
      </c>
    </row>
    <row r="452" spans="1:2" x14ac:dyDescent="0.25">
      <c r="A452" s="27">
        <v>44186.500833333332</v>
      </c>
      <c r="B452" s="25">
        <v>7.5</v>
      </c>
    </row>
    <row r="453" spans="1:2" x14ac:dyDescent="0.25">
      <c r="A453" s="27">
        <v>44187.500671296293</v>
      </c>
      <c r="B453" s="25">
        <v>7.5</v>
      </c>
    </row>
    <row r="454" spans="1:2" x14ac:dyDescent="0.25">
      <c r="A454" s="27">
        <v>44188.50675925926</v>
      </c>
      <c r="B454" s="25">
        <v>7.5</v>
      </c>
    </row>
    <row r="455" spans="1:2" x14ac:dyDescent="0.25">
      <c r="A455" s="28">
        <v>44189</v>
      </c>
      <c r="B455" s="25">
        <v>7.5</v>
      </c>
    </row>
    <row r="456" spans="1:2" x14ac:dyDescent="0.25">
      <c r="A456" s="28">
        <v>44190</v>
      </c>
      <c r="B456" s="25">
        <v>7.5</v>
      </c>
    </row>
    <row r="457" spans="1:2" x14ac:dyDescent="0.25">
      <c r="A457" s="24">
        <v>44185</v>
      </c>
      <c r="B457" s="25">
        <v>37.5</v>
      </c>
    </row>
    <row r="458" spans="1:2" x14ac:dyDescent="0.25">
      <c r="A458" s="27">
        <v>44179.511481481481</v>
      </c>
      <c r="B458" s="25">
        <v>3.5</v>
      </c>
    </row>
    <row r="459" spans="1:2" x14ac:dyDescent="0.25">
      <c r="A459" s="27">
        <v>44179.666990740741</v>
      </c>
      <c r="B459" s="25">
        <v>4</v>
      </c>
    </row>
    <row r="460" spans="1:2" x14ac:dyDescent="0.25">
      <c r="A460" s="27">
        <v>44180.511122685188</v>
      </c>
      <c r="B460" s="25">
        <v>7.5</v>
      </c>
    </row>
    <row r="461" spans="1:2" x14ac:dyDescent="0.25">
      <c r="A461" s="27">
        <v>44181.501435185186</v>
      </c>
      <c r="B461" s="25">
        <v>5</v>
      </c>
    </row>
    <row r="462" spans="1:2" x14ac:dyDescent="0.25">
      <c r="A462" s="27">
        <v>44182.399259259262</v>
      </c>
      <c r="B462" s="25">
        <v>7.5</v>
      </c>
    </row>
    <row r="463" spans="1:2" x14ac:dyDescent="0.25">
      <c r="A463" s="27">
        <v>44183.500879629632</v>
      </c>
      <c r="B463" s="25">
        <v>3</v>
      </c>
    </row>
    <row r="464" spans="1:2" x14ac:dyDescent="0.25">
      <c r="A464" s="27">
        <v>44183.667013888888</v>
      </c>
      <c r="B464" s="25">
        <v>7</v>
      </c>
    </row>
    <row r="465" spans="1:2" x14ac:dyDescent="0.25">
      <c r="A465" s="24">
        <v>44178</v>
      </c>
      <c r="B465" s="25">
        <v>37.5</v>
      </c>
    </row>
    <row r="466" spans="1:2" x14ac:dyDescent="0.25">
      <c r="A466" s="27">
        <v>44172.667997685188</v>
      </c>
      <c r="B466" s="25">
        <v>7.5</v>
      </c>
    </row>
    <row r="467" spans="1:2" x14ac:dyDescent="0.25">
      <c r="A467" s="27">
        <v>44173.500451388885</v>
      </c>
      <c r="B467" s="25">
        <v>7.5</v>
      </c>
    </row>
    <row r="468" spans="1:2" x14ac:dyDescent="0.25">
      <c r="A468" s="27">
        <v>44174.500486111108</v>
      </c>
      <c r="B468" s="25">
        <v>3.5</v>
      </c>
    </row>
    <row r="469" spans="1:2" x14ac:dyDescent="0.25">
      <c r="A469" s="27">
        <v>44174.668692129628</v>
      </c>
      <c r="B469" s="25">
        <v>4</v>
      </c>
    </row>
    <row r="470" spans="1:2" x14ac:dyDescent="0.25">
      <c r="A470" s="27">
        <v>44175.500416666669</v>
      </c>
      <c r="B470" s="25">
        <v>7.5</v>
      </c>
    </row>
    <row r="471" spans="1:2" x14ac:dyDescent="0.25">
      <c r="A471" s="27">
        <v>44176.500983796293</v>
      </c>
      <c r="B471" s="25">
        <v>3.5</v>
      </c>
    </row>
    <row r="472" spans="1:2" x14ac:dyDescent="0.25">
      <c r="A472" s="27">
        <v>44176.666979166665</v>
      </c>
      <c r="B472" s="25">
        <v>4</v>
      </c>
    </row>
    <row r="473" spans="1:2" x14ac:dyDescent="0.25">
      <c r="A473" s="24">
        <v>44171</v>
      </c>
      <c r="B473" s="25">
        <v>37.5</v>
      </c>
    </row>
    <row r="474" spans="1:2" x14ac:dyDescent="0.25">
      <c r="A474" s="27">
        <v>44165.57576388889</v>
      </c>
      <c r="B474" s="25">
        <v>7.5</v>
      </c>
    </row>
    <row r="475" spans="1:2" x14ac:dyDescent="0.25">
      <c r="A475" s="27">
        <v>44166.667581018519</v>
      </c>
      <c r="B475" s="25">
        <v>7.5</v>
      </c>
    </row>
    <row r="476" spans="1:2" x14ac:dyDescent="0.25">
      <c r="A476" s="27">
        <v>44167.500636574077</v>
      </c>
      <c r="B476" s="25">
        <v>4.5</v>
      </c>
    </row>
    <row r="477" spans="1:2" x14ac:dyDescent="0.25">
      <c r="A477" s="27">
        <v>44167.667048611111</v>
      </c>
      <c r="B477" s="25">
        <v>3</v>
      </c>
    </row>
    <row r="478" spans="1:2" x14ac:dyDescent="0.25">
      <c r="A478" s="27">
        <v>44168.501828703702</v>
      </c>
      <c r="B478" s="25">
        <v>4.5</v>
      </c>
    </row>
    <row r="479" spans="1:2" x14ac:dyDescent="0.25">
      <c r="A479" s="27">
        <v>44168.668043981481</v>
      </c>
      <c r="B479" s="25">
        <v>3</v>
      </c>
    </row>
    <row r="480" spans="1:2" x14ac:dyDescent="0.25">
      <c r="A480" s="27">
        <v>44169.501307870371</v>
      </c>
      <c r="B480" s="25">
        <v>3</v>
      </c>
    </row>
    <row r="481" spans="1:2" x14ac:dyDescent="0.25">
      <c r="A481" s="27">
        <v>44169.671168981484</v>
      </c>
      <c r="B481" s="25">
        <v>4.5</v>
      </c>
    </row>
    <row r="482" spans="1:2" x14ac:dyDescent="0.25">
      <c r="A482" s="24">
        <v>44164</v>
      </c>
      <c r="B482" s="25">
        <v>37.5</v>
      </c>
    </row>
    <row r="483" spans="1:2" x14ac:dyDescent="0.25">
      <c r="A483" s="27">
        <v>44158.528217592589</v>
      </c>
      <c r="B483" s="25">
        <v>4.5</v>
      </c>
    </row>
    <row r="484" spans="1:2" x14ac:dyDescent="0.25">
      <c r="A484" s="27">
        <v>44158.670567129629</v>
      </c>
      <c r="B484" s="25">
        <v>3</v>
      </c>
    </row>
    <row r="485" spans="1:2" x14ac:dyDescent="0.25">
      <c r="A485" s="27">
        <v>44159.50476851852</v>
      </c>
      <c r="B485" s="25">
        <v>3.5</v>
      </c>
    </row>
    <row r="486" spans="1:2" x14ac:dyDescent="0.25">
      <c r="A486" s="27">
        <v>44159.683495370373</v>
      </c>
      <c r="B486" s="25">
        <v>4</v>
      </c>
    </row>
    <row r="487" spans="1:2" x14ac:dyDescent="0.25">
      <c r="A487" s="27">
        <v>44160.500474537039</v>
      </c>
      <c r="B487" s="25">
        <v>3.5</v>
      </c>
    </row>
    <row r="488" spans="1:2" x14ac:dyDescent="0.25">
      <c r="A488" s="27">
        <v>44160.667662037034</v>
      </c>
      <c r="B488" s="25">
        <v>4</v>
      </c>
    </row>
    <row r="489" spans="1:2" x14ac:dyDescent="0.25">
      <c r="A489" s="27">
        <v>44161.502488425926</v>
      </c>
      <c r="B489" s="25">
        <v>4</v>
      </c>
    </row>
    <row r="490" spans="1:2" x14ac:dyDescent="0.25">
      <c r="A490" s="27">
        <v>44161.677627314813</v>
      </c>
      <c r="B490" s="25">
        <v>5.5</v>
      </c>
    </row>
    <row r="491" spans="1:2" x14ac:dyDescent="0.25">
      <c r="A491" s="27">
        <v>44162.501597222225</v>
      </c>
      <c r="B491" s="25">
        <v>3.5</v>
      </c>
    </row>
    <row r="492" spans="1:2" x14ac:dyDescent="0.25">
      <c r="A492" s="27">
        <v>44162.677812499998</v>
      </c>
      <c r="B492" s="25">
        <v>2</v>
      </c>
    </row>
    <row r="493" spans="1:2" x14ac:dyDescent="0.25">
      <c r="A493" s="24">
        <v>44157</v>
      </c>
      <c r="B493" s="25">
        <v>37.5</v>
      </c>
    </row>
    <row r="494" spans="1:2" x14ac:dyDescent="0.25">
      <c r="A494" s="27">
        <v>44151.500555555554</v>
      </c>
      <c r="B494" s="25">
        <v>8</v>
      </c>
    </row>
    <row r="495" spans="1:2" x14ac:dyDescent="0.25">
      <c r="A495" s="27">
        <v>44151.671620370369</v>
      </c>
      <c r="B495" s="25">
        <v>3.5</v>
      </c>
    </row>
    <row r="496" spans="1:2" x14ac:dyDescent="0.25">
      <c r="A496" s="27">
        <v>44153.51421296296</v>
      </c>
      <c r="B496" s="25">
        <v>11</v>
      </c>
    </row>
    <row r="497" spans="1:2" x14ac:dyDescent="0.25">
      <c r="A497" s="27">
        <v>44154.500555555554</v>
      </c>
      <c r="B497" s="25">
        <v>4.5</v>
      </c>
    </row>
    <row r="498" spans="1:2" x14ac:dyDescent="0.25">
      <c r="A498" s="27">
        <v>44154.667118055557</v>
      </c>
      <c r="B498" s="25">
        <v>3</v>
      </c>
    </row>
    <row r="499" spans="1:2" x14ac:dyDescent="0.25">
      <c r="A499" s="27">
        <v>44155.584467592591</v>
      </c>
      <c r="B499" s="25">
        <v>7.5</v>
      </c>
    </row>
    <row r="500" spans="1:2" x14ac:dyDescent="0.25">
      <c r="A500" s="24">
        <v>44150</v>
      </c>
      <c r="B500" s="25">
        <v>37.5</v>
      </c>
    </row>
    <row r="501" spans="1:2" x14ac:dyDescent="0.25">
      <c r="A501" s="27">
        <v>44144.500752314816</v>
      </c>
      <c r="B501" s="25">
        <v>7.5</v>
      </c>
    </row>
    <row r="502" spans="1:2" x14ac:dyDescent="0.25">
      <c r="A502" s="27">
        <v>44145.506365740737</v>
      </c>
      <c r="B502" s="25">
        <v>4</v>
      </c>
    </row>
    <row r="503" spans="1:2" x14ac:dyDescent="0.25">
      <c r="A503" s="27">
        <v>44145.669756944444</v>
      </c>
      <c r="B503" s="25">
        <v>3.5</v>
      </c>
    </row>
    <row r="504" spans="1:2" x14ac:dyDescent="0.25">
      <c r="A504" s="27">
        <v>44146.501342592594</v>
      </c>
      <c r="B504" s="25">
        <v>3</v>
      </c>
    </row>
    <row r="505" spans="1:2" x14ac:dyDescent="0.25">
      <c r="A505" s="27">
        <v>44146.699548611112</v>
      </c>
      <c r="B505" s="25">
        <v>4.5</v>
      </c>
    </row>
    <row r="506" spans="1:2" x14ac:dyDescent="0.25">
      <c r="A506" s="27">
        <v>44147.522129629629</v>
      </c>
      <c r="B506" s="25">
        <v>3</v>
      </c>
    </row>
    <row r="507" spans="1:2" x14ac:dyDescent="0.25">
      <c r="A507" s="27">
        <v>44147.669722222221</v>
      </c>
      <c r="B507" s="25">
        <v>4.5</v>
      </c>
    </row>
    <row r="508" spans="1:2" x14ac:dyDescent="0.25">
      <c r="A508" s="27">
        <v>44148.500810185185</v>
      </c>
      <c r="B508" s="25">
        <v>4</v>
      </c>
    </row>
    <row r="509" spans="1:2" x14ac:dyDescent="0.25">
      <c r="A509" s="27">
        <v>44148.669131944444</v>
      </c>
      <c r="B509" s="25">
        <v>3.5</v>
      </c>
    </row>
    <row r="510" spans="1:2" x14ac:dyDescent="0.25">
      <c r="A510" s="24">
        <v>44143</v>
      </c>
      <c r="B510" s="25">
        <v>38</v>
      </c>
    </row>
    <row r="511" spans="1:2" x14ac:dyDescent="0.25">
      <c r="A511" s="27">
        <v>44137.667233796295</v>
      </c>
      <c r="B511" s="25">
        <v>7.5</v>
      </c>
    </row>
    <row r="512" spans="1:2" x14ac:dyDescent="0.25">
      <c r="A512" s="27">
        <v>44138.541898148149</v>
      </c>
      <c r="B512" s="25">
        <v>4</v>
      </c>
    </row>
    <row r="513" spans="1:2" x14ac:dyDescent="0.25">
      <c r="A513" s="27">
        <v>44138.686331018522</v>
      </c>
      <c r="B513" s="25">
        <v>3.5</v>
      </c>
    </row>
    <row r="514" spans="1:2" x14ac:dyDescent="0.25">
      <c r="A514" s="27">
        <v>44139.686331018522</v>
      </c>
      <c r="B514" s="25">
        <v>7.5</v>
      </c>
    </row>
    <row r="515" spans="1:2" x14ac:dyDescent="0.25">
      <c r="A515" s="27">
        <v>44140.500324074077</v>
      </c>
      <c r="B515" s="25">
        <v>4</v>
      </c>
    </row>
    <row r="516" spans="1:2" x14ac:dyDescent="0.25">
      <c r="A516" s="27">
        <v>44140.667268518519</v>
      </c>
      <c r="B516" s="25">
        <v>3.5</v>
      </c>
    </row>
    <row r="517" spans="1:2" x14ac:dyDescent="0.25">
      <c r="A517" s="27">
        <v>44141.50136574074</v>
      </c>
      <c r="B517" s="25">
        <v>3.5</v>
      </c>
    </row>
    <row r="518" spans="1:2" x14ac:dyDescent="0.25">
      <c r="A518" s="27">
        <v>44141.667719907404</v>
      </c>
      <c r="B518" s="25">
        <v>4.5</v>
      </c>
    </row>
    <row r="519" spans="1:2" x14ac:dyDescent="0.25">
      <c r="A519" s="24">
        <v>44136</v>
      </c>
      <c r="B519" s="25">
        <v>37.5</v>
      </c>
    </row>
    <row r="520" spans="1:2" x14ac:dyDescent="0.25">
      <c r="A520" s="27">
        <v>44130.500555555554</v>
      </c>
      <c r="B520" s="25">
        <v>0</v>
      </c>
    </row>
    <row r="521" spans="1:2" x14ac:dyDescent="0.25">
      <c r="A521" s="27">
        <v>44130.667060185187</v>
      </c>
      <c r="B521" s="25">
        <v>7.5</v>
      </c>
    </row>
    <row r="522" spans="1:2" x14ac:dyDescent="0.25">
      <c r="A522" s="27">
        <v>44131.500462962962</v>
      </c>
      <c r="B522" s="25">
        <v>4.5</v>
      </c>
    </row>
    <row r="523" spans="1:2" x14ac:dyDescent="0.25">
      <c r="A523" s="27">
        <v>44131.667222222219</v>
      </c>
      <c r="B523" s="25">
        <v>3</v>
      </c>
    </row>
    <row r="524" spans="1:2" x14ac:dyDescent="0.25">
      <c r="A524" s="27">
        <v>44132.5003125</v>
      </c>
      <c r="B524" s="25">
        <v>7.5</v>
      </c>
    </row>
    <row r="525" spans="1:2" x14ac:dyDescent="0.25">
      <c r="A525" s="27">
        <v>44133.525277777779</v>
      </c>
      <c r="B525" s="25">
        <v>4.5</v>
      </c>
    </row>
    <row r="526" spans="1:2" x14ac:dyDescent="0.25">
      <c r="A526" s="27">
        <v>44133.667291666665</v>
      </c>
      <c r="B526" s="25">
        <v>3</v>
      </c>
    </row>
    <row r="527" spans="1:2" x14ac:dyDescent="0.25">
      <c r="A527" s="27">
        <v>44134.500706018516</v>
      </c>
      <c r="B527" s="25">
        <v>2</v>
      </c>
    </row>
    <row r="528" spans="1:2" x14ac:dyDescent="0.25">
      <c r="A528" s="27">
        <v>44134.669259259259</v>
      </c>
      <c r="B528" s="25">
        <v>5.5</v>
      </c>
    </row>
    <row r="529" spans="1:2" x14ac:dyDescent="0.25">
      <c r="A529" s="24">
        <v>44129</v>
      </c>
      <c r="B529" s="25">
        <v>37.5</v>
      </c>
    </row>
    <row r="530" spans="1:2" x14ac:dyDescent="0.25">
      <c r="A530" s="27">
        <v>44123.501180555555</v>
      </c>
      <c r="B530" s="25">
        <v>7.5</v>
      </c>
    </row>
    <row r="531" spans="1:2" x14ac:dyDescent="0.25">
      <c r="A531" s="27">
        <v>44124.508252314816</v>
      </c>
      <c r="B531" s="25">
        <v>7.5</v>
      </c>
    </row>
    <row r="532" spans="1:2" x14ac:dyDescent="0.25">
      <c r="A532" s="27">
        <v>44125.500578703701</v>
      </c>
      <c r="B532" s="25">
        <v>7.5</v>
      </c>
    </row>
    <row r="533" spans="1:2" x14ac:dyDescent="0.25">
      <c r="A533" s="27">
        <v>44125.671481481484</v>
      </c>
      <c r="B533" s="25">
        <v>1</v>
      </c>
    </row>
    <row r="534" spans="1:2" x14ac:dyDescent="0.25">
      <c r="A534" s="27">
        <v>44126.500428240739</v>
      </c>
      <c r="B534" s="25">
        <v>5.5</v>
      </c>
    </row>
    <row r="535" spans="1:2" x14ac:dyDescent="0.25">
      <c r="A535" s="27">
        <v>44126.668391203704</v>
      </c>
      <c r="B535" s="25">
        <v>1</v>
      </c>
    </row>
    <row r="536" spans="1:2" x14ac:dyDescent="0.25">
      <c r="A536" s="27">
        <v>44127.500578703701</v>
      </c>
      <c r="B536" s="25">
        <v>7.5</v>
      </c>
    </row>
    <row r="537" spans="1:2" x14ac:dyDescent="0.25">
      <c r="A537" s="24">
        <v>44122</v>
      </c>
      <c r="B537" s="25">
        <v>37.5</v>
      </c>
    </row>
    <row r="538" spans="1:2" x14ac:dyDescent="0.25">
      <c r="A538" s="27">
        <v>44116.50199074074</v>
      </c>
      <c r="B538" s="25">
        <v>2</v>
      </c>
    </row>
    <row r="539" spans="1:2" x14ac:dyDescent="0.25">
      <c r="A539" s="27">
        <v>44116.681018518517</v>
      </c>
      <c r="B539" s="25">
        <v>2</v>
      </c>
    </row>
    <row r="540" spans="1:2" x14ac:dyDescent="0.25">
      <c r="A540" s="27">
        <v>44117.500590277778</v>
      </c>
      <c r="B540" s="25">
        <v>3.5</v>
      </c>
    </row>
    <row r="541" spans="1:2" x14ac:dyDescent="0.25">
      <c r="A541" s="27">
        <v>44117.667199074072</v>
      </c>
      <c r="B541" s="25">
        <v>4.5</v>
      </c>
    </row>
    <row r="542" spans="1:2" x14ac:dyDescent="0.25">
      <c r="A542" s="27">
        <v>44118.501157407409</v>
      </c>
      <c r="B542" s="25">
        <v>5</v>
      </c>
    </row>
    <row r="543" spans="1:2" x14ac:dyDescent="0.25">
      <c r="A543" s="27">
        <v>44119.507719907408</v>
      </c>
      <c r="B543" s="25">
        <v>8.5</v>
      </c>
    </row>
    <row r="544" spans="1:2" x14ac:dyDescent="0.25">
      <c r="A544" s="27">
        <v>44119.667025462964</v>
      </c>
      <c r="B544" s="25">
        <v>4.5</v>
      </c>
    </row>
    <row r="545" spans="1:2" x14ac:dyDescent="0.25">
      <c r="A545" s="27">
        <v>44120.500648148147</v>
      </c>
      <c r="B545" s="25">
        <v>3.5</v>
      </c>
    </row>
    <row r="546" spans="1:2" x14ac:dyDescent="0.25">
      <c r="A546" s="27">
        <v>44120.669525462959</v>
      </c>
      <c r="B546" s="25">
        <v>4</v>
      </c>
    </row>
    <row r="547" spans="1:2" x14ac:dyDescent="0.25">
      <c r="A547" s="24">
        <v>44115</v>
      </c>
      <c r="B547" s="25">
        <v>37.5</v>
      </c>
    </row>
    <row r="548" spans="1:2" x14ac:dyDescent="0.25">
      <c r="A548" s="27">
        <v>44109.676030092596</v>
      </c>
      <c r="B548" s="25">
        <v>7.5</v>
      </c>
    </row>
    <row r="549" spans="1:2" x14ac:dyDescent="0.25">
      <c r="A549" s="27">
        <v>44110.516932870371</v>
      </c>
      <c r="B549" s="25">
        <v>3.5</v>
      </c>
    </row>
    <row r="550" spans="1:2" x14ac:dyDescent="0.25">
      <c r="A550" s="27">
        <v>44110.688402777778</v>
      </c>
      <c r="B550" s="25">
        <v>4</v>
      </c>
    </row>
    <row r="551" spans="1:2" x14ac:dyDescent="0.25">
      <c r="A551" s="27">
        <v>44111.51489583333</v>
      </c>
      <c r="B551" s="25">
        <v>3.5</v>
      </c>
    </row>
    <row r="552" spans="1:2" x14ac:dyDescent="0.25">
      <c r="A552" s="27">
        <v>44111.667094907411</v>
      </c>
      <c r="B552" s="25">
        <v>4</v>
      </c>
    </row>
    <row r="553" spans="1:2" x14ac:dyDescent="0.25">
      <c r="A553" s="27">
        <v>44112.559513888889</v>
      </c>
      <c r="B553" s="25">
        <v>7.5</v>
      </c>
    </row>
    <row r="554" spans="1:2" x14ac:dyDescent="0.25">
      <c r="A554" s="27">
        <v>44113.504895833335</v>
      </c>
      <c r="B554" s="25">
        <v>2.5</v>
      </c>
    </row>
    <row r="555" spans="1:2" x14ac:dyDescent="0.25">
      <c r="A555" s="27">
        <v>44113.667025462964</v>
      </c>
      <c r="B555" s="25">
        <v>5</v>
      </c>
    </row>
    <row r="556" spans="1:2" x14ac:dyDescent="0.25">
      <c r="A556" s="24">
        <v>44108</v>
      </c>
      <c r="B556" s="25">
        <v>37.5</v>
      </c>
    </row>
    <row r="557" spans="1:2" x14ac:dyDescent="0.25">
      <c r="A557" s="27">
        <v>44102.500347222223</v>
      </c>
      <c r="B557" s="25">
        <v>4.5</v>
      </c>
    </row>
    <row r="558" spans="1:2" x14ac:dyDescent="0.25">
      <c r="A558" s="27">
        <v>44102.667546296296</v>
      </c>
      <c r="B558" s="25">
        <v>3</v>
      </c>
    </row>
    <row r="559" spans="1:2" x14ac:dyDescent="0.25">
      <c r="A559" s="27">
        <v>44103.503020833334</v>
      </c>
      <c r="B559" s="25">
        <v>0</v>
      </c>
    </row>
    <row r="560" spans="1:2" x14ac:dyDescent="0.25">
      <c r="A560" s="27">
        <v>44103.67359953704</v>
      </c>
      <c r="B560" s="25">
        <v>7.5</v>
      </c>
    </row>
    <row r="561" spans="1:2" x14ac:dyDescent="0.25">
      <c r="A561" s="27">
        <v>44104.502071759256</v>
      </c>
      <c r="B561" s="25">
        <v>7.5</v>
      </c>
    </row>
    <row r="562" spans="1:2" x14ac:dyDescent="0.25">
      <c r="A562" s="27">
        <v>44104.667974537035</v>
      </c>
      <c r="B562" s="25">
        <v>0</v>
      </c>
    </row>
    <row r="563" spans="1:2" x14ac:dyDescent="0.25">
      <c r="A563" s="27">
        <v>44105.53943287037</v>
      </c>
      <c r="B563" s="25">
        <v>0</v>
      </c>
    </row>
    <row r="564" spans="1:2" x14ac:dyDescent="0.25">
      <c r="A564" s="27">
        <v>44105.667986111112</v>
      </c>
      <c r="B564" s="25">
        <v>7.5</v>
      </c>
    </row>
    <row r="565" spans="1:2" x14ac:dyDescent="0.25">
      <c r="A565" s="27">
        <v>44106.510613425926</v>
      </c>
      <c r="B565" s="25">
        <v>4.5</v>
      </c>
    </row>
    <row r="566" spans="1:2" x14ac:dyDescent="0.25">
      <c r="A566" s="27">
        <v>44106.667013888888</v>
      </c>
      <c r="B566" s="25">
        <v>3</v>
      </c>
    </row>
    <row r="567" spans="1:2" x14ac:dyDescent="0.25">
      <c r="A567" s="24">
        <v>44101</v>
      </c>
      <c r="B567" s="25">
        <v>37.5</v>
      </c>
    </row>
    <row r="568" spans="1:2" x14ac:dyDescent="0.25">
      <c r="A568" s="27">
        <v>44095.503888888888</v>
      </c>
      <c r="B568" s="25">
        <v>3.5</v>
      </c>
    </row>
    <row r="569" spans="1:2" x14ac:dyDescent="0.25">
      <c r="A569" s="27">
        <v>44095.669606481482</v>
      </c>
      <c r="B569" s="25">
        <v>4</v>
      </c>
    </row>
    <row r="570" spans="1:2" x14ac:dyDescent="0.25">
      <c r="A570" s="27">
        <v>44096.500983796293</v>
      </c>
      <c r="B570" s="25">
        <v>3</v>
      </c>
    </row>
    <row r="571" spans="1:2" x14ac:dyDescent="0.25">
      <c r="A571" s="27">
        <v>44096.667650462965</v>
      </c>
      <c r="B571" s="25">
        <v>4.5</v>
      </c>
    </row>
    <row r="572" spans="1:2" x14ac:dyDescent="0.25">
      <c r="A572" s="27">
        <v>44097.500543981485</v>
      </c>
      <c r="B572" s="25">
        <v>4</v>
      </c>
    </row>
    <row r="573" spans="1:2" x14ac:dyDescent="0.25">
      <c r="A573" s="27">
        <v>44097.667326388888</v>
      </c>
      <c r="B573" s="25">
        <v>3.5</v>
      </c>
    </row>
    <row r="574" spans="1:2" x14ac:dyDescent="0.25">
      <c r="A574" s="27">
        <v>44098.501018518517</v>
      </c>
      <c r="B574" s="25">
        <v>2</v>
      </c>
    </row>
    <row r="575" spans="1:2" x14ac:dyDescent="0.25">
      <c r="A575" s="27">
        <v>44098.667025462964</v>
      </c>
      <c r="B575" s="25">
        <v>5.5</v>
      </c>
    </row>
    <row r="576" spans="1:2" x14ac:dyDescent="0.25">
      <c r="A576" s="27">
        <v>44099.551122685189</v>
      </c>
      <c r="B576" s="25">
        <v>0</v>
      </c>
    </row>
    <row r="577" spans="1:2" x14ac:dyDescent="0.25">
      <c r="A577" s="27">
        <v>44099.703553240739</v>
      </c>
      <c r="B577" s="25">
        <v>7.5</v>
      </c>
    </row>
    <row r="578" spans="1:2" x14ac:dyDescent="0.25">
      <c r="A578" s="24">
        <v>44094</v>
      </c>
      <c r="B578" s="25">
        <v>37.5</v>
      </c>
    </row>
    <row r="579" spans="1:2" x14ac:dyDescent="0.25">
      <c r="A579" s="27">
        <v>44088.540810185186</v>
      </c>
      <c r="B579" s="25">
        <v>5.5</v>
      </c>
    </row>
    <row r="580" spans="1:2" x14ac:dyDescent="0.25">
      <c r="A580" s="27">
        <v>44088.674490740741</v>
      </c>
      <c r="B580" s="25">
        <v>2</v>
      </c>
    </row>
    <row r="581" spans="1:2" x14ac:dyDescent="0.25">
      <c r="A581" s="27">
        <v>44089.50104166667</v>
      </c>
      <c r="B581" s="25">
        <v>4.5</v>
      </c>
    </row>
    <row r="582" spans="1:2" x14ac:dyDescent="0.25">
      <c r="A582" s="27">
        <v>44089.706678240742</v>
      </c>
      <c r="B582" s="25">
        <v>3</v>
      </c>
    </row>
    <row r="583" spans="1:2" x14ac:dyDescent="0.25">
      <c r="A583" s="27">
        <v>44090.500868055555</v>
      </c>
      <c r="B583" s="25">
        <v>5.5</v>
      </c>
    </row>
    <row r="584" spans="1:2" x14ac:dyDescent="0.25">
      <c r="A584" s="27">
        <v>44090.678622685184</v>
      </c>
      <c r="B584" s="25">
        <v>2</v>
      </c>
    </row>
    <row r="585" spans="1:2" x14ac:dyDescent="0.25">
      <c r="A585" s="27">
        <v>44091.504756944443</v>
      </c>
      <c r="B585" s="25">
        <v>2.5</v>
      </c>
    </row>
    <row r="586" spans="1:2" x14ac:dyDescent="0.25">
      <c r="A586" s="27">
        <v>44091.670578703706</v>
      </c>
      <c r="B586" s="25">
        <v>5</v>
      </c>
    </row>
    <row r="587" spans="1:2" x14ac:dyDescent="0.25">
      <c r="A587" s="27">
        <v>44092.503159722219</v>
      </c>
      <c r="B587" s="25">
        <v>3.75</v>
      </c>
    </row>
    <row r="588" spans="1:2" x14ac:dyDescent="0.25">
      <c r="A588" s="27">
        <v>44092.679606481484</v>
      </c>
      <c r="B588" s="25">
        <v>3.75</v>
      </c>
    </row>
    <row r="589" spans="1:2" x14ac:dyDescent="0.25">
      <c r="A589" s="24">
        <v>44087</v>
      </c>
      <c r="B589" s="25">
        <v>37.5</v>
      </c>
    </row>
    <row r="590" spans="1:2" x14ac:dyDescent="0.25">
      <c r="A590" s="27">
        <v>44081.501886574071</v>
      </c>
      <c r="B590" s="25">
        <v>3</v>
      </c>
    </row>
    <row r="591" spans="1:2" x14ac:dyDescent="0.25">
      <c r="A591" s="27">
        <v>44081.681134259263</v>
      </c>
      <c r="B591" s="25">
        <v>4.5</v>
      </c>
    </row>
    <row r="592" spans="1:2" x14ac:dyDescent="0.25">
      <c r="A592" s="27">
        <v>44082.500578703701</v>
      </c>
      <c r="B592" s="25">
        <v>4</v>
      </c>
    </row>
    <row r="593" spans="1:2" x14ac:dyDescent="0.25">
      <c r="A593" s="27">
        <v>44082.675891203704</v>
      </c>
      <c r="B593" s="25">
        <v>3.5</v>
      </c>
    </row>
    <row r="594" spans="1:2" x14ac:dyDescent="0.25">
      <c r="A594" s="27">
        <v>44083.504374999997</v>
      </c>
      <c r="B594" s="25">
        <v>5</v>
      </c>
    </row>
    <row r="595" spans="1:2" x14ac:dyDescent="0.25">
      <c r="A595" s="27">
        <v>44083.672326388885</v>
      </c>
      <c r="B595" s="25">
        <v>2.5</v>
      </c>
    </row>
    <row r="596" spans="1:2" x14ac:dyDescent="0.25">
      <c r="A596" s="27">
        <v>44084.508125</v>
      </c>
      <c r="B596" s="25">
        <v>4.5</v>
      </c>
    </row>
    <row r="597" spans="1:2" x14ac:dyDescent="0.25">
      <c r="A597" s="27">
        <v>44084.668067129627</v>
      </c>
      <c r="B597" s="25">
        <v>3</v>
      </c>
    </row>
    <row r="598" spans="1:2" x14ac:dyDescent="0.25">
      <c r="A598" s="27">
        <v>44085.501574074071</v>
      </c>
      <c r="B598" s="25">
        <v>3</v>
      </c>
    </row>
    <row r="599" spans="1:2" x14ac:dyDescent="0.25">
      <c r="A599" s="27">
        <v>44085.667094907411</v>
      </c>
      <c r="B599" s="25">
        <v>4.5</v>
      </c>
    </row>
    <row r="600" spans="1:2" x14ac:dyDescent="0.25">
      <c r="A600" s="24">
        <v>44080</v>
      </c>
      <c r="B600" s="25">
        <v>37.5</v>
      </c>
    </row>
    <row r="601" spans="1:2" x14ac:dyDescent="0.25">
      <c r="A601" s="28">
        <v>44074</v>
      </c>
      <c r="B601" s="25">
        <v>7.5</v>
      </c>
    </row>
    <row r="602" spans="1:2" x14ac:dyDescent="0.25">
      <c r="A602" s="27">
        <v>44075.50271990741</v>
      </c>
      <c r="B602" s="25">
        <v>3.75</v>
      </c>
    </row>
    <row r="603" spans="1:2" x14ac:dyDescent="0.25">
      <c r="A603" s="27">
        <v>44075.683703703704</v>
      </c>
      <c r="B603" s="25">
        <v>3.75</v>
      </c>
    </row>
    <row r="604" spans="1:2" x14ac:dyDescent="0.25">
      <c r="A604" s="27">
        <v>44076.501597222225</v>
      </c>
      <c r="B604" s="25">
        <v>3.75</v>
      </c>
    </row>
    <row r="605" spans="1:2" x14ac:dyDescent="0.25">
      <c r="A605" s="27">
        <v>44076.683321759258</v>
      </c>
      <c r="B605" s="25">
        <v>3.75</v>
      </c>
    </row>
    <row r="606" spans="1:2" x14ac:dyDescent="0.25">
      <c r="A606" s="27">
        <v>44077.501539351855</v>
      </c>
      <c r="B606" s="25">
        <v>3.75</v>
      </c>
    </row>
    <row r="607" spans="1:2" x14ac:dyDescent="0.25">
      <c r="A607" s="27">
        <v>44077.667222222219</v>
      </c>
      <c r="B607" s="25">
        <v>3.75</v>
      </c>
    </row>
    <row r="608" spans="1:2" x14ac:dyDescent="0.25">
      <c r="A608" s="27">
        <v>44078.501168981478</v>
      </c>
      <c r="B608" s="25">
        <v>3.75</v>
      </c>
    </row>
    <row r="609" spans="1:2" x14ac:dyDescent="0.25">
      <c r="A609" s="27">
        <v>44078.667766203704</v>
      </c>
      <c r="B609" s="25">
        <v>3.75</v>
      </c>
    </row>
    <row r="610" spans="1:2" x14ac:dyDescent="0.25">
      <c r="A610" s="24">
        <v>44073</v>
      </c>
      <c r="B610" s="25">
        <v>37.5</v>
      </c>
    </row>
    <row r="611" spans="1:2" x14ac:dyDescent="0.25">
      <c r="A611" s="27">
        <v>44067.501076388886</v>
      </c>
      <c r="B611" s="25">
        <v>3.75</v>
      </c>
    </row>
    <row r="612" spans="1:2" x14ac:dyDescent="0.25">
      <c r="A612" s="27">
        <v>44067.695694444446</v>
      </c>
      <c r="B612" s="25">
        <v>3.75</v>
      </c>
    </row>
    <row r="613" spans="1:2" x14ac:dyDescent="0.25">
      <c r="A613" s="27">
        <v>44068.506423611114</v>
      </c>
      <c r="B613" s="25">
        <v>3.75</v>
      </c>
    </row>
    <row r="614" spans="1:2" x14ac:dyDescent="0.25">
      <c r="A614" s="27">
        <v>44068.670497685183</v>
      </c>
      <c r="B614" s="25">
        <v>3.75</v>
      </c>
    </row>
    <row r="615" spans="1:2" x14ac:dyDescent="0.25">
      <c r="A615" s="27">
        <v>44069.50068287037</v>
      </c>
      <c r="B615" s="25">
        <v>2</v>
      </c>
    </row>
    <row r="616" spans="1:2" x14ac:dyDescent="0.25">
      <c r="A616" s="27">
        <v>44069.675509259258</v>
      </c>
      <c r="B616" s="25">
        <v>5.5</v>
      </c>
    </row>
    <row r="617" spans="1:2" x14ac:dyDescent="0.25">
      <c r="A617" s="27">
        <v>44070.500532407408</v>
      </c>
      <c r="B617" s="25">
        <v>5.5</v>
      </c>
    </row>
    <row r="618" spans="1:2" x14ac:dyDescent="0.25">
      <c r="A618" s="27">
        <v>44070.669733796298</v>
      </c>
      <c r="B618" s="25">
        <v>2</v>
      </c>
    </row>
    <row r="619" spans="1:2" x14ac:dyDescent="0.25">
      <c r="A619" s="27">
        <v>44071.666979166665</v>
      </c>
      <c r="B619" s="25">
        <v>7.5</v>
      </c>
    </row>
    <row r="620" spans="1:2" x14ac:dyDescent="0.25">
      <c r="A620" s="24">
        <v>44059</v>
      </c>
      <c r="B620" s="25">
        <v>37.5</v>
      </c>
    </row>
    <row r="621" spans="1:2" x14ac:dyDescent="0.25">
      <c r="A621" s="27">
        <v>44053.500509259262</v>
      </c>
      <c r="B621" s="25">
        <v>7.5</v>
      </c>
    </row>
    <row r="622" spans="1:2" x14ac:dyDescent="0.25">
      <c r="A622" s="27">
        <v>44054.774039351854</v>
      </c>
      <c r="B622" s="25">
        <v>7.5</v>
      </c>
    </row>
    <row r="623" spans="1:2" x14ac:dyDescent="0.25">
      <c r="A623" s="27">
        <v>44055.774039351854</v>
      </c>
      <c r="B623" s="25">
        <v>7.5</v>
      </c>
    </row>
    <row r="624" spans="1:2" x14ac:dyDescent="0.25">
      <c r="A624" s="27">
        <v>44056.774039351854</v>
      </c>
      <c r="B624" s="25">
        <v>7.5</v>
      </c>
    </row>
    <row r="625" spans="1:2" x14ac:dyDescent="0.25">
      <c r="A625" s="27">
        <v>44057.774039351854</v>
      </c>
      <c r="B625" s="25">
        <v>7.5</v>
      </c>
    </row>
    <row r="626" spans="1:2" x14ac:dyDescent="0.25">
      <c r="A626" s="24">
        <v>44052</v>
      </c>
      <c r="B626" s="25">
        <v>37.5</v>
      </c>
    </row>
    <row r="627" spans="1:2" x14ac:dyDescent="0.25">
      <c r="A627" s="27">
        <v>44046.5003125</v>
      </c>
      <c r="B627" s="25">
        <v>3.75</v>
      </c>
    </row>
    <row r="628" spans="1:2" x14ac:dyDescent="0.25">
      <c r="A628" s="27">
        <v>44046.686666666668</v>
      </c>
      <c r="B628" s="25">
        <v>3.75</v>
      </c>
    </row>
    <row r="629" spans="1:2" x14ac:dyDescent="0.25">
      <c r="A629" s="27">
        <v>44047.501493055555</v>
      </c>
      <c r="B629" s="25">
        <v>3</v>
      </c>
    </row>
    <row r="630" spans="1:2" x14ac:dyDescent="0.25">
      <c r="A630" s="27">
        <v>44047.667245370372</v>
      </c>
      <c r="B630" s="25">
        <v>4.5</v>
      </c>
    </row>
    <row r="631" spans="1:2" x14ac:dyDescent="0.25">
      <c r="A631" s="27">
        <v>44048.570092592592</v>
      </c>
      <c r="B631" s="25">
        <v>4.5</v>
      </c>
    </row>
    <row r="632" spans="1:2" x14ac:dyDescent="0.25">
      <c r="A632" s="27">
        <v>44048.670601851853</v>
      </c>
      <c r="B632" s="25">
        <v>3</v>
      </c>
    </row>
    <row r="633" spans="1:2" x14ac:dyDescent="0.25">
      <c r="A633" s="27">
        <v>44049.517881944441</v>
      </c>
      <c r="B633" s="25">
        <v>3.75</v>
      </c>
    </row>
    <row r="634" spans="1:2" x14ac:dyDescent="0.25">
      <c r="A634" s="27">
        <v>44049.669606481482</v>
      </c>
      <c r="B634" s="25">
        <v>3.75</v>
      </c>
    </row>
    <row r="635" spans="1:2" x14ac:dyDescent="0.25">
      <c r="A635" s="27">
        <v>44050.500509259262</v>
      </c>
      <c r="B635" s="25">
        <v>7.5</v>
      </c>
    </row>
    <row r="636" spans="1:2" x14ac:dyDescent="0.25">
      <c r="A636" s="24">
        <v>44045</v>
      </c>
      <c r="B636" s="25">
        <v>37.5</v>
      </c>
    </row>
    <row r="637" spans="1:2" x14ac:dyDescent="0.25">
      <c r="A637" s="27">
        <v>44039.50545138889</v>
      </c>
      <c r="B637" s="25">
        <v>7.5</v>
      </c>
    </row>
    <row r="638" spans="1:2" x14ac:dyDescent="0.25">
      <c r="A638" s="27">
        <v>44040.502893518518</v>
      </c>
      <c r="B638" s="25">
        <v>7.5</v>
      </c>
    </row>
    <row r="639" spans="1:2" x14ac:dyDescent="0.25">
      <c r="A639" s="27">
        <v>44041.675949074073</v>
      </c>
      <c r="B639" s="25">
        <v>7.5</v>
      </c>
    </row>
    <row r="640" spans="1:2" x14ac:dyDescent="0.25">
      <c r="A640" s="27">
        <v>44042.67224537037</v>
      </c>
      <c r="B640" s="25">
        <v>3.75</v>
      </c>
    </row>
    <row r="641" spans="1:2" x14ac:dyDescent="0.25">
      <c r="A641" s="27">
        <v>44042.680509259262</v>
      </c>
      <c r="B641" s="25">
        <v>3.75</v>
      </c>
    </row>
    <row r="642" spans="1:2" x14ac:dyDescent="0.25">
      <c r="A642" s="28">
        <v>44043</v>
      </c>
      <c r="B642" s="25">
        <v>7.5</v>
      </c>
    </row>
    <row r="643" spans="1:2" x14ac:dyDescent="0.25">
      <c r="A643" s="24">
        <v>44038</v>
      </c>
      <c r="B643" s="25">
        <v>37.5</v>
      </c>
    </row>
    <row r="644" spans="1:2" x14ac:dyDescent="0.25">
      <c r="A644" s="27">
        <v>44032.501064814816</v>
      </c>
      <c r="B644" s="25">
        <v>7.5</v>
      </c>
    </row>
    <row r="645" spans="1:2" x14ac:dyDescent="0.25">
      <c r="A645" s="27">
        <v>44033.500358796293</v>
      </c>
      <c r="B645" s="25">
        <v>5</v>
      </c>
    </row>
    <row r="646" spans="1:2" x14ac:dyDescent="0.25">
      <c r="A646" s="27">
        <v>44033.678564814814</v>
      </c>
      <c r="B646" s="25">
        <v>2.5</v>
      </c>
    </row>
    <row r="647" spans="1:2" x14ac:dyDescent="0.25">
      <c r="A647" s="27">
        <v>44034.500914351855</v>
      </c>
      <c r="B647" s="25">
        <v>5.5</v>
      </c>
    </row>
    <row r="648" spans="1:2" x14ac:dyDescent="0.25">
      <c r="A648" s="27">
        <v>44034.667268518519</v>
      </c>
      <c r="B648" s="25">
        <v>2</v>
      </c>
    </row>
    <row r="649" spans="1:2" x14ac:dyDescent="0.25">
      <c r="A649" s="27">
        <v>44035.500486111108</v>
      </c>
      <c r="B649" s="25">
        <v>3.75</v>
      </c>
    </row>
    <row r="650" spans="1:2" x14ac:dyDescent="0.25">
      <c r="A650" s="27">
        <v>44035.668495370373</v>
      </c>
      <c r="B650" s="25">
        <v>3.75</v>
      </c>
    </row>
    <row r="651" spans="1:2" x14ac:dyDescent="0.25">
      <c r="A651" s="27">
        <v>44036.668043981481</v>
      </c>
      <c r="B651" s="25">
        <v>7.5</v>
      </c>
    </row>
    <row r="652" spans="1:2" x14ac:dyDescent="0.25">
      <c r="A652" s="24">
        <v>44031</v>
      </c>
      <c r="B652" s="25">
        <v>37.5</v>
      </c>
    </row>
    <row r="653" spans="1:2" x14ac:dyDescent="0.25">
      <c r="A653" s="27">
        <v>44025.500428240739</v>
      </c>
      <c r="B653" s="25">
        <v>2</v>
      </c>
    </row>
    <row r="654" spans="1:2" x14ac:dyDescent="0.25">
      <c r="A654" s="27">
        <v>44025.669178240743</v>
      </c>
      <c r="B654" s="25">
        <v>5.5</v>
      </c>
    </row>
    <row r="655" spans="1:2" x14ac:dyDescent="0.25">
      <c r="A655" s="27">
        <v>44026.502349537041</v>
      </c>
      <c r="B655" s="25">
        <v>4</v>
      </c>
    </row>
    <row r="656" spans="1:2" x14ac:dyDescent="0.25">
      <c r="A656" s="27">
        <v>44026.701990740738</v>
      </c>
      <c r="B656" s="25">
        <v>3.5</v>
      </c>
    </row>
    <row r="657" spans="1:2" x14ac:dyDescent="0.25">
      <c r="A657" s="27">
        <v>44027.50037037037</v>
      </c>
      <c r="B657" s="25">
        <v>7.5</v>
      </c>
    </row>
    <row r="658" spans="1:2" x14ac:dyDescent="0.25">
      <c r="A658" s="27">
        <v>44028.500416666669</v>
      </c>
      <c r="B658" s="25">
        <v>0</v>
      </c>
    </row>
    <row r="659" spans="1:2" x14ac:dyDescent="0.25">
      <c r="A659" s="27">
        <v>44028.690949074073</v>
      </c>
      <c r="B659" s="25">
        <v>7.5</v>
      </c>
    </row>
    <row r="660" spans="1:2" x14ac:dyDescent="0.25">
      <c r="A660" s="27">
        <v>44029.500648148147</v>
      </c>
      <c r="B660" s="25">
        <v>7.5</v>
      </c>
    </row>
    <row r="661" spans="1:2" x14ac:dyDescent="0.25">
      <c r="A661" s="24">
        <v>44024</v>
      </c>
      <c r="B661" s="25">
        <v>37.5</v>
      </c>
    </row>
    <row r="662" spans="1:2" x14ac:dyDescent="0.25">
      <c r="A662" s="27">
        <v>44018.439849537041</v>
      </c>
      <c r="B662" s="25">
        <v>7.5</v>
      </c>
    </row>
    <row r="663" spans="1:2" x14ac:dyDescent="0.25">
      <c r="A663" s="27">
        <v>44019.687847222223</v>
      </c>
      <c r="B663" s="25">
        <v>7.5</v>
      </c>
    </row>
    <row r="664" spans="1:2" x14ac:dyDescent="0.25">
      <c r="A664" s="27">
        <v>44020.811620370368</v>
      </c>
      <c r="B664" s="25">
        <v>7.5</v>
      </c>
    </row>
    <row r="665" spans="1:2" x14ac:dyDescent="0.25">
      <c r="A665" s="27">
        <v>44021.521122685182</v>
      </c>
      <c r="B665" s="25">
        <v>2</v>
      </c>
    </row>
    <row r="666" spans="1:2" x14ac:dyDescent="0.25">
      <c r="A666" s="27">
        <v>44021.585833333331</v>
      </c>
      <c r="B666" s="25">
        <v>5.5</v>
      </c>
    </row>
    <row r="667" spans="1:2" x14ac:dyDescent="0.25">
      <c r="A667" s="27">
        <v>44022.50240740741</v>
      </c>
      <c r="B667" s="25">
        <v>3.75</v>
      </c>
    </row>
    <row r="668" spans="1:2" x14ac:dyDescent="0.25">
      <c r="A668" s="27">
        <v>44022.669074074074</v>
      </c>
      <c r="B668" s="25">
        <v>3.75</v>
      </c>
    </row>
    <row r="669" spans="1:2" x14ac:dyDescent="0.25">
      <c r="A669" s="24">
        <v>44017</v>
      </c>
      <c r="B669" s="25">
        <v>15</v>
      </c>
    </row>
    <row r="670" spans="1:2" x14ac:dyDescent="0.25">
      <c r="A670" s="27">
        <v>44014.56355324074</v>
      </c>
      <c r="B670" s="25">
        <v>2.5</v>
      </c>
    </row>
    <row r="671" spans="1:2" x14ac:dyDescent="0.25">
      <c r="A671" s="27">
        <v>44014.687638888892</v>
      </c>
      <c r="B671" s="25">
        <v>5</v>
      </c>
    </row>
    <row r="672" spans="1:2" x14ac:dyDescent="0.25">
      <c r="A672" s="27">
        <v>44014.848182870373</v>
      </c>
      <c r="B672" s="25">
        <v>0</v>
      </c>
    </row>
    <row r="673" spans="1:2" x14ac:dyDescent="0.25">
      <c r="A673" s="27">
        <v>44015.439502314817</v>
      </c>
      <c r="B673" s="25">
        <v>7.5</v>
      </c>
    </row>
    <row r="674" spans="1:2" x14ac:dyDescent="0.25">
      <c r="A674" s="15" t="s">
        <v>948</v>
      </c>
      <c r="B674" s="25">
        <v>3182</v>
      </c>
    </row>
    <row r="675" spans="1:2" x14ac:dyDescent="0.25">
      <c r="A675" s="26" t="s">
        <v>951</v>
      </c>
      <c r="B675" s="25">
        <v>3182</v>
      </c>
    </row>
    <row r="676" spans="1:2" x14ac:dyDescent="0.25">
      <c r="A676" s="15" t="s">
        <v>949</v>
      </c>
      <c r="B676" s="25">
        <v>6716.75</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D7CE5-24E0-4596-8FA9-A4EB46FFBBBA}">
  <dimension ref="A1"/>
  <sheetViews>
    <sheetView workbookViewId="0">
      <selection activeCell="E36" sqref="E36"/>
    </sheetView>
  </sheetViews>
  <sheetFormatPr defaultRowHeight="15" x14ac:dyDescent="0.25"/>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CE58-5FE5-4418-98DC-D5FC5E2F4596}">
  <dimension ref="A1"/>
  <sheetViews>
    <sheetView workbookViewId="0">
      <selection activeCell="E36" sqref="E36"/>
    </sheetView>
  </sheetViews>
  <sheetFormatPr defaultRowHeight="15" x14ac:dyDescent="0.25"/>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C81C7-3D62-40EC-9FC3-E0F0BA447038}">
  <dimension ref="A1"/>
  <sheetViews>
    <sheetView workbookViewId="0">
      <selection activeCell="E36" sqref="E36"/>
    </sheetView>
  </sheetViews>
  <sheetFormatPr defaultRowHeight="15" x14ac:dyDescent="0.25"/>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projects</vt:lpstr>
      <vt:lpstr>timesheet</vt:lpstr>
      <vt:lpstr>Sheet2</vt:lpstr>
      <vt:lpstr>weekly</vt:lpstr>
      <vt:lpstr>weekly_jobs</vt:lpstr>
      <vt:lpstr>total_jobs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De-Melo</dc:creator>
  <cp:lastModifiedBy>Mark De-Melo</cp:lastModifiedBy>
  <dcterms:created xsi:type="dcterms:W3CDTF">2022-02-11T11:08:53Z</dcterms:created>
  <dcterms:modified xsi:type="dcterms:W3CDTF">2022-08-08T13:00:33Z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2022-02-11T11:08:53Z</vt:lpwstr>
  </property>
  <property fmtid="{D5CDD505-2E9C-101B-9397-08002B2CF9AE}" pid="4" name="MSIP_Label_82fa3fd3-029b-403d-91b4-1dc930cb0e60_Method">
    <vt:lpwstr>Standard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c6bee4d2-5b90-4d14-8f65-f3fce74ec850</vt:lpwstr>
  </property>
  <property fmtid="{D5CDD505-2E9C-101B-9397-08002B2CF9AE}" pid="8" name="MSIP_Label_82fa3fd3-029b-403d-91b4-1dc930cb0e60_ContentBits">
    <vt:lpwstr>0</vt:lpwstr>
  </property>
  <property fmtid="{D5CDD505-2E9C-101B-9397-08002B2CF9AE}" pid="9" name="Folder_Number">
    <vt:lpwstr/>
  </property>
  <property fmtid="{D5CDD505-2E9C-101B-9397-08002B2CF9AE}" pid="10" name="Folder_Code">
    <vt:lpwstr/>
  </property>
  <property fmtid="{D5CDD505-2E9C-101B-9397-08002B2CF9AE}" pid="11" name="Folder_Name">
    <vt:lpwstr/>
  </property>
  <property fmtid="{D5CDD505-2E9C-101B-9397-08002B2CF9AE}" pid="12" name="Folder_Description">
    <vt:lpwstr/>
  </property>
  <property fmtid="{D5CDD505-2E9C-101B-9397-08002B2CF9AE}" pid="13" name="/Folder_Name/">
    <vt:lpwstr/>
  </property>
  <property fmtid="{D5CDD505-2E9C-101B-9397-08002B2CF9AE}" pid="14" name="/Folder_Description/">
    <vt:lpwstr/>
  </property>
  <property fmtid="{D5CDD505-2E9C-101B-9397-08002B2CF9AE}" pid="15" name="Folder_Version">
    <vt:lpwstr/>
  </property>
  <property fmtid="{D5CDD505-2E9C-101B-9397-08002B2CF9AE}" pid="16" name="Folder_VersionSeq">
    <vt:lpwstr/>
  </property>
  <property fmtid="{D5CDD505-2E9C-101B-9397-08002B2CF9AE}" pid="17" name="Folder_Manager">
    <vt:lpwstr/>
  </property>
  <property fmtid="{D5CDD505-2E9C-101B-9397-08002B2CF9AE}" pid="18" name="Folder_ManagerDesc">
    <vt:lpwstr/>
  </property>
  <property fmtid="{D5CDD505-2E9C-101B-9397-08002B2CF9AE}" pid="19" name="Folder_Storage">
    <vt:lpwstr/>
  </property>
  <property fmtid="{D5CDD505-2E9C-101B-9397-08002B2CF9AE}" pid="20" name="Folder_StorageDesc">
    <vt:lpwstr/>
  </property>
  <property fmtid="{D5CDD505-2E9C-101B-9397-08002B2CF9AE}" pid="21" name="Folder_Creator">
    <vt:lpwstr/>
  </property>
  <property fmtid="{D5CDD505-2E9C-101B-9397-08002B2CF9AE}" pid="22" name="Folder_CreatorDesc">
    <vt:lpwstr/>
  </property>
  <property fmtid="{D5CDD505-2E9C-101B-9397-08002B2CF9AE}" pid="23" name="Folder_CreateDate">
    <vt:lpwstr/>
  </property>
  <property fmtid="{D5CDD505-2E9C-101B-9397-08002B2CF9AE}" pid="24" name="Folder_Updater">
    <vt:lpwstr/>
  </property>
  <property fmtid="{D5CDD505-2E9C-101B-9397-08002B2CF9AE}" pid="25" name="Folder_UpdaterDesc">
    <vt:lpwstr/>
  </property>
  <property fmtid="{D5CDD505-2E9C-101B-9397-08002B2CF9AE}" pid="26" name="Folder_UpdateDate">
    <vt:lpwstr/>
  </property>
  <property fmtid="{D5CDD505-2E9C-101B-9397-08002B2CF9AE}" pid="27" name="Document_Number">
    <vt:lpwstr/>
  </property>
  <property fmtid="{D5CDD505-2E9C-101B-9397-08002B2CF9AE}" pid="28" name="Document_Name">
    <vt:lpwstr/>
  </property>
  <property fmtid="{D5CDD505-2E9C-101B-9397-08002B2CF9AE}" pid="29" name="Document_FileName">
    <vt:lpwstr/>
  </property>
  <property fmtid="{D5CDD505-2E9C-101B-9397-08002B2CF9AE}" pid="30" name="Document_Version">
    <vt:lpwstr/>
  </property>
  <property fmtid="{D5CDD505-2E9C-101B-9397-08002B2CF9AE}" pid="31" name="Document_VersionSeq">
    <vt:lpwstr/>
  </property>
  <property fmtid="{D5CDD505-2E9C-101B-9397-08002B2CF9AE}" pid="32" name="Document_Creator">
    <vt:lpwstr/>
  </property>
  <property fmtid="{D5CDD505-2E9C-101B-9397-08002B2CF9AE}" pid="33" name="Document_CreatorDesc">
    <vt:lpwstr/>
  </property>
  <property fmtid="{D5CDD505-2E9C-101B-9397-08002B2CF9AE}" pid="34" name="Document_CreateDate">
    <vt:lpwstr/>
  </property>
  <property fmtid="{D5CDD505-2E9C-101B-9397-08002B2CF9AE}" pid="35" name="Document_Updater">
    <vt:lpwstr/>
  </property>
  <property fmtid="{D5CDD505-2E9C-101B-9397-08002B2CF9AE}" pid="36" name="Document_UpdaterDesc">
    <vt:lpwstr/>
  </property>
  <property fmtid="{D5CDD505-2E9C-101B-9397-08002B2CF9AE}" pid="37" name="Document_UpdateDate">
    <vt:lpwstr/>
  </property>
  <property fmtid="{D5CDD505-2E9C-101B-9397-08002B2CF9AE}" pid="38" name="Document_Size">
    <vt:lpwstr/>
  </property>
  <property fmtid="{D5CDD505-2E9C-101B-9397-08002B2CF9AE}" pid="39" name="Document_Storage">
    <vt:lpwstr/>
  </property>
  <property fmtid="{D5CDD505-2E9C-101B-9397-08002B2CF9AE}" pid="40" name="Document_StorageDesc">
    <vt:lpwstr/>
  </property>
  <property fmtid="{D5CDD505-2E9C-101B-9397-08002B2CF9AE}" pid="41" name="Document_Department">
    <vt:lpwstr/>
  </property>
  <property fmtid="{D5CDD505-2E9C-101B-9397-08002B2CF9AE}" pid="42" name="Document_DepartmentDesc">
    <vt:lpwstr/>
  </property>
</Properties>
</file>