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mc:AlternateContent xmlns:mc="http://schemas.openxmlformats.org/markup-compatibility/2006">
    <mc:Choice Requires="x15">
      <x15ac:absPath xmlns:x15ac="http://schemas.microsoft.com/office/spreadsheetml/2010/11/ac" url="https://ficorp-my.sharepoint.com/personal/markeastwood_fico_com/Documents/Documents/Global_Solution_Arch/NS Clarity/"/>
    </mc:Choice>
  </mc:AlternateContent>
  <xr:revisionPtr revIDLastSave="0" documentId="8_{3B5BC727-9129-6148-9F64-B356A7B1B146}" xr6:coauthVersionLast="47" xr6:coauthVersionMax="47" xr10:uidLastSave="{00000000-0000-0000-0000-000000000000}"/>
  <bookViews>
    <workbookView xWindow="16860" yWindow="620" windowWidth="36740" windowHeight="22920" tabRatio="500" activeTab="5" xr2:uid="{00000000-000D-0000-FFFF-FFFF00000000}"/>
  </bookViews>
  <sheets>
    <sheet name="PM Sizing" sheetId="60" state="hidden" r:id="rId1"/>
    <sheet name="GTS Costing" sheetId="61" state="hidden" r:id="rId2"/>
    <sheet name="Summary {Month} {Date} 2025" sheetId="70" state="hidden" r:id="rId3"/>
    <sheet name="Instructions" sheetId="18" r:id="rId4"/>
    <sheet name="NextGen Platform Sizing" sheetId="77" r:id="rId5"/>
    <sheet name="Enterprise Fraud Solution" sheetId="78" r:id="rId6"/>
    <sheet name="EFS Data Validation" sheetId="79" state="hidden" r:id="rId7"/>
    <sheet name="Actuals COGS Template" sheetId="52" r:id="rId8"/>
    <sheet name="AISA (AI - CAS)" sheetId="19" r:id="rId9"/>
    <sheet name="Application Studio" sheetId="34" r:id="rId10"/>
    <sheet name="Analytic Data Mart (ADM)" sheetId="53" r:id="rId11"/>
    <sheet name="Analytics Workbench (AWB)" sheetId="20" r:id="rId12"/>
    <sheet name="Applications Workbench (FAWb)" sheetId="55" r:id="rId13"/>
    <sheet name="Authentication _ ID Proofing" sheetId="21" state="hidden" r:id="rId14"/>
    <sheet name="Business Outcome Simulator -BOS" sheetId="68" r:id="rId15"/>
    <sheet name="Contextual Data Service (CDS)" sheetId="62" r:id="rId16"/>
    <sheet name="Compliance (Siron)" sheetId="38" state="hidden" r:id="rId17"/>
    <sheet name="Data Ingestion Service (DIS)" sheetId="66" r:id="rId18"/>
    <sheet name="Data Pipelines - CDI" sheetId="73" r:id="rId19"/>
    <sheet name="Decision Modeler" sheetId="16" r:id="rId20"/>
    <sheet name="Decision Modeler Hybrid" sheetId="54" r:id="rId21"/>
    <sheet name="Decision Modeler Box Car" sheetId="75" r:id="rId22"/>
    <sheet name="DMPS CLOUD" sheetId="74" r:id="rId23"/>
    <sheet name="DMPS" sheetId="25" r:id="rId24"/>
    <sheet name="Data Access Service (DAS)" sheetId="71" r:id="rId25"/>
    <sheet name="Data Orchestrator (FDO)" sheetId="31" r:id="rId26"/>
    <sheet name="DataBase as a Service (DBaaS)" sheetId="51" r:id="rId27"/>
    <sheet name="DSS (Decision &amp;Scoring Service)" sheetId="27" state="hidden" r:id="rId28"/>
    <sheet name="GridGain" sheetId="57" state="hidden" r:id="rId29"/>
    <sheet name="Falcon 7" sheetId="76" r:id="rId30"/>
    <sheet name="Hotlists" sheetId="65" r:id="rId31"/>
    <sheet name="Identity Resolution Engine (IRE" sheetId="32" r:id="rId32"/>
    <sheet name="Instant Model Execution Service" sheetId="63" r:id="rId33"/>
    <sheet name="Origination Manager" sheetId="33" state="hidden" r:id="rId34"/>
    <sheet name="Open Model Execution" sheetId="64" r:id="rId35"/>
    <sheet name="Private Link" sheetId="72" r:id="rId36"/>
    <sheet name="Platform – Orchestration " sheetId="45" r:id="rId37"/>
    <sheet name="Reporting" sheetId="36" r:id="rId38"/>
    <sheet name="Solution Editor" sheetId="41" r:id="rId39"/>
    <sheet name="Strategy Director" sheetId="35" r:id="rId40"/>
    <sheet name="Tokenization" sheetId="58" state="hidden" r:id="rId41"/>
    <sheet name="Xpress" sheetId="37" r:id="rId42"/>
    <sheet name="Xpress (Decision Optimizer)" sheetId="67" r:id="rId43"/>
    <sheet name="CCS" sheetId="39" r:id="rId44"/>
    <sheet name="DropDownValues" sheetId="17" state="hidden" r:id="rId45"/>
  </sheets>
  <definedNames>
    <definedName name="MockUpUI" localSheetId="19">'Decision Modeler'!$C$4:$C$68</definedName>
    <definedName name="MockUpUI" localSheetId="21">'Decision Modeler Box Car'!$C$4:$C$39</definedName>
    <definedName name="MockUpUI" localSheetId="20">'Decision Modeler Hybrid'!$C$4:$C$12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70" l="1"/>
  <c r="A3" i="70"/>
  <c r="D91" i="60"/>
  <c r="C68" i="60"/>
  <c r="F67" i="60"/>
  <c r="F66" i="60"/>
  <c r="F65" i="60"/>
  <c r="E60" i="60"/>
  <c r="D60" i="60"/>
  <c r="E67" i="60" s="1"/>
  <c r="C60" i="60"/>
  <c r="D67" i="60" s="1"/>
  <c r="G30" i="60"/>
  <c r="E30" i="60"/>
  <c r="E65" i="60" s="1"/>
  <c r="E68" i="60" s="1"/>
  <c r="D30" i="60"/>
  <c r="D65" i="60" s="1"/>
  <c r="D68" i="60" s="1"/>
  <c r="C30" i="60"/>
  <c r="F68" i="60" l="1"/>
  <c r="E5" i="3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tc={361B5711-0D90-462A-A177-E90027385B89}</author>
    <author>tc={65214F66-C941-4D4F-BDCF-D15F285B614E}</author>
    <author>tc={6DCF886A-14BE-46E3-8F59-1FDEEF3F6D58}</author>
    <author>tc={CB5A7DFD-8F6A-4383-AE14-4E2118BC5B1A}</author>
    <author>tc={F715125B-35C5-4A96-89F5-FE328CC669DD}</author>
    <author>tc={FD1FC27C-8B4F-437F-BB09-89ED8E75F16E}</author>
    <author>tc={DD700308-01D8-4F69-BF9F-7EF9437540C1}</author>
    <author>tc={35257053-56AD-44F5-A511-2D097F46EB73}</author>
    <author>tc={75C17C56-3BC1-454F-B46E-2760F29674BA}</author>
    <author>tc={8481F6ED-D634-4516-A8A1-6414CE8C0FE7}</author>
    <author>tc={98891446-C2BF-4D0D-824F-86E157CE4720}</author>
    <author>tc={38202999-CDD3-4B43-8F3D-E6B78E90C9A2}</author>
  </authors>
  <commentList>
    <comment ref="A16" authorId="0" shapeId="0" xr:uid="{361B5711-0D90-462A-A177-E90027385B89}">
      <text>
        <t>[Threaded comment]
Your version of Excel allows you to read this threaded comment; however, any edits to it will get removed if the file is opened in a newer version of Excel. Learn more: https://go.microsoft.com/fwlink/?linkid=870924
Comment:
    Individual Name of Service/Components for a Product/Solution.</t>
      </text>
    </comment>
    <comment ref="B16" authorId="1" shapeId="0" xr:uid="{65214F66-C941-4D4F-BDCF-D15F285B614E}">
      <text>
        <t>[Threaded comment]
Your version of Excel allows you to read this threaded comment; however, any edits to it will get removed if the file is opened in a newer version of Excel. Learn more: https://go.microsoft.com/fwlink/?linkid=870924
Comment:
    Categorical details of Product type or High-Level Business Function served.</t>
      </text>
    </comment>
    <comment ref="C16" authorId="2" shapeId="0" xr:uid="{6DCF886A-14BE-46E3-8F59-1FDEEF3F6D58}">
      <text>
        <t>[Threaded comment]
Your version of Excel allows you to read this threaded comment; however, any edits to it will get removed if the file is opened in a newer version of Excel. Learn more: https://go.microsoft.com/fwlink/?linkid=870924
Comment:
    Represent Total number of instances of that particular services/components across enviornments.
For eg : 
Service A has 3 enviornments ; count=3</t>
      </text>
    </comment>
    <comment ref="G16" authorId="3" shapeId="0" xr:uid="{CB5A7DFD-8F6A-4383-AE14-4E2118BC5B1A}">
      <text>
        <t>[Threaded comment]
Your version of Excel allows you to read this threaded comment; however, any edits to it will get removed if the file is opened in a newer version of Excel. Learn more: https://go.microsoft.com/fwlink/?linkid=870924
Comment:
    Total number of pods/gears/instances constituting that service/component across all enviornments.</t>
      </text>
    </comment>
    <comment ref="D17" authorId="4" shapeId="0" xr:uid="{F715125B-35C5-4A96-89F5-FE328CC669DD}">
      <text>
        <t>[Threaded comment]
Your version of Excel allows you to read this threaded comment; however, any edits to it will get removed if the file is opened in a newer version of Excel. Learn more: https://go.microsoft.com/fwlink/?linkid=870924
Comment:
    Total Cpu across enviornments for that specfic Service/component.</t>
      </text>
    </comment>
    <comment ref="E17" authorId="5" shapeId="0" xr:uid="{FD1FC27C-8B4F-437F-BB09-89ED8E75F16E}">
      <text>
        <t>[Threaded comment]
Your version of Excel allows you to read this threaded comment; however, any edits to it will get removed if the file is opened in a newer version of Excel. Learn more: https://go.microsoft.com/fwlink/?linkid=870924
Comment:
    Total memory across enviornments for that Service/component.</t>
      </text>
    </comment>
    <comment ref="F17" authorId="6" shapeId="0" xr:uid="{DD700308-01D8-4F69-BF9F-7EF9437540C1}">
      <text>
        <t>[Threaded comment]
Your version of Excel allows you to read this threaded comment; however, any edits to it will get removed if the file is opened in a newer version of Excel. Learn more: https://go.microsoft.com/fwlink/?linkid=870924
Comment:
    Total Disk in GB  across enviornments for that specfic Service/component.</t>
      </text>
    </comment>
    <comment ref="A33" authorId="7" shapeId="0" xr:uid="{35257053-56AD-44F5-A511-2D097F46EB73}">
      <text>
        <t>[Threaded comment]
Your version of Excel allows you to read this threaded comment; however, any edits to it will get removed if the file is opened in a newer version of Excel. Learn more: https://go.microsoft.com/fwlink/?linkid=870924
Comment:
    Additional AWS services leveraged.</t>
      </text>
    </comment>
    <comment ref="B33" authorId="8" shapeId="0" xr:uid="{75C17C56-3BC1-454F-B46E-2760F29674BA}">
      <text>
        <t>[Threaded comment]
Your version of Excel allows you to read this threaded comment; however, any edits to it will get removed if the file is opened in a newer version of Excel. Learn more: https://go.microsoft.com/fwlink/?linkid=870924
Comment:
    [Optional] As applicable share the TPS,Processing throughput for ascertaining the service costs.</t>
      </text>
    </comment>
    <comment ref="C33" authorId="9" shapeId="0" xr:uid="{8481F6ED-D634-4516-A8A1-6414CE8C0FE7}">
      <text>
        <t>[Threaded comment]
Your version of Excel allows you to read this threaded comment; however, any edits to it will get removed if the file is opened in a newer version of Excel. Learn more: https://go.microsoft.com/fwlink/?linkid=870924
Comment:
    Represent Total number of instances of that particular services across enviornment.
For eg : 
Product uses 3 EBS volumes then,count = 3</t>
      </text>
    </comment>
    <comment ref="D33" authorId="10" shapeId="0" xr:uid="{98891446-C2BF-4D0D-824F-86E157CE4720}">
      <text>
        <t xml:space="preserve">[Threaded comment]
Your version of Excel allows you to read this threaded comment; however, any edits to it will get removed if the file is opened in a newer version of Excel. Learn more: https://go.microsoft.com/fwlink/?linkid=870924
Comment:
    [Optional] As applicable list the Volume type associated. </t>
      </text>
    </comment>
    <comment ref="F33" authorId="11" shapeId="0" xr:uid="{38202999-CDD3-4B43-8F3D-E6B78E90C9A2}">
      <text>
        <t>[Threaded comment]
Your version of Excel allows you to read this threaded comment; however, any edits to it will get removed if the file is opened in a newer version of Excel. Learn more: https://go.microsoft.com/fwlink/?linkid=870924
Comment:
    [Optional] As applicable share the IOPS as applicable for ascertaining the service costs.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German Zaldivar</author>
    <author>tc={E15A6C0E-77C7-463D-9C88-B0C8D0C0A62E}</author>
  </authors>
  <commentList>
    <comment ref="A2" authorId="0" shapeId="0" xr:uid="{290B847E-DC89-4BDC-9A00-B1CA0FAD14B1}">
      <text>
        <r>
          <rPr>
            <b/>
            <sz val="9"/>
            <color indexed="81"/>
            <rFont val="Tahoma"/>
            <family val="2"/>
          </rPr>
          <t>German Zaldivar:</t>
        </r>
        <r>
          <rPr>
            <sz val="9"/>
            <color indexed="81"/>
            <rFont val="Tahoma"/>
            <family val="2"/>
          </rPr>
          <t xml:space="preserve">
Hard code this date
</t>
        </r>
      </text>
    </comment>
    <comment ref="A3" authorId="0" shapeId="0" xr:uid="{D6C1CDB6-39D1-416A-8F4B-625C77AB4B97}">
      <text>
        <r>
          <rPr>
            <b/>
            <sz val="9"/>
            <color indexed="81"/>
            <rFont val="Tahoma"/>
            <family val="2"/>
          </rPr>
          <t>German Zaldivar:</t>
        </r>
        <r>
          <rPr>
            <sz val="9"/>
            <color indexed="81"/>
            <rFont val="Tahoma"/>
            <family val="2"/>
          </rPr>
          <t xml:space="preserve">
Hard code this date</t>
        </r>
      </text>
    </comment>
    <comment ref="C5" authorId="1" shapeId="0" xr:uid="{E15A6C0E-77C7-463D-9C88-B0C8D0C0A62E}">
      <text>
        <t>[Threaded comment]
Your version of Excel allows you to read this threaded comment; however, any edits to it will get removed if the file is opened in a newer version of Excel. Learn more: https://go.microsoft.com/fwlink/?linkid=870924
Comment:
    Update if on Prem</t>
      </text>
    </comment>
    <comment ref="E5" authorId="0" shapeId="0" xr:uid="{D1B67867-44AD-4061-9BA3-65D3A6129B30}">
      <text>
        <r>
          <rPr>
            <b/>
            <sz val="9"/>
            <color indexed="81"/>
            <rFont val="Tahoma"/>
            <family val="2"/>
          </rPr>
          <t>German Zaldivar:</t>
        </r>
        <r>
          <rPr>
            <sz val="9"/>
            <color indexed="81"/>
            <rFont val="Tahoma"/>
            <family val="2"/>
          </rPr>
          <t xml:space="preserve">
Update if on prem</t>
        </r>
      </text>
    </comment>
    <comment ref="F5" authorId="0" shapeId="0" xr:uid="{664CA70E-FAAF-4DB8-B966-CDE22A252659}">
      <text>
        <r>
          <rPr>
            <b/>
            <sz val="9"/>
            <color indexed="81"/>
            <rFont val="Tahoma"/>
            <family val="2"/>
          </rPr>
          <t>German Zaldivar:</t>
        </r>
        <r>
          <rPr>
            <sz val="9"/>
            <color indexed="81"/>
            <rFont val="Tahoma"/>
            <family val="2"/>
          </rPr>
          <t xml:space="preserve">
Delete column if on Prem</t>
        </r>
      </text>
    </comment>
    <comment ref="A8" authorId="0" shapeId="0" xr:uid="{C1D2E7D3-A023-42B9-B7BA-B452DC34BAAC}">
      <text>
        <r>
          <rPr>
            <b/>
            <sz val="9"/>
            <color indexed="81"/>
            <rFont val="Tahoma"/>
            <family val="2"/>
          </rPr>
          <t>German Zaldivar:</t>
        </r>
        <r>
          <rPr>
            <sz val="9"/>
            <color indexed="81"/>
            <rFont val="Tahoma"/>
            <family val="2"/>
          </rPr>
          <t xml:space="preserve">
Change if transactional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E8265D-6101-9C40-9027-4D124D8EB71D}" name="MockUpUI" type="6" refreshedVersion="6" background="1" saveData="1">
    <textPr sourceFile="/Users/benjaminwilliams/Desktop/MockUpUI.csv" semicolon="1">
      <textFields count="2">
        <textField/>
        <textField/>
      </textFields>
    </textPr>
  </connection>
  <connection id="2" xr16:uid="{970D4548-9BA4-4F29-95BB-9A6849F5149D}" name="MockUpUI1" type="6" refreshedVersion="6" background="1" saveData="1">
    <textPr sourceFile="/Users/benjaminwilliams/Desktop/MockUpUI.csv" semicolon="1">
      <textFields count="2">
        <textField/>
        <textField/>
      </textFields>
    </textPr>
  </connection>
  <connection id="3" xr16:uid="{A13C361D-6C6B-41C6-B387-632AB66FD960}" name="MockUpUI2" type="6" refreshedVersion="6" background="1" saveData="1">
    <textPr sourceFile="/Users/benjaminwilliams/Desktop/MockUpUI.csv" semicolon="1">
      <textFields count="2">
        <textField/>
        <textField/>
      </textFields>
    </textPr>
  </connection>
</connections>
</file>

<file path=xl/sharedStrings.xml><?xml version="1.0" encoding="utf-8"?>
<sst xmlns="http://schemas.openxmlformats.org/spreadsheetml/2006/main" count="1534" uniqueCount="1008">
  <si>
    <t>Standard T Shirt Size</t>
  </si>
  <si>
    <t>Current COGS Version (v4.10.1)</t>
  </si>
  <si>
    <t>Can be a combination of standard T Shirt sizes, with PRC approval (example 1 Large and 1 Small)</t>
  </si>
  <si>
    <t>Sizing Approval Date</t>
  </si>
  <si>
    <t>If there are questions regarding the Product Questionnaire - Please ask via ServiceNow comment or comment within in this file. Please ensure you '@' specific people</t>
  </si>
  <si>
    <t>Below should only be used if we CANNOT use the Standard Approved T Shirt Method above</t>
  </si>
  <si>
    <t>If this is truly a custom Pricing and COGS Please enter all the inputs below.</t>
  </si>
  <si>
    <t>PRODUCT/SOLUTION NAME</t>
  </si>
  <si>
    <t>SERVICE</t>
  </si>
  <si>
    <t xml:space="preserve"> TYPE</t>
  </si>
  <si>
    <t>COUNT</t>
  </si>
  <si>
    <t>Cores</t>
  </si>
  <si>
    <t>RAM</t>
  </si>
  <si>
    <t>Disk</t>
  </si>
  <si>
    <t>NOTES</t>
  </si>
  <si>
    <t>(Virtual or Physical)</t>
  </si>
  <si>
    <t>(GB)</t>
  </si>
  <si>
    <t>Total</t>
  </si>
  <si>
    <t>EBS</t>
  </si>
  <si>
    <t>OTHER SERVICES</t>
  </si>
  <si>
    <t>DATA PROCESSED</t>
  </si>
  <si>
    <t>Volume</t>
  </si>
  <si>
    <t>Disk(GB)</t>
  </si>
  <si>
    <t>IOPS</t>
  </si>
  <si>
    <t>ELASTIC IP's</t>
  </si>
  <si>
    <t>S3</t>
  </si>
  <si>
    <t>EBS-Others</t>
  </si>
  <si>
    <t>EBS - Snapshot</t>
  </si>
  <si>
    <t xml:space="preserve">Same as Current Storage </t>
  </si>
  <si>
    <t>ELB</t>
  </si>
  <si>
    <t>NLB</t>
  </si>
  <si>
    <t>Kenisis</t>
  </si>
  <si>
    <t>SQS</t>
  </si>
  <si>
    <t>Cloudwatch</t>
  </si>
  <si>
    <t>Cloudtrail</t>
  </si>
  <si>
    <t>IGW</t>
  </si>
  <si>
    <t>KMS</t>
  </si>
  <si>
    <t>EKS</t>
  </si>
  <si>
    <t>Lambda</t>
  </si>
  <si>
    <t xml:space="preserve">Total </t>
  </si>
  <si>
    <t>AMAZON RDS/DATABASE</t>
  </si>
  <si>
    <t>INSTANCE TYPE</t>
  </si>
  <si>
    <t>( Physical)</t>
  </si>
  <si>
    <t>DB leverage Amazon RDS service and so DB license costs is not applicable but included in service cost of RDS.
ACTIVE-ACTIVE  : DB replication/DR already included in Service costs.</t>
  </si>
  <si>
    <t>TIERS</t>
  </si>
  <si>
    <t>Services</t>
  </si>
  <si>
    <t>VCPU's</t>
  </si>
  <si>
    <t>RAM (GB)</t>
  </si>
  <si>
    <t>Disk (GB)</t>
  </si>
  <si>
    <t xml:space="preserve">Storage </t>
  </si>
  <si>
    <t xml:space="preserve">TOTALS </t>
  </si>
  <si>
    <t>APP</t>
  </si>
  <si>
    <t>DB</t>
  </si>
  <si>
    <t>TOTAL</t>
  </si>
  <si>
    <t>Assumptions</t>
  </si>
  <si>
    <t xml:space="preserve">2.  ?? apps/hour at peak based on ?? applications/month and ?? Concurrent users </t>
  </si>
  <si>
    <t>3.  Total size of an application is ?? kb without overhead , DB Storage calculations is based of App data Persisted on DB , ADM DB will be actively usedand sizing is based of Application payload processed</t>
  </si>
  <si>
    <t>Notes</t>
  </si>
  <si>
    <r>
      <t>1.</t>
    </r>
    <r>
      <rPr>
        <sz val="12"/>
        <color theme="1"/>
        <rFont val="Times New Roman"/>
        <family val="1"/>
      </rPr>
      <t xml:space="preserve">       </t>
    </r>
    <r>
      <rPr>
        <sz val="12"/>
        <color theme="1"/>
        <rFont val="Calibri"/>
        <family val="2"/>
      </rPr>
      <t xml:space="preserve">DR, Active/Active and HA configuration is included based on AWS RDS Service </t>
    </r>
  </si>
  <si>
    <r>
      <t>2.</t>
    </r>
    <r>
      <rPr>
        <sz val="12"/>
        <color theme="1"/>
        <rFont val="Calibri"/>
        <family val="2"/>
        <scheme val="minor"/>
      </rPr>
      <t>       HA/DR/Active-Active setup is based on Native AWS services like ASG/Multi-AZ.</t>
    </r>
  </si>
  <si>
    <t>SOFTWARE DETAILS</t>
  </si>
  <si>
    <t>Product</t>
  </si>
  <si>
    <t>Version</t>
  </si>
  <si>
    <t>License Count</t>
  </si>
  <si>
    <t>Licensed By</t>
  </si>
  <si>
    <t>App Tier</t>
  </si>
  <si>
    <t>FICO Licensed</t>
  </si>
  <si>
    <t xml:space="preserve">Assuming the RHEL licensing is included in IAM License costs </t>
  </si>
  <si>
    <t>EKS/ECS etc..</t>
  </si>
  <si>
    <t>Assuming the RHEL licensing is included in OSE license costs ;Royalties calculated per core  and  License count = $ Total Cores</t>
  </si>
  <si>
    <t>TABLEAU</t>
  </si>
  <si>
    <t>?? We need costing model for Tableau (Per seat cost and base Server Cost) , Also the OS licensing costs??</t>
  </si>
  <si>
    <t>RHEL</t>
  </si>
  <si>
    <t>AWS Licensed</t>
  </si>
  <si>
    <t>If RHEL License is to be costed seperately.</t>
  </si>
  <si>
    <t xml:space="preserve">Windows </t>
  </si>
  <si>
    <t>If Windows License is to be costed seperately</t>
  </si>
  <si>
    <t xml:space="preserve">Tomcat </t>
  </si>
  <si>
    <t>Free (Apache Community Edition)</t>
  </si>
  <si>
    <t>APPD Servers</t>
  </si>
  <si>
    <t>APPD Container Costing Model to be applied</t>
  </si>
  <si>
    <t>DB Tier</t>
  </si>
  <si>
    <t>AWS Aurora MYSQL RDS</t>
  </si>
  <si>
    <t>AWS Oracle RDS</t>
  </si>
  <si>
    <t>Date of approved COGS</t>
  </si>
  <si>
    <t>GTS Please provide costing based on the sizing below. If there are any questions, please '@' PMs within this file using the comments section</t>
  </si>
  <si>
    <t>Example of GTS provided COGS [delete this screenshot]</t>
  </si>
  <si>
    <t>Oppty Name, Oppty #12345</t>
  </si>
  <si>
    <t>Summary</t>
  </si>
  <si>
    <t>Products</t>
  </si>
  <si>
    <t>Volume/ COGS profiles</t>
  </si>
  <si>
    <t>List Price - Cloud</t>
  </si>
  <si>
    <t>Overages</t>
  </si>
  <si>
    <t>COGS - Cloud StandAlone</t>
  </si>
  <si>
    <t>COGS - Cloud Synergies</t>
  </si>
  <si>
    <t>Contractual Thresholds</t>
  </si>
  <si>
    <t>Product 1</t>
  </si>
  <si>
    <t>Input Size</t>
  </si>
  <si>
    <t>[ENTER RITM # HERE]
Assumptions:
- [Add call outs from PM #1]
- [Add call out from PM/GTS #2]
- [ADD Product questionnaire screenshot submited by sales if sizing was was based off]
- [Add Screenshot of COGS table if GTS provided custom P&amp;C]</t>
  </si>
  <si>
    <t>Product 2</t>
  </si>
  <si>
    <t>All values are annual</t>
  </si>
  <si>
    <t xml:space="preserve">Pricing provided in this proposal assumes standard product terms, conditions, and service agreements.  </t>
  </si>
  <si>
    <t xml:space="preserve">Any variance to any of these conditions may change the pricing represented here.  </t>
  </si>
  <si>
    <r>
      <rPr>
        <b/>
        <sz val="11"/>
        <color theme="1"/>
        <rFont val="Calibri"/>
        <family val="2"/>
        <scheme val="minor"/>
      </rPr>
      <t>Why?</t>
    </r>
    <r>
      <rPr>
        <sz val="12"/>
        <color theme="1"/>
        <rFont val="Calibri"/>
        <family val="2"/>
        <scheme val="minor"/>
      </rPr>
      <t xml:space="preserve">
The P+C Product Specific Questions workbook was created to further enhance the pricing and COGS process. Completing the product worksheets before opening your case, results in reduced back and forth between sales and deal managers. The workbook also enables PTO and GTS to have a more firm idea on the soltion requirements from request initiation. </t>
    </r>
  </si>
  <si>
    <t>Instructions for using the P+C Product Specific Questions workbook:</t>
  </si>
  <si>
    <t>Once you complete the worksheets applicable to your deal, open a pricing and COGS case in Salesforce and include this workbook as an attachment.</t>
  </si>
  <si>
    <t xml:space="preserve">If you have any questions, please email pricingandcogs@fico.com </t>
  </si>
  <si>
    <t>PLEASE NOTE: SALES THIS IS A WORK IN PROGRESS DOCUMENT, PLEASE EXPECT REALTIME CHANGES BASED ON LEARNINGS FROM PTO</t>
  </si>
  <si>
    <t>FICO Platform - General Purpose/Any Use Case</t>
  </si>
  <si>
    <t xml:space="preserve">Questions: </t>
  </si>
  <si>
    <t>Scenario, Sizing, or Use Case 1 (e.g. real time customer management)</t>
  </si>
  <si>
    <t>Scenario, Sizing, or Use Case 2 (e.g. batch customer management)</t>
  </si>
  <si>
    <t>Scenario, Sizing, or Use Case 3…</t>
  </si>
  <si>
    <t>Insert addl columns if needed</t>
  </si>
  <si>
    <t xml:space="preserve"> Provide Additional Commentary Here </t>
  </si>
  <si>
    <t>Typical Values</t>
  </si>
  <si>
    <t>Explanation</t>
  </si>
  <si>
    <t>Customer Name:</t>
  </si>
  <si>
    <t>Opportunity:</t>
  </si>
  <si>
    <t>Provide a few sentences describing the opportunity here</t>
  </si>
  <si>
    <t>Environment</t>
  </si>
  <si>
    <t xml:space="preserve">Number of Distinct Service Locations (Regions) </t>
  </si>
  <si>
    <t>1,2,…</t>
  </si>
  <si>
    <t>How many geographical service locations; please list</t>
  </si>
  <si>
    <t>Number of Organizational Units</t>
  </si>
  <si>
    <t>The default Value is 1. An OU = a billing entity. The only time multiple Ous maybe be needed is if a Multinational Bank wants a global deal, but each Country/Region is going to contract individually</t>
  </si>
  <si>
    <t>Number of Segmentation Units</t>
  </si>
  <si>
    <t>1-20</t>
  </si>
  <si>
    <t xml:space="preserve">“Segmentation Unit” means a single, logical group or department. Legacy DM workspaces could be a proxy for segmentation units. For a Direct Client EPC, the default answer is 1. However for processors input number Required </t>
  </si>
  <si>
    <t>Number of Production Environments</t>
  </si>
  <si>
    <t xml:space="preserve">Most customers typically require 1 production environment </t>
  </si>
  <si>
    <t>Transaction Execution:</t>
  </si>
  <si>
    <t>How Many API End Points</t>
  </si>
  <si>
    <t>Distinct API endpoints for the transactional composition</t>
  </si>
  <si>
    <r>
      <t xml:space="preserve">Total Number of Transactions </t>
    </r>
    <r>
      <rPr>
        <b/>
        <sz val="11"/>
        <color rgb="FFFF0000"/>
        <rFont val="Calibri"/>
        <family val="2"/>
      </rPr>
      <t>per Year</t>
    </r>
  </si>
  <si>
    <t>6 Million - 200 Billion…</t>
  </si>
  <si>
    <r>
      <t xml:space="preserve">This is the total number of "ALL" transactions </t>
    </r>
    <r>
      <rPr>
        <b/>
        <sz val="11"/>
        <color rgb="FFFF0000"/>
        <rFont val="Aptos Narrow (Body)"/>
      </rPr>
      <t>per Year</t>
    </r>
  </si>
  <si>
    <t>Peak Transactions per Second (TPS)</t>
  </si>
  <si>
    <t>5 TPS - 10,000+ TPS</t>
  </si>
  <si>
    <t>Provide separately for each use case and usage type (use additional columns if needed)</t>
  </si>
  <si>
    <t>Max Latency / Response Time (ms)</t>
  </si>
  <si>
    <t>150 standard for real-time</t>
  </si>
  <si>
    <t>Input Payload size (KB)</t>
  </si>
  <si>
    <t>10-1,000+ Kb</t>
  </si>
  <si>
    <t>Output Payload size (KB)</t>
  </si>
  <si>
    <t>Capabilities: Feature Management, etc</t>
  </si>
  <si>
    <t>Feature Management: Total Number of Entities</t>
  </si>
  <si>
    <t>3-20+</t>
  </si>
  <si>
    <t>An "Entity" is the subject for which we establish and maintain distinct Features. An Entity can represent a singular subject (person, account) or a collective group. 'Features' can be shared across use cases</t>
  </si>
  <si>
    <t>Feature Management: Max Number of Stored Values across all Entities</t>
  </si>
  <si>
    <t>Tens of millions to billions</t>
  </si>
  <si>
    <t>The number of instances that will be created against a Unique Entity. For example, 10,000,000 customers entities, plus 15,000,000 account entities, plus 30,000,000 device entities</t>
  </si>
  <si>
    <t>Feature Management : Number of Aggregations</t>
  </si>
  <si>
    <t>Tens to Thousands</t>
  </si>
  <si>
    <t>“Aggregation” means a variable Feature that is calculated over a time period or event series. For example, the average amount of spend in the last 30 days.</t>
  </si>
  <si>
    <t>Feature Management : Number of Expressions</t>
  </si>
  <si>
    <t>Tens to Hundreds</t>
  </si>
  <si>
    <t>“Expression” means a stateless Feature that is derived from raw transactional data, or which operates on other features.</t>
  </si>
  <si>
    <t xml:space="preserve">Feature Management : Number of KPIs </t>
  </si>
  <si>
    <t>“KPI Feature” means specific Features that are used to measure key performance indicators.</t>
  </si>
  <si>
    <t>Feature Management: Historical Value Persistence (months)</t>
  </si>
  <si>
    <t>3 to 60 months</t>
  </si>
  <si>
    <t>All Feature data is persistent by default in Next Gen. How many months of data should be retained</t>
  </si>
  <si>
    <t xml:space="preserve">Number of Hotlists: </t>
  </si>
  <si>
    <t>1 to Tens</t>
  </si>
  <si>
    <t>“Hotlist” means a group of items containing one or multiple values of a given data element associated with a particular activity or category against which an action can be taken when the corresponding data elements match the value(s) in the list.</t>
  </si>
  <si>
    <t xml:space="preserve">Number of Total Hotlists Elements </t>
  </si>
  <si>
    <t>Millions to Tens of Millions</t>
  </si>
  <si>
    <t>Total number of values stored across all hotlists</t>
  </si>
  <si>
    <t>Is Decision Modeler Bridge (DM Bridge) required? (Yes/No) pls explain</t>
  </si>
  <si>
    <t>Yes/No + explain</t>
  </si>
  <si>
    <t>DM Bridge provides the ability to author decision strategies in Decision Modeler and execute the strategies in a Transactional Composition.</t>
  </si>
  <si>
    <t>Total number of Rules</t>
  </si>
  <si>
    <t>Hundreds to Tens of Thousands</t>
  </si>
  <si>
    <t>“Rule” means a single rule created and managed within the SaaS Service to make decisions. If known.</t>
  </si>
  <si>
    <t>Number of BYOM Python Models and Execution Times (stateless only)</t>
  </si>
  <si>
    <t>0 to 10+</t>
  </si>
  <si>
    <t>This metric tracks the quantity of Bring Your Own Model (BYOM) Python-based machine learning models deployed in a system and their corresponding execution performance characteristics, with the mandatory requirement that all models operate in a stateless manner - meaning they maintain no persistent information between prediction requests and each inference is independent.</t>
  </si>
  <si>
    <t>Total Number of Transactions Tested/Simulated per Year</t>
  </si>
  <si>
    <t>10M to 100B+</t>
  </si>
  <si>
    <t>"Test Transactions" means Transactions that are used to test a Transactional Composition. This counts the total number of Test Transactions executed per Year.</t>
  </si>
  <si>
    <t>Percentage of Tested Transactions that use Aggregation Features (0-100%)</t>
  </si>
  <si>
    <t>0 for stateless; 100% for only aggregations</t>
  </si>
  <si>
    <t>Ratio of Test Transactions that use Stateful Features to Total number of Test Transactions. “Stateful Features” refers to Features whose value is calculated and updated at runtime within the Transactional Composition being tested, for examples ‘Aggregations’.</t>
  </si>
  <si>
    <t>Number of Business Processes/Approvals, if applicable</t>
  </si>
  <si>
    <t>For manual approvals and business processes, if applicable</t>
  </si>
  <si>
    <t>How many deployments per day (e.g. rules being deployed into production</t>
  </si>
  <si>
    <t>e.g. 2/day, 5/month, etc</t>
  </si>
  <si>
    <t>Frequency of production deployments</t>
  </si>
  <si>
    <t xml:space="preserve">Number of External API Calls </t>
  </si>
  <si>
    <t> </t>
  </si>
  <si>
    <t>0 to 5</t>
  </si>
  <si>
    <t>This metric tracks the volume of outbound API requests made by a system to external services and measures the performance characteristics of those calls, providing insights into system dependencies and external service impact on overall performance.</t>
  </si>
  <si>
    <r>
      <t>External API Calls Execution Time(s)</t>
    </r>
    <r>
      <rPr>
        <i/>
        <sz val="8"/>
        <color rgb="FFFF0000"/>
        <rFont val="Calibri"/>
        <family val="2"/>
      </rPr>
      <t xml:space="preserve"> (Not Required but would like to capture)</t>
    </r>
  </si>
  <si>
    <t xml:space="preserve">e.g. 100ms </t>
  </si>
  <si>
    <t>Any other requirements? Please describe</t>
  </si>
  <si>
    <t>FICO Platform - EFS EDITION</t>
  </si>
  <si>
    <t xml:space="preserve">Credit  </t>
  </si>
  <si>
    <t>Debit</t>
  </si>
  <si>
    <t>Payments</t>
  </si>
  <si>
    <t>Deposits</t>
  </si>
  <si>
    <t>Application Fraud</t>
  </si>
  <si>
    <t xml:space="preserve">Acquiring Fraud </t>
  </si>
  <si>
    <t>Other: please describe</t>
  </si>
  <si>
    <t xml:space="preserve"> Provide Additional Commentary </t>
  </si>
  <si>
    <t>Typical Ranges</t>
  </si>
  <si>
    <t xml:space="preserve">Environment </t>
  </si>
  <si>
    <t>1-4</t>
  </si>
  <si>
    <t>Specify region(s) for geographical service</t>
  </si>
  <si>
    <t xml:space="preserve">Default= 1. An OU = a billing entity. If multi-national bank wants each country/region to contract/bill separately in a global deal, enter number of distinct contract entities. </t>
  </si>
  <si>
    <t>"SU" means a single, logical group or department (e.g., fraud dept). For a Direct Client EPC, the default answer is 1. Enter number of end users for processors/partners.</t>
  </si>
  <si>
    <t xml:space="preserve">Default= 1 (majority of customers). If customer requires multiple environments in a region, enter 2. This will have a significant pricing impact. </t>
  </si>
  <si>
    <t xml:space="preserve">How Many End Points </t>
  </si>
  <si>
    <r>
      <t xml:space="preserve">Total Number of Transactions </t>
    </r>
    <r>
      <rPr>
        <b/>
        <sz val="11"/>
        <color rgb="FF000000"/>
        <rFont val="Calibri"/>
        <family val="2"/>
      </rPr>
      <t xml:space="preserve">per Year </t>
    </r>
  </si>
  <si>
    <t>6M - 200B</t>
  </si>
  <si>
    <t>This is the total number of "ALL" transactions. Please note the EFS Section below requires a breakdown of those transactions by type (Real Time, Near Real Time and Batch)</t>
  </si>
  <si>
    <t>Select</t>
  </si>
  <si>
    <t>5 - 10,000</t>
  </si>
  <si>
    <t xml:space="preserve">Provide for each Fraud Type </t>
  </si>
  <si>
    <t>5-10kb/ transaction fraud</t>
  </si>
  <si>
    <t xml:space="preserve">Capabilities: Feature Managemnt, etc. </t>
  </si>
  <si>
    <t>3-10+</t>
  </si>
  <si>
    <t>Things customer wants to profile like customer, account, PAN, merchant, device, beneficiary, etc.</t>
  </si>
  <si>
    <t>Feature Management: Max Number of Stored Values across entities</t>
  </si>
  <si>
    <t>The number of instances created against a Unique Entity. For example, 10,000,000 customers entities, plus 15,000,000 account entities, plus 30,000,000 device entities</t>
  </si>
  <si>
    <t>Aggregations are types of variables that are used to Count, Average, Sum, Min, Max, Count Distinct and Std Deviation. These are used in Fraud Strategies/Rules</t>
  </si>
  <si>
    <t>12 months std, 3-24mos</t>
  </si>
  <si>
    <t>Thousands to Millions</t>
  </si>
  <si>
    <t>0-10+</t>
  </si>
  <si>
    <t>if more than 10, specify in column I</t>
  </si>
  <si>
    <t>Number of Business Processes/Approvals:</t>
  </si>
  <si>
    <t>7 is the default, no need to answer</t>
  </si>
  <si>
    <t>How many deployments per day (e.g., rules being deployed into production)</t>
  </si>
  <si>
    <t>1-4+</t>
  </si>
  <si>
    <t>Frequncy of production deployments. Please specify in column I if more than 4 is required</t>
  </si>
  <si>
    <t>0-5</t>
  </si>
  <si>
    <t>Number of outbound API requests made to external services (e.g., credit bureau, BioCatch, etc.)</t>
  </si>
  <si>
    <t>The performance characteristics of those calls, providing insights into system dependencies and external service impact on overall performance.</t>
  </si>
  <si>
    <t>Is Platform Tokenization needed</t>
  </si>
  <si>
    <t xml:space="preserve">Enterprise Fraud Capabillities </t>
  </si>
  <si>
    <t>Insert breakdown of the number of transactions by type</t>
  </si>
  <si>
    <t>Number of Real Time Monetary Transactions</t>
  </si>
  <si>
    <t>Typicially this is all the Card Authorizations, Deposits, Payment Types, Checks, Wires, ACH, P2P etc..</t>
  </si>
  <si>
    <t>Number of Near Real Time Non Mon Transactions</t>
  </si>
  <si>
    <t>Typically this is going to be things like Customer, Account, Card information, Account Changes, Logins, Authentication outcomes, 3rd Party vendor data etc..</t>
  </si>
  <si>
    <t>Number of Batch Transactions</t>
  </si>
  <si>
    <t>Typically this is often for things like "post real time processing" Seen in Checks, Aquiring fraud, Ledger feeds, Wactchlist. Customer File large updates etc..</t>
  </si>
  <si>
    <t>Number of distinct Data Schemas per Fraud Type</t>
  </si>
  <si>
    <t>How many different data schemas are they looking to send in. Each of this will be transformed into business terms, so we want to get a sense of are they sending one massive Uber Schema, or are they sending individual shemas, or in groups</t>
  </si>
  <si>
    <t>Transaction &amp; Customer Case Manager Add-On</t>
  </si>
  <si>
    <t>The transacation and customer case manager come as a combination, they aren't modular, they work together.</t>
  </si>
  <si>
    <t>Application Fraud Case Manager Add-On</t>
  </si>
  <si>
    <t>N/A</t>
  </si>
  <si>
    <t>Not Available Yet</t>
  </si>
  <si>
    <t>Acquiring Case Manager Add-On</t>
  </si>
  <si>
    <t xml:space="preserve"> Investigations Case Manager Add-On </t>
  </si>
  <si>
    <t>Number of Case Manager Users</t>
  </si>
  <si>
    <t xml:space="preserve">This should be "named" users in total with Access to all the selected case manager options  </t>
  </si>
  <si>
    <t>Number of Monthly Cases</t>
  </si>
  <si>
    <t>Estimated total number of cases for ALL fraud types</t>
  </si>
  <si>
    <t>Reporting and Dashboards (EFS Only)</t>
  </si>
  <si>
    <t>Number of Report/Dashboard Users</t>
  </si>
  <si>
    <t>e.g., Falcon std is 5</t>
  </si>
  <si>
    <t>if more than 30, specify number is column I</t>
  </si>
  <si>
    <t>Number of Dashboards</t>
  </si>
  <si>
    <t>White Labeling</t>
  </si>
  <si>
    <t>No</t>
  </si>
  <si>
    <t>Default=no; this is only for Processors requiring "NO FICO anywhere"</t>
  </si>
  <si>
    <t>Falcon consortium models</t>
  </si>
  <si>
    <t>Credit Card</t>
  </si>
  <si>
    <t>Debit Card</t>
  </si>
  <si>
    <t>Payments Consortium</t>
  </si>
  <si>
    <t>Fraud Predictor Add-On</t>
  </si>
  <si>
    <t>GIP Add-On</t>
  </si>
  <si>
    <t>Adaptive Analytics Add-On</t>
  </si>
  <si>
    <t>Not Available Yet (targeted Mid 2026)</t>
  </si>
  <si>
    <t>Peak TPS</t>
  </si>
  <si>
    <t>Entities</t>
  </si>
  <si>
    <t>Input Payload</t>
  </si>
  <si>
    <t>Deployments per day</t>
  </si>
  <si>
    <t>External API Calls</t>
  </si>
  <si>
    <t>Tokenization</t>
  </si>
  <si>
    <t>Users</t>
  </si>
  <si>
    <t>Reports</t>
  </si>
  <si>
    <t>&lt;100</t>
  </si>
  <si>
    <t>1-5</t>
  </si>
  <si>
    <t>Yes</t>
  </si>
  <si>
    <t>&lt;50</t>
  </si>
  <si>
    <t>101-250</t>
  </si>
  <si>
    <t>6-10</t>
  </si>
  <si>
    <t>50-150</t>
  </si>
  <si>
    <t>251-400</t>
  </si>
  <si>
    <t>11-20</t>
  </si>
  <si>
    <t>151-250</t>
  </si>
  <si>
    <t>11-15</t>
  </si>
  <si>
    <t>401-600</t>
  </si>
  <si>
    <t>21+</t>
  </si>
  <si>
    <t>251-500</t>
  </si>
  <si>
    <t>16-20</t>
  </si>
  <si>
    <t>601-800</t>
  </si>
  <si>
    <t>&gt;4</t>
  </si>
  <si>
    <t>501-1000</t>
  </si>
  <si>
    <t>21-25</t>
  </si>
  <si>
    <t>801-1000</t>
  </si>
  <si>
    <t>&gt;1000</t>
  </si>
  <si>
    <t>26-30</t>
  </si>
  <si>
    <t>1001-1200</t>
  </si>
  <si>
    <t>&gt;30</t>
  </si>
  <si>
    <t>1201-1500</t>
  </si>
  <si>
    <t>&gt;1500</t>
  </si>
  <si>
    <t xml:space="preserve">For Actuals COGS requests </t>
  </si>
  <si>
    <t>Questions</t>
  </si>
  <si>
    <t>Answers</t>
  </si>
  <si>
    <t>Location of environment (AWS availability zone)</t>
  </si>
  <si>
    <t>Customer Name</t>
  </si>
  <si>
    <t>Please include all names, such as contractual names and hosting names</t>
  </si>
  <si>
    <t>Tenant ID</t>
  </si>
  <si>
    <t>Products that are not configurable in the Q</t>
  </si>
  <si>
    <t>Include lower environments, if applicable</t>
  </si>
  <si>
    <t>Name of Lead Professional Services</t>
  </si>
  <si>
    <t xml:space="preserve">If available </t>
  </si>
  <si>
    <t>GTS project manager</t>
  </si>
  <si>
    <t>AISA (AI-CAS)</t>
  </si>
  <si>
    <t>Response:</t>
  </si>
  <si>
    <t>1. What type of service does the client need?</t>
  </si>
  <si>
    <t>Member-scores, Origination scores, transaction-scores, other etc.?</t>
  </si>
  <si>
    <t>2. Can the scores be from one of the standard/of-the-shelf/consortium models suffice?</t>
  </si>
  <si>
    <t xml:space="preserve">          a. How many clients do we expect will subscribe to this model over the next year?</t>
  </si>
  <si>
    <t>3. Is the client willing to send the data in the FICO prescribed format?</t>
  </si>
  <si>
    <t>4. Does the client need a Custom/Expert/Dedicated model?</t>
  </si>
  <si>
    <t>5. Does the client want FICO to fetch/provide Credit Bureau data?</t>
  </si>
  <si>
    <t>a. If so, how many Credit Bureaus and which ones?</t>
  </si>
  <si>
    <t>Please list all credit Bureaus</t>
  </si>
  <si>
    <t>6. Is there extensive decisioning (decision trees) needed?</t>
  </si>
  <si>
    <t>7. Do they need “real-time” or batch procession, or both?</t>
  </si>
  <si>
    <t xml:space="preserve">          a. If batch, what is the estimated volume and processing interval?</t>
  </si>
  <si>
    <t xml:space="preserve">           b. If batch, what is the desired turnaround time? </t>
  </si>
  <si>
    <t>In Seconds</t>
  </si>
  <si>
    <t>8. Number of monthly transactions processed per month?</t>
  </si>
  <si>
    <t>Renewals ONLY - No renewals outside of 2025</t>
  </si>
  <si>
    <t>FICO Application Studio SaaS</t>
  </si>
  <si>
    <t>Questions to ask:</t>
  </si>
  <si>
    <t>1. Application Studio Software Units</t>
  </si>
  <si>
    <t>Reference Current contract</t>
  </si>
  <si>
    <t>2. Additional Storage</t>
  </si>
  <si>
    <t>3. Embedded with Originations (OM APM?)</t>
  </si>
  <si>
    <t>FICO Analytic Data Mart</t>
  </si>
  <si>
    <t>Does the client have ADM Today?</t>
  </si>
  <si>
    <t>If yes, is it standalone or embedded within Decision Modeler or Strategy Director?</t>
  </si>
  <si>
    <t>Transaction volume per day</t>
  </si>
  <si>
    <t>Total Daily Transaction Volume</t>
  </si>
  <si>
    <t>Frequency</t>
  </si>
  <si>
    <t xml:space="preserve">Payload Size </t>
  </si>
  <si>
    <t>FICO Standard ok?</t>
  </si>
  <si>
    <t>Below are FICO Standard Assumptions</t>
  </si>
  <si>
    <t>FICO Standard Assumes</t>
  </si>
  <si>
    <t>1. Peak TPS is 300 with 150KB payload 
2. Data Retention is 12 month</t>
  </si>
  <si>
    <t>FICO Analytics Workbench</t>
  </si>
  <si>
    <t>1. Number of Seats:</t>
  </si>
  <si>
    <t>2. Number of Cores:</t>
  </si>
  <si>
    <t>3. Number of GB RAM:</t>
  </si>
  <si>
    <t>4. Deployed with or without existing DMP Solution?</t>
  </si>
  <si>
    <t>5. Does this client already own the FICO DMP Platform?</t>
  </si>
  <si>
    <t>6. Include Anaconda?</t>
  </si>
  <si>
    <t>FICO Applications Workbench (FAWb)</t>
  </si>
  <si>
    <t>Questions:</t>
  </si>
  <si>
    <t>Response</t>
  </si>
  <si>
    <t>1. Transactions per month</t>
  </si>
  <si>
    <t>Total number of transactions (Current + Add On)</t>
  </si>
  <si>
    <t>2. Addititional Authoring seats</t>
  </si>
  <si>
    <t>Small comes with 2 ; Medium comes with 4 ; Large comes with 6 - any additional authoring seats come at a incremental price</t>
  </si>
  <si>
    <t xml:space="preserve">3. Number of Runtime users (formerly known as 'end User Licenses') </t>
  </si>
  <si>
    <t>Example: risk analysts, case management, public</t>
  </si>
  <si>
    <t>4. Maximum number of concurrent Runtime users?</t>
  </si>
  <si>
    <t>Primarily used for determining if the product can support the desired solution</t>
  </si>
  <si>
    <t>5. Number of solutions they want to build using FAWb (Number of distinct applications):</t>
  </si>
  <si>
    <t>6. Average Payload Size</t>
  </si>
  <si>
    <t>in KB</t>
  </si>
  <si>
    <t>7. Estimated storage capacity</t>
  </si>
  <si>
    <t xml:space="preserve">This question is needed because while the crux of pricing is  transactions per month, if the storage needs are greater than what is allowed (per t-shirt transaction size) then a custom cost needs to be added </t>
  </si>
  <si>
    <t>8. Internal FAWb Database, FICO Database (ex DBaaS), Client Database, or No Database?</t>
  </si>
  <si>
    <t>Please describe the type of database in the solution, if applicable.</t>
  </si>
  <si>
    <t>ID Proofing</t>
  </si>
  <si>
    <t>Authentication</t>
  </si>
  <si>
    <t>1.  Number of transactions annually.</t>
  </si>
  <si>
    <t>1.  Number of active users annually</t>
  </si>
  <si>
    <t>2.  What country?</t>
  </si>
  <si>
    <t>3.  Is it cloud or on-premise?</t>
  </si>
  <si>
    <t>4.  When will the start of the deployment start?  (this is because some of the products being quoted is non-GA and not available today)</t>
  </si>
  <si>
    <t>5.  For ID Proofing, we have two versions;   ID Proofing Web and ID Proofing Mobile.  We need to know which version or both.</t>
  </si>
  <si>
    <t xml:space="preserve">5.  For Authentication, we have 3 versions;   Multifactor, Behavioral, and Biometric.  We need to know which versions or combination of products. </t>
  </si>
  <si>
    <t>6.  Are there any other data sources required for 3rd party checks?</t>
  </si>
  <si>
    <t>Questions to Ask</t>
  </si>
  <si>
    <t>Behavioral &amp; Risk</t>
  </si>
  <si>
    <t>Biometrics</t>
  </si>
  <si>
    <t>Identity Proofing</t>
  </si>
  <si>
    <t># of transactions annually (ID Proofing)</t>
  </si>
  <si>
    <t>x</t>
  </si>
  <si>
    <t>some bundling discounts built in depending on # products selected (ie. 30% for 2, 40% for 3 etc)</t>
  </si>
  <si>
    <t xml:space="preserve"># of active users (authentication) </t>
  </si>
  <si>
    <t>y</t>
  </si>
  <si>
    <t>some bundling discounts built in depending on which products selected</t>
  </si>
  <si>
    <t>What country</t>
  </si>
  <si>
    <t>We have different regional list prices</t>
  </si>
  <si>
    <t>Business Outcome Simulator (BOS)</t>
  </si>
  <si>
    <t xml:space="preserve">Questions to ask: </t>
  </si>
  <si>
    <t>1. Is this for an existing Decision Modeler Client?</t>
  </si>
  <si>
    <t>2. If client uses FICO Decision Modeler, what is the Decision Modeler configuration (for ex: DM - W/Batch LARGE)?</t>
  </si>
  <si>
    <t>Reference previously won quote for COGS profiles. If previous DM was custom, please provide the previous won oppty number</t>
  </si>
  <si>
    <t>3. Number of Decision Modeler Workspaces to be simulated</t>
  </si>
  <si>
    <r>
      <t xml:space="preserve">If BOS is being added for the first time, include TOTAL number of DM workspaces to be simulated. </t>
    </r>
    <r>
      <rPr>
        <u/>
        <sz val="11"/>
        <color theme="1"/>
        <rFont val="Calibri"/>
        <family val="2"/>
        <scheme val="minor"/>
      </rPr>
      <t xml:space="preserve">If existing BOS, enter incremental simulated DM workspaces needed. 
</t>
    </r>
    <r>
      <rPr>
        <sz val="11"/>
        <color theme="1"/>
        <rFont val="Calibri"/>
        <family val="2"/>
        <scheme val="minor"/>
      </rPr>
      <t>Simulated means - When BOS user connects to a workspace</t>
    </r>
  </si>
  <si>
    <t>4. Is this for an existing Business Outcome Simulator Instance?</t>
  </si>
  <si>
    <t>5. Number of Named Users</t>
  </si>
  <si>
    <t>a specific individual authorized by Fair Isaac to use and access the SaaS Service and who has an active user record within the system</t>
  </si>
  <si>
    <t>6. Number of Concurrent Users</t>
  </si>
  <si>
    <t>Fixed number of active users that will have access to the system at a given time. This is different than named users, this may be less than the number of named users</t>
  </si>
  <si>
    <t>7. Number of additional insight Large Workers</t>
  </si>
  <si>
    <t>Additional worker means additional compute capacity of 1 POD, 14 Cores/POD and 55GB Memory.</t>
  </si>
  <si>
    <t>8. Number of Viewer Seats</t>
  </si>
  <si>
    <t>Users that can view system but cannot make edits or changes to system. It is different than Named Users, as they cannot have full access.</t>
  </si>
  <si>
    <t>9. Max Number of Transactions to run per simulation scenario</t>
  </si>
  <si>
    <t>Scenario runs can be unlimited, but it is important to know the number of transactions per run</t>
  </si>
  <si>
    <t>10. How much S3/FICO Drive storage is needed in GB to store input data and for results export?</t>
  </si>
  <si>
    <t>In GB</t>
  </si>
  <si>
    <t>Business Outcome Simulator cannot be sold standalone and must be sold with Decision Modeler.</t>
  </si>
  <si>
    <t>Contextual Data Service (CDS)</t>
  </si>
  <si>
    <t>Response For usecase #1:</t>
  </si>
  <si>
    <t>Response For usecase #2:</t>
  </si>
  <si>
    <t>Response For usecase #3:</t>
  </si>
  <si>
    <t>Is this for an existing CDS instance?</t>
  </si>
  <si>
    <t xml:space="preserve">It possible to have a single instance for different use cases. However, if use cases have different requirements, it is best to have a single instance per use case. </t>
  </si>
  <si>
    <r>
      <t>If this is in addition to an existing instance, please supply</t>
    </r>
    <r>
      <rPr>
        <b/>
        <sz val="11"/>
        <color theme="1"/>
        <rFont val="Calibri"/>
        <family val="2"/>
        <scheme val="minor"/>
      </rPr>
      <t xml:space="preserve"> total</t>
    </r>
    <r>
      <rPr>
        <sz val="11"/>
        <color theme="1"/>
        <rFont val="Calibri"/>
        <family val="2"/>
        <scheme val="minor"/>
      </rPr>
      <t xml:space="preserve"> volumes. (existing+new)</t>
    </r>
  </si>
  <si>
    <t>Number of NEW Instances</t>
  </si>
  <si>
    <t xml:space="preserve">Number of New Use Cases </t>
  </si>
  <si>
    <t>List all the use cases as defined in the Salesforce Opportunity</t>
  </si>
  <si>
    <t>Number of Expression Variables</t>
  </si>
  <si>
    <t>An Expression means a stateless Feature (variable) that is derived from raw transactional data. Example: Age of customers is derived from current date - customer birthdate.</t>
  </si>
  <si>
    <t>Number of Aggregate Variables</t>
  </si>
  <si>
    <t xml:space="preserve">A aggregate variable means a feature that is calculated during a time period. For example the average amount of Transactions in the last 30 days. Examples: AVG amount of Transactions last 30 days. </t>
  </si>
  <si>
    <t>Total # of Variables</t>
  </si>
  <si>
    <t>Number of Context</t>
  </si>
  <si>
    <t>A unique context means a unique identifier that is a key data field that will be used to build a feature. For example, Customer ID and Account ID are unique context. Contexts can be considered as UDPs from Falcon.</t>
  </si>
  <si>
    <t>Data Retention Period (30-90 days)</t>
  </si>
  <si>
    <t>In Days. If greator than 90 days, please add a column</t>
  </si>
  <si>
    <t>Number of Unique Values per Contexts (Customers, Accounts, etc.)</t>
  </si>
  <si>
    <t>That will be processed through CDS, this value may be different than the total volume going through the solution. If unsure on daily transaction volume, use total volume of solution. Higher TPS will result in high COGS</t>
  </si>
  <si>
    <t>Number of Transactions per Day</t>
  </si>
  <si>
    <t>That will be processed through CDS, this value may be different than the daily volume going through the solution. If unsure on daily transaction volume, use daily volume going through entire solution. Note, higher daily transaction volume will result in higher COGS</t>
  </si>
  <si>
    <t>Batch, Real-Time, or both</t>
  </si>
  <si>
    <t xml:space="preserve">that will be processed through CDS. </t>
  </si>
  <si>
    <t>File Size (payload) for Batch</t>
  </si>
  <si>
    <t>in KB that will be processed through CDS. The payload size may be different than the payload needed to go through the entire solution. If unsure of payload size needed for CDS, use payload size used in entire solution. Note higher payload size will result in higher COGS</t>
  </si>
  <si>
    <t>File Size (payload) for Real Time</t>
  </si>
  <si>
    <t>TPS Requirement</t>
  </si>
  <si>
    <t>That will be processed through CDS, this value may be different than the TPS requirement going through the solution. If unsure on TPS going through CDS, use TPS value of solution. Note, higher TPS will result in higher COGS</t>
  </si>
  <si>
    <t>Max TPS</t>
  </si>
  <si>
    <t>That will be processed through CDS, this value may be different than the max TPS going through the solution. If unsure on max TPS, use max TPS of solution. Note, higher max TPS will result in higher COGS</t>
  </si>
  <si>
    <t>Latency Requriement</t>
  </si>
  <si>
    <t>FICO Standard</t>
  </si>
  <si>
    <t>Usually provided as full E2E expectation for the entire solution.
If no Latency requirement, enter 'FICO Standard'</t>
  </si>
  <si>
    <t>Custom P&amp;C request will not begin with incomplete answers</t>
  </si>
  <si>
    <t>Compliance</t>
  </si>
  <si>
    <t>1. Assets of customer (in Billions)</t>
  </si>
  <si>
    <t>as an FYI, there is a 70% weighting for Asset size versus 30% weighting on Accounts</t>
  </si>
  <si>
    <t>2. Number of Accounts of customer</t>
  </si>
  <si>
    <t>3. Industry</t>
  </si>
  <si>
    <t>Banking or Telecom for example</t>
  </si>
  <si>
    <t>4. Does customer need an additional production environment?</t>
  </si>
  <si>
    <t>5. Is ACM offered?</t>
  </si>
  <si>
    <t>6.  What is the requested term of the agreement (# of years)</t>
  </si>
  <si>
    <t>7.  Which products are requested?  List Below</t>
  </si>
  <si>
    <t>List below</t>
  </si>
  <si>
    <t xml:space="preserve">8.  For what region/country is pricing requested?  </t>
  </si>
  <si>
    <t>9. New or Existing client</t>
  </si>
  <si>
    <t>Existing</t>
  </si>
  <si>
    <t>10. License Type</t>
  </si>
  <si>
    <t>Limits:</t>
  </si>
  <si>
    <t xml:space="preserve">ACM Only:  For all sizes, ACM comes with a limit of three unproductive and three productive nodes only.  </t>
  </si>
  <si>
    <t>Appliccable Siron Product?</t>
  </si>
  <si>
    <t>Siron RCC (Risk &amp; Compliance Cockpit) - Cloud Edition</t>
  </si>
  <si>
    <t>YES/NO</t>
  </si>
  <si>
    <t>Siron (Business Intelligence)</t>
  </si>
  <si>
    <t>Siron ACM (Alert and Case Management)</t>
  </si>
  <si>
    <t>Siron AML (Anti Money Laundering) - Cloud Edition</t>
  </si>
  <si>
    <t>Siron EMBARGO (Watch List Screening)</t>
  </si>
  <si>
    <t>Siron EMBARGO (Watch List Screening) - Cloud Edition</t>
  </si>
  <si>
    <t>Siron External Interfaces</t>
  </si>
  <si>
    <t>Siron External Interfaces - Cloud Edition</t>
  </si>
  <si>
    <t>Siron KYC (Know Your Customer)</t>
  </si>
  <si>
    <t>Siron RAS (Risk Assessment)</t>
  </si>
  <si>
    <t>Siron RAS (Risk Assessment) - Cloud Edition</t>
  </si>
  <si>
    <t>Siron RCC (Risk &amp; Compliance Cockpit)</t>
  </si>
  <si>
    <t>Siron TCR (Tax Compliance &amp; Reporting)</t>
  </si>
  <si>
    <t>Siron TCR (Tax Compliance) - Cloud Edition</t>
  </si>
  <si>
    <t>Data Ingestion Service (DIS)</t>
  </si>
  <si>
    <t xml:space="preserve">Number of Real Time Transactions processed per day. </t>
  </si>
  <si>
    <t>Transactional volume [card, credit cards, retail banking]</t>
  </si>
  <si>
    <t>Volume of applications per day</t>
  </si>
  <si>
    <t>Applications [loan or card]</t>
  </si>
  <si>
    <t>Number of application re-processing per day</t>
  </si>
  <si>
    <t>Application re-processing - historical applications that will be processed</t>
  </si>
  <si>
    <t>Volumes of historic application prior to go-live?</t>
  </si>
  <si>
    <t>How many records applications/records will be loaded into the system. Will require Data Pipelines subscription</t>
  </si>
  <si>
    <t>Will applications be loaded in batch, real-time or both?</t>
  </si>
  <si>
    <t>Will require Data Pipelines subscription</t>
  </si>
  <si>
    <t xml:space="preserve">Roughly how many rules will be implemented in Solution Editor or Process Designer? </t>
  </si>
  <si>
    <t>If SE or PLOR are not in the solution, leave blank</t>
  </si>
  <si>
    <t>What is the size of the transaction payload?</t>
  </si>
  <si>
    <t>in KB. If unsure, use solution payload size</t>
  </si>
  <si>
    <t>What is the size of the Application payload?</t>
  </si>
  <si>
    <t>What are the SLA's for processing an application through the FICO platform?</t>
  </si>
  <si>
    <t>Enter 'FICO Standard' if no SLA requirement</t>
  </si>
  <si>
    <t>Latency Requirement?</t>
  </si>
  <si>
    <t>Enter 'FICO Standard' if no Latency requirement. Example for retail banking it's ~300ms ; Application fraud ~800ms</t>
  </si>
  <si>
    <t xml:space="preserve">What is peak throughput (TPS). </t>
  </si>
  <si>
    <t xml:space="preserve">Maximum number of applications that can be processed concurrently. </t>
  </si>
  <si>
    <t xml:space="preserve">Peak TPS Duration in hours per day </t>
  </si>
  <si>
    <t xml:space="preserve">Define how long peak TPS must be sustained… What is in the Q today assumes 10 hours per day </t>
  </si>
  <si>
    <t>CDI / Data Pipelines</t>
  </si>
  <si>
    <t>1. Number of batches or jobs i.e. number of batches/jobs per day or per month</t>
  </si>
  <si>
    <t>2. Amount of data in each batch (# of files, # of records/transactions, size of each record)</t>
  </si>
  <si>
    <t>3. Complexity of the batch operation (File Operations like encryption, compression, file format changes - xml to json etc.., sorting files, calling out to Model Execution or decision web-service - i.e. what they expect to do in each job - more details the better)</t>
  </si>
  <si>
    <t>4. For each batch:</t>
  </si>
  <si>
    <t>a. What is the batch window?</t>
  </si>
  <si>
    <t>b. The volume of data being processed, per-batch? (The volume should indicate the total data processed.)</t>
  </si>
  <si>
    <t>i. What is the size of the transaction?</t>
  </si>
  <si>
    <t>c. The complexity of transforms being done by Data Pipelines (the more information, the better):</t>
  </si>
  <si>
    <t>i. What kind of processing if any are we doing in Data Pipelines (specific expectations of Data Pipelines)? (i.e. is it just un-encrypt JSON file and load it into FAWb database?)</t>
  </si>
  <si>
    <t>Only fill in white cells:</t>
  </si>
  <si>
    <t>Customer name:</t>
  </si>
  <si>
    <t>Is this for the cloud, or on-prem?</t>
  </si>
  <si>
    <t>CloudOnPrem</t>
  </si>
  <si>
    <t>Cloud</t>
  </si>
  <si>
    <t>Boxcar? If Yes, answer last 3 questions</t>
  </si>
  <si>
    <t>How many work spaces are required?</t>
  </si>
  <si>
    <t>NumberOfDecisionServices</t>
  </si>
  <si>
    <t>If more than 10 work spaces, please add rows after the 10th DM</t>
  </si>
  <si>
    <t>How many real-time transactions per month in work space 1?</t>
  </si>
  <si>
    <t>DecisionService1TPMRealTime</t>
  </si>
  <si>
    <t>no</t>
  </si>
  <si>
    <t>How many batch transactions per month in work space 1?</t>
  </si>
  <si>
    <t>DecisionService1TPMBatch</t>
  </si>
  <si>
    <t>How many rules in work space 1?</t>
  </si>
  <si>
    <t>DecisionService1NumberRules</t>
  </si>
  <si>
    <t>What is the maximum transactions per second (TPS) for this work space?</t>
  </si>
  <si>
    <t>What will the payload size (input in KB) be of requests to work space 1?</t>
  </si>
  <si>
    <t>DecisionService1PayloadSize</t>
  </si>
  <si>
    <t>in KB, whole numbers only</t>
  </si>
  <si>
    <t>How many real-time transactions per month in work space 2?</t>
  </si>
  <si>
    <t>DecisionService2TPMRealTime</t>
  </si>
  <si>
    <t>How many batch transactions per month in work space 2?</t>
  </si>
  <si>
    <t>DecisionService2TPMBatch</t>
  </si>
  <si>
    <t>How many rules in work space 2?</t>
  </si>
  <si>
    <t>DecisionService2NumberRules</t>
  </si>
  <si>
    <t>What will the payload size (input in KB) be of requests to work space 2?</t>
  </si>
  <si>
    <t>DecisionService2PayloadSize</t>
  </si>
  <si>
    <t>How many real-time transactions per month in work space 3?</t>
  </si>
  <si>
    <t>DecisionService3TPMRealTime</t>
  </si>
  <si>
    <t>How many batch transactions per month in work space 3?</t>
  </si>
  <si>
    <t>DecisionService3TPMBatch</t>
  </si>
  <si>
    <t>How many rules in work space 3?</t>
  </si>
  <si>
    <t>DecisionService3NumberRules</t>
  </si>
  <si>
    <t>What will the payload size (input in KB) be of requests to work space 3?</t>
  </si>
  <si>
    <t>DecisionService3PayloadSize</t>
  </si>
  <si>
    <t>How many real-time transactions per month in work space 4?</t>
  </si>
  <si>
    <t>DecisionService4TPMRealTime</t>
  </si>
  <si>
    <t>How many batch transactions per month in work space 4?</t>
  </si>
  <si>
    <t>DecisionService4TPMBatch</t>
  </si>
  <si>
    <t>How many rules in work space 4?</t>
  </si>
  <si>
    <t>DecisionService4NumberRules</t>
  </si>
  <si>
    <t>What will the payload size (input in KB) be of requests to work space 4?</t>
  </si>
  <si>
    <t>DecisionService4PayloadSize</t>
  </si>
  <si>
    <t>How many real-time transactions per month in work space 5?</t>
  </si>
  <si>
    <t>DecisionService5TPMRealTime</t>
  </si>
  <si>
    <t>How many batch transactions per month in work space 5?</t>
  </si>
  <si>
    <t>DecisionService5TPMBatch</t>
  </si>
  <si>
    <t>How many rules in work space 5?</t>
  </si>
  <si>
    <t>DecisionService5NumberRules</t>
  </si>
  <si>
    <t>What will the payload size (input in KB) be of requests to work space 5?</t>
  </si>
  <si>
    <t>DecisionService5PayloadSize</t>
  </si>
  <si>
    <t>How many real-time transactions per month in work space 6?</t>
  </si>
  <si>
    <t>DecisionService6TPMRealTime</t>
  </si>
  <si>
    <t>How many batch transactions per month in work space 6?</t>
  </si>
  <si>
    <t>DecisionService6TPMBatch</t>
  </si>
  <si>
    <t>How many rules in work space 6?</t>
  </si>
  <si>
    <t>DecisionService6NumberRules</t>
  </si>
  <si>
    <t>What will the payload size (input in KB) be of requests to work space 6?</t>
  </si>
  <si>
    <t>DecisionService6PayloadSize</t>
  </si>
  <si>
    <t>How many real-time transactions per month in work space 7?</t>
  </si>
  <si>
    <t>DecisionService7TPMRealTime</t>
  </si>
  <si>
    <t>How many batch transactions per month in work space 7?</t>
  </si>
  <si>
    <t>DecisionService7TPMBatch</t>
  </si>
  <si>
    <t>How many rules in work space 7?</t>
  </si>
  <si>
    <t>DecisionService7NumberRules</t>
  </si>
  <si>
    <t>What will the payload size (input in KB) be of requests to work space 7?</t>
  </si>
  <si>
    <t>DecisionService7PayloadSize</t>
  </si>
  <si>
    <t>How many real-time transactions per month in work space 8?</t>
  </si>
  <si>
    <t>DecisionService8TPMRealTime</t>
  </si>
  <si>
    <t>How many batch transactions per month in work space 8?</t>
  </si>
  <si>
    <t>DecisionService8TPMBatch</t>
  </si>
  <si>
    <t>How many rules in work space 8?</t>
  </si>
  <si>
    <t>DecisionService8NumberRules</t>
  </si>
  <si>
    <t>What will the payload size (input in KB) be of requests to work space 8?</t>
  </si>
  <si>
    <t>DecisionService8PayloadSize</t>
  </si>
  <si>
    <t>How many real-time transactions per month in work space 9?</t>
  </si>
  <si>
    <t>DecisionService9TPMRealTime</t>
  </si>
  <si>
    <t>How many batch transactions per month in work space 9?</t>
  </si>
  <si>
    <t>DecisionService9TPMBatch</t>
  </si>
  <si>
    <t>How many rules in work space 9?</t>
  </si>
  <si>
    <t>DecisionService9NumberRules</t>
  </si>
  <si>
    <t>What will the payload size (input in KB) be of requests to work space 9?</t>
  </si>
  <si>
    <t>DecisionService9PayloadSize</t>
  </si>
  <si>
    <t>How many real-time transactions per month in work space 10?</t>
  </si>
  <si>
    <t>DecisionService10TPMRealTime</t>
  </si>
  <si>
    <t>How many batch transactions per month in work space 10?</t>
  </si>
  <si>
    <t>DecisionService10TPMBatch</t>
  </si>
  <si>
    <t>How many rules in work space 10?</t>
  </si>
  <si>
    <t>DecisionService10NumberRules</t>
  </si>
  <si>
    <t>What will the payload size (input in KB) be of requests to work space 10?</t>
  </si>
  <si>
    <t>DecisionService10PayloadSize</t>
  </si>
  <si>
    <t>Is this request for an existing Decision Modeler customer?</t>
  </si>
  <si>
    <t>ExistingCustomer</t>
  </si>
  <si>
    <t>N</t>
  </si>
  <si>
    <t>What was the dollar value in Decision Modeler bookings from this customer?</t>
  </si>
  <si>
    <t>ExistingCustPriorDMBookings</t>
  </si>
  <si>
    <t>Only numeric values are accepted.</t>
  </si>
  <si>
    <t>Does this customer already have batch capabilities?</t>
  </si>
  <si>
    <t>ExistingCustHasBatch</t>
  </si>
  <si>
    <t>Does this customer already have ADM Scheduled?</t>
  </si>
  <si>
    <t>ExistingCustHasADMSched</t>
  </si>
  <si>
    <t>Please include the link to the previous contract with the Decision Modeler usage agreement:</t>
  </si>
  <si>
    <t>ExistingCustPramataURL</t>
  </si>
  <si>
    <t>http://...</t>
  </si>
  <si>
    <t>Will Decision Modeler be hosted in the same location that it is currently?</t>
  </si>
  <si>
    <t>ExistingCustHostOnSameLocat</t>
  </si>
  <si>
    <t>Where is this customer found?</t>
  </si>
  <si>
    <t>Region4RegionalDiscount</t>
  </si>
  <si>
    <t>Americas - US/Canada</t>
  </si>
  <si>
    <t>Please choose ADM Scheduled or ADM On-Demand (note: ADM Scheduled will not be available for all opportunities):</t>
  </si>
  <si>
    <t>ADMScheduledorOnDemand</t>
  </si>
  <si>
    <t>Scheduled</t>
  </si>
  <si>
    <t>How many additional authoring components are required (if any)?</t>
  </si>
  <si>
    <t>AdditionalAuthoringComponent</t>
  </si>
  <si>
    <t>What size additional authoring components are required (default = S)?</t>
  </si>
  <si>
    <t>AddlAuthoringComponentSize</t>
  </si>
  <si>
    <t>S</t>
  </si>
  <si>
    <t>Are there any requirements around performance?</t>
  </si>
  <si>
    <t>PerformanceRequirements</t>
  </si>
  <si>
    <t>If there are performance requirements, please outline them in your ticket.</t>
  </si>
  <si>
    <t>Include Model Translator (PMML) addon?</t>
  </si>
  <si>
    <t>AddOnModelTranslatorPMML</t>
  </si>
  <si>
    <t>Include Model Translator (SPML) addon?</t>
  </si>
  <si>
    <t>AddOnModelTranslatorSPML</t>
  </si>
  <si>
    <t xml:space="preserve">If Box Car, Boxcar Record Size </t>
  </si>
  <si>
    <t>Per KB per record</t>
  </si>
  <si>
    <t xml:space="preserve">If Box Car, Target Performance Window (in minutes) </t>
  </si>
  <si>
    <t>In minutes</t>
  </si>
  <si>
    <t>If Box Car, Number of real-time batches that will be processed each month</t>
  </si>
  <si>
    <t>Per month</t>
  </si>
  <si>
    <t>Custom P&amp;C for Decision Modeler Hybrid Car requests</t>
  </si>
  <si>
    <t>Deployment type</t>
  </si>
  <si>
    <t>Hybrid</t>
  </si>
  <si>
    <t xml:space="preserve">How many transactions per month for hybrid execution </t>
  </si>
  <si>
    <t>Y</t>
  </si>
  <si>
    <t>https://fico.lightning.force.com/one/one.app#eyJjb21wb25lbnREZWYiOiJvbmU6YWxvaGFQYWdlIiwiYXR0cmlidXRlcyI6eyJhZGRyZXNzIjoiaHR0cHM6Ly9maWNvLmxpZ2h0bmluZy5mb3JjZS5jb20vYXBleC9jYWZzbF9fRW1iZWRkZWRUcmFuc2FjdGlvbj9tb2RlPWVkaXQmcXVvdGVJZD1hMG80dzAwMDAwQjFPWVBBQTMifSwic3RhdGUiOnt9fQ%3D%3D</t>
  </si>
  <si>
    <t>Custom P&amp;C for Decision Modeler BOX Car requests</t>
  </si>
  <si>
    <t>If more than 5 work spaces, please add rows after the 5th DM</t>
  </si>
  <si>
    <t>Is workspace 1 boxcar?</t>
  </si>
  <si>
    <t>Yes/No</t>
  </si>
  <si>
    <t>Number of boxcar transactions per month work space 1?</t>
  </si>
  <si>
    <t>Records per boxcar transaction in work space 1?</t>
  </si>
  <si>
    <t>Boxcar transaction payload size in work space 1?</t>
  </si>
  <si>
    <t>Is workspace 2 boxcar?</t>
  </si>
  <si>
    <t>Number of boxcar transactions per month work space 2?</t>
  </si>
  <si>
    <t>Records per boxcar transaction in work space 2?</t>
  </si>
  <si>
    <t>Boxcar transaction payload size in work space 2?</t>
  </si>
  <si>
    <t>Is workspace 3 boxcar?</t>
  </si>
  <si>
    <t>Number of boxcar transactions per month work space 3?</t>
  </si>
  <si>
    <t>Records per boxcar transaction in work space 3?</t>
  </si>
  <si>
    <t>Boxcar transaction payload size in work space 3?</t>
  </si>
  <si>
    <t>Is workspace 4 boxcar?</t>
  </si>
  <si>
    <t>Number of boxcar transactions per month work space 4?</t>
  </si>
  <si>
    <t>Records per boxcar transaction in work space 4?</t>
  </si>
  <si>
    <t>Boxcar transaction payload size in work space 4?</t>
  </si>
  <si>
    <t>Is workspace 5 boxcar?</t>
  </si>
  <si>
    <t>Number of boxcar transactions per month work space 5?</t>
  </si>
  <si>
    <t>Records per boxcar transaction in work space 5?</t>
  </si>
  <si>
    <t>Boxcar transaction payload size in work space 5?</t>
  </si>
  <si>
    <t>Number of boxcar transactions work space 5?</t>
  </si>
  <si>
    <t>DMP-S Cloud</t>
  </si>
  <si>
    <t>Under Review</t>
  </si>
  <si>
    <t>DMP-S</t>
  </si>
  <si>
    <t>NOTE - ON PREMISE COGS ARE ALWAYS $0</t>
  </si>
  <si>
    <t xml:space="preserve">NOTE: On-premise list price may be higher than cloud </t>
  </si>
  <si>
    <t>1. Customer Name</t>
  </si>
  <si>
    <t>Reason: The short story is that there's a price card for the 'product' and a price for the infrastructure to run the product at certain payload sizes, speeds and complexity.  In the cloud we pay Amazon based on the volume of data that flows through the app', which is a function of the transaction size * speed * complexity (e.g. do you need a batch process, do you need to execute R models and so on), these 'features' consume compute and other infrastructure resources and all we do in the price card is take the exact cost we get quoted from Amazon and mark that up to margin, then add the software price in (if there is room).  For on-prem, no 'cost' restriction applies, so we charge the 'full' software price, whereas in the cloud, once we've marked the infrastructure price up to acceptable margins, there is less 'room' for the software license to fit in before the overall price becomes unpalatable to the customer.  That's why there is not always the standard 2.5-3x multiplier between on-prem and cloud</t>
  </si>
  <si>
    <t>2. Deployment Location</t>
  </si>
  <si>
    <t xml:space="preserve">3. Batch or realtime? </t>
  </si>
  <si>
    <t>4. What is the target line of business?</t>
  </si>
  <si>
    <t>5. What are the target use cases?</t>
  </si>
  <si>
    <t>6. What type of phasing of these use cases do you expect?</t>
  </si>
  <si>
    <t>7. What is the approximate number of accounts?</t>
  </si>
  <si>
    <t>8. What is the expected yearly growth in account volumes?</t>
  </si>
  <si>
    <t>9. How many processing cycles are we likely to see based on the use case?</t>
  </si>
  <si>
    <t>10. What types of applications will the customer build?</t>
  </si>
  <si>
    <t>11. Will the decision applications interface with Service Calls - Other FICO s/w, 3rd party services</t>
  </si>
  <si>
    <t>12. Real-time processing?</t>
  </si>
  <si>
    <t>13. Performance requirements</t>
  </si>
  <si>
    <t xml:space="preserve">14. What is the client's budget?  </t>
  </si>
  <si>
    <t>15. Any guidance that can be provided on budget?  (Your best guess is ok)</t>
  </si>
  <si>
    <t>16. Who are our competitors?</t>
  </si>
  <si>
    <t xml:space="preserve">17. Is the solution going to be installed On-premise or in the FICO Analytic Cloud(FAC, AWS).  If the customer is going to have it hosted by a 3rd party or a Cloud other than the FICO Cloud then you should select "Other" and provide description in comments (e.g. 3rd Party hosted, Client AWS, etc.) </t>
  </si>
  <si>
    <t xml:space="preserve">18. Provide a high level scope for this engagement </t>
  </si>
  <si>
    <t>19. What are the business metrics the client is expecting to realize from the solution (e.g. costs savings, inc. sales, dec losses, etc.)?</t>
  </si>
  <si>
    <t xml:space="preserve"> 20. What are the Application/ Transaction data volume based scaling requirements (e.g. transaction volumes , Transaction per day/month, expected volume of annual transactions, etc.) </t>
  </si>
  <si>
    <t xml:space="preserve">21. What are the performance/volume based scaling requirements (e.g. transaction volumes, TPS, maximum concurrent users , average and cloud burst or spikes, etc.)?  </t>
  </si>
  <si>
    <t>22. Any FTS account setup , Integration/Scripts required?  If Yes - Please describe  requirements - Inbound/Outbound Folder Structure, Inbound/Outbound files pushed/pulled to App/FTS etc..</t>
  </si>
  <si>
    <t>23. Payload size?</t>
  </si>
  <si>
    <t>24. how many of the data sources should be assumed to be hit per login/transaction</t>
  </si>
  <si>
    <t xml:space="preserve">25. Does the application use case require options such as a running memory of actions, the ability to derive information from memory, advanced augmention, or on-demand processing features?  </t>
  </si>
  <si>
    <t xml:space="preserve">26. NOTE:  If SaaS, confirm client is not expecting a dedicated environment.  This option is not available.  </t>
  </si>
  <si>
    <t>27. What is the number of events to be processed per month? (Event is defined as a single ingress event ingested via the appropriate inbound job step in FICO Decision)</t>
  </si>
  <si>
    <t xml:space="preserve">28. What is the expected size of event (kilobytes)?  </t>
  </si>
  <si>
    <t xml:space="preserve">29. What is the TPS requirement for events?  </t>
  </si>
  <si>
    <t>30. What number of environments are required? (On-premise pricing assumes a single production environment)</t>
  </si>
  <si>
    <t>“Standard” DMPS pricing that will be used in response to Debt Manager RFPs with DMPS on premise with the following volumes:</t>
  </si>
  <si>
    <t>DMPS P&amp;C</t>
  </si>
  <si>
    <t>Scenario 1 -  (year 1 of term) 500,000 accounts and up to 2 million monthly transactions</t>
  </si>
  <si>
    <t>Annual License Price -- $73,200</t>
  </si>
  <si>
    <t>COGS = $0</t>
  </si>
  <si>
    <t>Scenario 2 -  (year 2 of term) 2.5M accounts and 10 million monthly transactions</t>
  </si>
  <si>
    <t>Scenario 3 -- (years 3-5 of term) 5M accounts and 20 million monthly transactions</t>
  </si>
  <si>
    <t>Annual License Price -- $97,600</t>
  </si>
  <si>
    <t>Environment – DMPS on premise ONLY</t>
  </si>
  <si>
    <t>Use Case – Real-Time Event Notification with Debt Manager RFPs with DMPS on premise ONLY</t>
  </si>
  <si>
    <t>*** Note: Specifically Event Notification will allow clients to take action on AR events that originate within Debt Manager (ex. address change, payment schedule created, payment received, account status change, etc.) manually or via an automated process, whereby a Debt Manager Historical Event is propagated and streamed to DMP Streaming in order to notify downstream systems of any data change of interest.  Debt Manager generates Events for virtually all activities within the product (both system and user initiated).  In addition to serving as a historical audit log showing all activity against a given customer and their accounts over time, these  Events can trigger configured automated workflows within Debt Manager (there are no limits on these workflow actions within Debt Manager as a part of the license) as well as stream Events that are deemed to be of business interest to DMP Streaming for downstream communications to another system (licensed on a monthly basis with a defined transaction limit based on the number of Events streamed).  Each type of Event (ex. phone update, bankruptcy, payment, etc.) may be configured through the Debt Manager administration user interface to either stream to DMP Streaming or simply terminate within Debt Manager. For additional clarity, real-time API calls into Debt Manager do not count against the transactional Event limits for DMP Streaming as long as these are not configured to propagate to DMP Streaming for round trip communication back to a Client system.  Also, batch data loads do not count against the Event transactional limits for DMP Streaming as long as these are not configured to propagate to DMP Streaming for round trip communication back to a Client system.  Finally, data fetch scenarios would not leverage DMP Streaming at all and would instead leverage the Debt Manager ETL engine to call Client APIs to fetch data from Client systems to then persist back to the Debt Manager data repository, and as a result would not count against the Event transactional limits for DMP Streaming.</t>
  </si>
  <si>
    <t>Data Access Service (DAS)</t>
  </si>
  <si>
    <t>Max number of Annual Transactions</t>
  </si>
  <si>
    <t>A transaction is equivalent of a single record request submitted for a single provider</t>
  </si>
  <si>
    <t>Providers available by FICO? Please reference the FDO page below for list</t>
  </si>
  <si>
    <t>Yes/no</t>
  </si>
  <si>
    <t>FICO Providers</t>
  </si>
  <si>
    <t>FICO Data Orchestrator - Home (sharepoint.com)</t>
  </si>
  <si>
    <t xml:space="preserve">Questions for FDO </t>
  </si>
  <si>
    <t>2. Number of providers</t>
  </si>
  <si>
    <t>3. List providers</t>
  </si>
  <si>
    <t>4. Does this client already own the FICO DMP Platform?</t>
  </si>
  <si>
    <t>5. Number of Web Services for Execution?</t>
  </si>
  <si>
    <t>1 is included out of the box</t>
  </si>
  <si>
    <t>DataBase as a Service (DBaaS)</t>
  </si>
  <si>
    <t>Response form sales:</t>
  </si>
  <si>
    <t>Goal is to obtain volumes and storage</t>
  </si>
  <si>
    <t>Total Storage required</t>
  </si>
  <si>
    <t>In terms of GB. Please take into account the # of records per month, avg size per month and retention period</t>
  </si>
  <si>
    <t>Throughput needed – TPS</t>
  </si>
  <si>
    <t>If transactional, enter peak TPS</t>
  </si>
  <si>
    <t>Percentage of reads vs writes</t>
  </si>
  <si>
    <t>Example: 90% reads, 10% writes</t>
  </si>
  <si>
    <t>Connection to DB?</t>
  </si>
  <si>
    <t xml:space="preserve">through API or direct through a MySQL driver (JDBC). </t>
  </si>
  <si>
    <t>DSS (Decision and Scoring Service)</t>
  </si>
  <si>
    <t>Will the client wish to process applications in a real-time or batch mode or both?</t>
  </si>
  <si>
    <t>Questions for clients who wish to process applications in batch</t>
  </si>
  <si>
    <t xml:space="preserve">1. Number of Users/Accounts: </t>
  </si>
  <si>
    <t>2. Details on the configuration of each lifecycle stage (number of worker/execution nodes, including their size):</t>
  </si>
  <si>
    <t>3. Processing Frequency (i.e. monthly):</t>
  </si>
  <si>
    <t>4. Total number of records per year:</t>
  </si>
  <si>
    <t xml:space="preserve">Questions for clients who wish to process applications in a real time </t>
  </si>
  <si>
    <t>1. Term Application Volume</t>
  </si>
  <si>
    <t>2. Annual Application Volume</t>
  </si>
  <si>
    <t>GridGain</t>
  </si>
  <si>
    <t>1. Are IML and DIS included?</t>
  </si>
  <si>
    <t>2. Data Volume</t>
  </si>
  <si>
    <t>Specify if it is monthly or daily</t>
  </si>
  <si>
    <t>3. Model Profile Size</t>
  </si>
  <si>
    <t>Similar to IML. Note this is not the application load size</t>
  </si>
  <si>
    <t>4. # of accounts</t>
  </si>
  <si>
    <t>Falcon 7</t>
  </si>
  <si>
    <t>Notes - If none of the drop down options apply, replace notes (below) with value requested</t>
  </si>
  <si>
    <t>1. Location: which AWS region?</t>
  </si>
  <si>
    <t>2. Total number of profiles/accounts</t>
  </si>
  <si>
    <t>expected number across portfolios</t>
  </si>
  <si>
    <t>3. Total number of customers</t>
  </si>
  <si>
    <t>4. Monthly real-time transaction volume</t>
  </si>
  <si>
    <t xml:space="preserve">    Monthly non-mon/batch transaction volume</t>
  </si>
  <si>
    <t>5. Falcon models requested</t>
  </si>
  <si>
    <t>specify credit, debit, DDA, commercial, prepaid</t>
  </si>
  <si>
    <t>6. Adaptive Analytics requested</t>
  </si>
  <si>
    <t>requires special approval (PTO/GTS)</t>
  </si>
  <si>
    <t>7. UDPs requested</t>
  </si>
  <si>
    <t>yes/no. If yes, how many?</t>
  </si>
  <si>
    <t xml:space="preserve">    Rest API requested</t>
  </si>
  <si>
    <t xml:space="preserve">   Number of custom UDFs requested</t>
  </si>
  <si>
    <t>11-25</t>
  </si>
  <si>
    <t>8. Performance requirement (99% of transactions within 150ms at what TPS)</t>
  </si>
  <si>
    <t>XS=100, Sm=250, Md=400, Lg/XL=700</t>
  </si>
  <si>
    <t>9. Number of tenants</t>
  </si>
  <si>
    <t>Default = 1, specify if additional required</t>
  </si>
  <si>
    <t>10. Number of rules</t>
  </si>
  <si>
    <t>across data feeds. XS=400, Sm=500, Md=600, Lg/XL=1000</t>
  </si>
  <si>
    <t>11. Number of queues</t>
  </si>
  <si>
    <t>XS=20, Sm=30, Md=40, Lg/XL=70</t>
  </si>
  <si>
    <t>12. Number of hotlists</t>
  </si>
  <si>
    <t>XS=10, Sm=25, Md=100, Lg/XL=250</t>
  </si>
  <si>
    <t>13. Number of concurrent users (across case manager/Expert)</t>
  </si>
  <si>
    <t>XS=50, Sm=100, Md=250, Lg/XL=400</t>
  </si>
  <si>
    <t xml:space="preserve">       Number of additional UDVs (service)</t>
  </si>
  <si>
    <t>None</t>
  </si>
  <si>
    <t>1-10</t>
  </si>
  <si>
    <t>10-20</t>
  </si>
  <si>
    <t>20-30</t>
  </si>
  <si>
    <t>14. EXT10 data feed requested?</t>
  </si>
  <si>
    <t>If yes, specify use case</t>
  </si>
  <si>
    <t>15. CCS being used?</t>
  </si>
  <si>
    <t xml:space="preserve">yes/no </t>
  </si>
  <si>
    <t>16. CAM configuration?</t>
  </si>
  <si>
    <t>Note, should be similar volumes for DIS, CDS, and Hotlists</t>
  </si>
  <si>
    <t>Hotlists</t>
  </si>
  <si>
    <t>Number of Hotlists</t>
  </si>
  <si>
    <t>Client can have N number of Hotlist. Hotlist means a group of items associated with a particular activity or category such as lists of questionable accounts or geographic areas, activity associated with VIP or traveling customers, or negative files such as a suspect merchant, device, or customer lists. These groups can be "allowlisted" for inclusion or "blocklisted" for exclusion.</t>
  </si>
  <si>
    <t>Number of entries per hotlist</t>
  </si>
  <si>
    <t>“Entry” means an individual item included in a hotlist. An item can be or contain name, comment, validity period, entry creator, and last update.</t>
  </si>
  <si>
    <t>What is the execution fabric?</t>
  </si>
  <si>
    <t>DIS or Hotlist StandAlone</t>
  </si>
  <si>
    <t>Number service calls to hotlist</t>
  </si>
  <si>
    <r>
      <rPr>
        <i/>
        <sz val="11"/>
        <color theme="1"/>
        <rFont val="Calibri"/>
        <family val="2"/>
        <scheme val="minor"/>
      </rPr>
      <t>Optional input.</t>
    </r>
    <r>
      <rPr>
        <sz val="11"/>
        <color theme="1"/>
        <rFont val="Calibri"/>
        <family val="2"/>
        <scheme val="minor"/>
      </rPr>
      <t xml:space="preserve"> If one call (rule) makes multiple hotlist lookup, then it is resources extensive.</t>
    </r>
  </si>
  <si>
    <t>Usage of Hotlist add, update, or look up?</t>
  </si>
  <si>
    <t>The feature that you to aggregate. Note all 3 options is possible, please list the option</t>
  </si>
  <si>
    <r>
      <t xml:space="preserve">Hotlist Real-Time expected </t>
    </r>
    <r>
      <rPr>
        <b/>
        <sz val="11"/>
        <color theme="1"/>
        <rFont val="Calibri"/>
        <family val="2"/>
        <scheme val="minor"/>
      </rPr>
      <t>Daily</t>
    </r>
    <r>
      <rPr>
        <sz val="11"/>
        <color theme="1"/>
        <rFont val="Calibri"/>
        <family val="2"/>
        <scheme val="minor"/>
      </rPr>
      <t xml:space="preserve"> Volume</t>
    </r>
  </si>
  <si>
    <t xml:space="preserve">If yes, what is the expected daily volume </t>
  </si>
  <si>
    <r>
      <t xml:space="preserve">Hotlist Batch expected </t>
    </r>
    <r>
      <rPr>
        <b/>
        <sz val="11"/>
        <color theme="1"/>
        <rFont val="Calibri"/>
        <family val="2"/>
        <scheme val="minor"/>
      </rPr>
      <t>Daily</t>
    </r>
    <r>
      <rPr>
        <sz val="11"/>
        <color theme="1"/>
        <rFont val="Calibri"/>
        <family val="2"/>
        <scheme val="minor"/>
      </rPr>
      <t xml:space="preserve"> Volume</t>
    </r>
  </si>
  <si>
    <r>
      <t>Overall SLAs for the</t>
    </r>
    <r>
      <rPr>
        <b/>
        <sz val="11"/>
        <color theme="1"/>
        <rFont val="Calibri"/>
        <family val="2"/>
        <scheme val="minor"/>
      </rPr>
      <t xml:space="preserve"> Solution</t>
    </r>
    <r>
      <rPr>
        <sz val="11"/>
        <color theme="1"/>
        <rFont val="Calibri"/>
        <family val="2"/>
        <scheme val="minor"/>
      </rPr>
      <t xml:space="preserve"> Real time?</t>
    </r>
  </si>
  <si>
    <r>
      <t>Overall SLAs for the</t>
    </r>
    <r>
      <rPr>
        <b/>
        <sz val="11"/>
        <color theme="1"/>
        <rFont val="Calibri"/>
        <family val="2"/>
        <scheme val="minor"/>
      </rPr>
      <t xml:space="preserve"> Solution</t>
    </r>
    <r>
      <rPr>
        <sz val="11"/>
        <color theme="1"/>
        <rFont val="Calibri"/>
        <family val="2"/>
        <scheme val="minor"/>
      </rPr>
      <t xml:space="preserve"> Batch?</t>
    </r>
  </si>
  <si>
    <r>
      <t xml:space="preserve">Hotlist Real-Time expected </t>
    </r>
    <r>
      <rPr>
        <b/>
        <sz val="11"/>
        <color theme="1"/>
        <rFont val="Calibri"/>
        <family val="2"/>
        <scheme val="minor"/>
      </rPr>
      <t>size</t>
    </r>
  </si>
  <si>
    <r>
      <t xml:space="preserve">Hotlist Batch expected </t>
    </r>
    <r>
      <rPr>
        <b/>
        <sz val="11"/>
        <color theme="1"/>
        <rFont val="Calibri"/>
        <family val="2"/>
        <scheme val="minor"/>
      </rPr>
      <t>size</t>
    </r>
  </si>
  <si>
    <t>SLA of up time</t>
  </si>
  <si>
    <t>In terms of DR/HA (Multi - AZ/Region/etc)</t>
  </si>
  <si>
    <t xml:space="preserve">Data Retention Period? </t>
  </si>
  <si>
    <t>Hotlist retention is defined by the user.  We need to size based on # of hotlist, and # of hotlist entries</t>
  </si>
  <si>
    <t>PCI data?</t>
  </si>
  <si>
    <t>Yes or No</t>
  </si>
  <si>
    <t>Hotlist Latency Requirement?</t>
  </si>
  <si>
    <t>From questions above. This is in time (in ms) for hotlist to look up the value</t>
  </si>
  <si>
    <t>For Application access, do client want to go with FICO Identity Access Management (IAM) or integrate with their own Identity Access Management</t>
  </si>
  <si>
    <t>Any connectivity requirements between FICO and client</t>
  </si>
  <si>
    <t>If App Fraud, work with Adam Davies</t>
  </si>
  <si>
    <t>Identity Resolution Engine (IRE)</t>
  </si>
  <si>
    <t>1. Number of Annual documents</t>
  </si>
  <si>
    <t>2. Total documents for life of the contract</t>
  </si>
  <si>
    <t>3. Number of complex entities that will be clustered</t>
  </si>
  <si>
    <t>4. Number and type of use case</t>
  </si>
  <si>
    <t>Instant Model Execution Service
formerly 'IML'</t>
  </si>
  <si>
    <t>1. Is Profile Storeage needed?</t>
  </si>
  <si>
    <t>Please consult AIID/GAD regarding the potential profile numbers and the size of each profile</t>
  </si>
  <si>
    <t>2. If yes above, what is the size of each profile?</t>
  </si>
  <si>
    <t>3. What type of models (standard or customized)? If customized, please list type of model</t>
  </si>
  <si>
    <t>Please consule AIID/GAD regarding the type of model(s)</t>
  </si>
  <si>
    <t>4. what is the data feed mechanism (realtime, batch, or micro-batch)?</t>
  </si>
  <si>
    <t>Please consult customers and also AIID/GAD.</t>
  </si>
  <si>
    <t>5. what is the expected TPS?</t>
  </si>
  <si>
    <t>If unsure of TPS requirement, then enter solution level TPS</t>
  </si>
  <si>
    <t>6. what is the max TPS?</t>
  </si>
  <si>
    <t>If unsure of max TPS requirement, then enter solution level max TPS</t>
  </si>
  <si>
    <t>Origination Manager 4.9</t>
  </si>
  <si>
    <t>1. Per year volume of applications</t>
  </si>
  <si>
    <t>2. Modules (OM-APM, OM-DM, OM-DAM)</t>
  </si>
  <si>
    <t>3. Software Units tier (for OM-APM)</t>
  </si>
  <si>
    <t>4. Number of data providers (for OM-DAM)</t>
  </si>
  <si>
    <t>5. Addl. Data Storage volume per year (default is 90 days storage)</t>
  </si>
  <si>
    <t>6. Addl. OM-APM or OM-DM instances (if applicable)</t>
  </si>
  <si>
    <t>7. Average application size</t>
  </si>
  <si>
    <t>8. Length of data storage in Production</t>
  </si>
  <si>
    <t>9. Peak hour throughput</t>
  </si>
  <si>
    <t>10. Average Daily volume</t>
  </si>
  <si>
    <t>11. Peak daily volume</t>
  </si>
  <si>
    <t>12. Peak data storage</t>
  </si>
  <si>
    <t>13. Data extracts</t>
  </si>
  <si>
    <t>14. Storage Requirements</t>
  </si>
  <si>
    <t>15. Number of data sources max per application</t>
  </si>
  <si>
    <t>16. Max concurrent users - Underwriters, Customer Service</t>
  </si>
  <si>
    <t>OM 4.9 - Please note below if your requirements exceed any of the limitations listed:</t>
  </si>
  <si>
    <t>1. Application data retention: 90 days</t>
  </si>
  <si>
    <t>2. Application payload size: 20KB</t>
  </si>
  <si>
    <t>3. Application total size limited to 500KB</t>
  </si>
  <si>
    <t>4. Environments: Dev, Test, Production</t>
  </si>
  <si>
    <t>5. Application Data Extract in FTS: 3 days</t>
  </si>
  <si>
    <t>5. Application Data Extract in FTS: 3 days (extracted once per day)</t>
  </si>
  <si>
    <t>6. Configuration Changes in Prod:  No more than 2x per month</t>
  </si>
  <si>
    <t>7. Configuration Changes Across Non Prod:  No more than 4x per month</t>
  </si>
  <si>
    <t>8. Lower environment usage:  No more than 20% of production</t>
  </si>
  <si>
    <t>9. Batch Application Processing Window:  Limited to 2 Hours Per Day in Production.</t>
  </si>
  <si>
    <t xml:space="preserve">10. Batch Application Processing in RealTime Environment:  No More than 60 Application Submission/Resubmission Per Minute.    No More than 1,000 Applications in a Batch for Lower Environment Testing.  </t>
  </si>
  <si>
    <t>Open Model Execution
formerly 'MLx-Open'</t>
  </si>
  <si>
    <t>1. TPS Requirement?</t>
  </si>
  <si>
    <t>Required number of transactions per second as requested by the client. This TPS requirement is for Open Model Execution, if unsure of TPS, enter solution TPS.</t>
  </si>
  <si>
    <t>2. Model execution latency requirement?</t>
  </si>
  <si>
    <r>
      <t xml:space="preserve">The expected model excecution latency </t>
    </r>
    <r>
      <rPr>
        <b/>
        <sz val="12"/>
        <color theme="1"/>
        <rFont val="Calibri"/>
        <family val="2"/>
        <scheme val="minor"/>
      </rPr>
      <t>per transaction</t>
    </r>
    <r>
      <rPr>
        <sz val="12"/>
        <color theme="1"/>
        <rFont val="Calibri"/>
        <family val="2"/>
        <scheme val="minor"/>
      </rPr>
      <t>, if known.</t>
    </r>
  </si>
  <si>
    <t xml:space="preserve">3. If possible, what kind of Models are being used? </t>
  </si>
  <si>
    <t>Sample Tree Model (Loan Default Risk Scoring) ; Execution Sample Python Model</t>
  </si>
  <si>
    <t>Need to get confirmation from customer. The contracted TPS will NOT be an guarantee to customer's model(s) SLA. Customer needs to be aware that MLX price is based on capacity, we are not responsible of any impact from customer's models to the TPS/latency.</t>
  </si>
  <si>
    <t xml:space="preserve"> Private Link (AWS)</t>
  </si>
  <si>
    <t>1. Number of Monthly Transactions</t>
  </si>
  <si>
    <t>2. Frequency</t>
  </si>
  <si>
    <t>3. Payload Size</t>
  </si>
  <si>
    <t>4. Ingress (Client -&gt; FICO), Egress (FICO -&gt; Client), or Both?</t>
  </si>
  <si>
    <t>Non GA Product - Will have a COGS buffer. 
For DMP will use 169 - DMP Generic Code</t>
  </si>
  <si>
    <t xml:space="preserve"> FICO Platform – Orchestration (Process Designer)</t>
  </si>
  <si>
    <t>1. Max TPS</t>
  </si>
  <si>
    <t>Limit of ~25 max TPS</t>
  </si>
  <si>
    <t>2. Storage Required (GB)</t>
  </si>
  <si>
    <t>3. Number of Solutions (platform DMP solutions)
and list solutions</t>
  </si>
  <si>
    <r>
      <t xml:space="preserve">1 capability per solution
</t>
    </r>
    <r>
      <rPr>
        <i/>
        <sz val="12"/>
        <color theme="1"/>
        <rFont val="Calibri"/>
        <family val="2"/>
        <scheme val="minor"/>
      </rPr>
      <t>example : If 3 solutions = QTY 3</t>
    </r>
  </si>
  <si>
    <r>
      <rPr>
        <b/>
        <sz val="14"/>
        <color rgb="FF000000"/>
        <rFont val="Calibri"/>
        <family val="2"/>
        <scheme val="minor"/>
      </rPr>
      <t xml:space="preserve">FICO Reporting
</t>
    </r>
    <r>
      <rPr>
        <b/>
        <sz val="9"/>
        <color rgb="FF000000"/>
        <rFont val="Calibri"/>
        <family val="2"/>
        <scheme val="minor"/>
      </rPr>
      <t>Formerly 'Tableau'</t>
    </r>
  </si>
  <si>
    <t>1. Number of seat licenses</t>
  </si>
  <si>
    <t>2. Term Length</t>
  </si>
  <si>
    <t>in months</t>
  </si>
  <si>
    <t>3. Partner or Direct</t>
  </si>
  <si>
    <t>Questions for Solution Editor</t>
  </si>
  <si>
    <t>1. TPS Required:</t>
  </si>
  <si>
    <t xml:space="preserve">3. Transactions per month if batch </t>
  </si>
  <si>
    <t>6. Please select ADM Scheduled or On-Demand</t>
  </si>
  <si>
    <t>Strategy Director</t>
  </si>
  <si>
    <t>General Questions</t>
  </si>
  <si>
    <t>Client AWS region(s) deployment</t>
  </si>
  <si>
    <t>1. What Configuration Package? Ascertains the item numbers and sizing assumptions. Today, we have only on with reliable data (Customer Management).</t>
  </si>
  <si>
    <t>2. Processing in real-time, batch or both?</t>
  </si>
  <si>
    <t>3. If real-time (or both):</t>
  </si>
  <si>
    <t>               a. How many transactions per month?</t>
  </si>
  <si>
    <t>               b. What is the peak number of transactions per hour?</t>
  </si>
  <si>
    <t>4. If batch (or both):</t>
  </si>
  <si>
    <t>               a. How many batch transactions per month?</t>
  </si>
  <si>
    <t>               b. What is the peak number of batch transactions per hour?</t>
  </si>
  <si>
    <t>5. Number of Customers or Accounts and number of batch and real-time transactions per customer or account</t>
  </si>
  <si>
    <t>6. Types of calls i.e. collection, review, reissue</t>
  </si>
  <si>
    <t>7. Frequency of calls</t>
  </si>
  <si>
    <t>8. Does this client already own the FICO DMP Platform?</t>
  </si>
  <si>
    <t>Questions to determine standard vs custom COGS</t>
  </si>
  <si>
    <t>ADM Data Retention: 13 or 25 months? [If 25, custom]</t>
  </si>
  <si>
    <t>ADM Data Availability: 24 hours [If less than 24 hours needed, then custom]</t>
  </si>
  <si>
    <t>Development Deployment Package Limitation: 2, 6, or 10? [for small, medium, large. If more needed, then custom.]</t>
  </si>
  <si>
    <t>Group Limit: 1 [If more needed, then custom.]</t>
  </si>
  <si>
    <t>Batch Processing Window: 1, 2, or 14 hours of batch processing in production each day? [for small, medium, large. If more needed, then custom.]</t>
  </si>
  <si>
    <t>Input Payload Restriction: Individual transactions processed by Strategy Director 20 KB, 40 KB, or 100 KB (kilobyte) in size? [For small, medium, large. If larger payload needed (available only for small and medium) then custom.]</t>
  </si>
  <si>
    <t>7. Location/Region for Pricing:  US/Canada, Australia/New Zealand, EMEA - Western Europe (Includes UK/Ireland/DACH/Nordics), EMEA - Eastern Europe, Middle East, South Africa, Turkey, EMEA - Rest of Africa, AP - Japan, Korea, AP - China, AP - Remaining Countries, LAC.</t>
  </si>
  <si>
    <t>Please note below if your requirements exceed any of the limitations listed.</t>
  </si>
  <si>
    <t xml:space="preserve">File retention is limited to 4 weeks in prod and 1 week otherwise.  </t>
  </si>
  <si>
    <t xml:space="preserve">Batch Processing Window is 1/2/4 based on size of client.  </t>
  </si>
  <si>
    <t xml:space="preserve">Input Payload Restriction is 20/40/100 KB based on size.  </t>
  </si>
  <si>
    <t xml:space="preserve">Non-personally identifiable data only to be processed by SD.  </t>
  </si>
  <si>
    <t>Questions to ask</t>
  </si>
  <si>
    <t>Note: Cloud Xpress Insight list pricing and COGS always includes Tableau per Horia</t>
  </si>
  <si>
    <t>Xpress</t>
  </si>
  <si>
    <t>1. Number of Insight Users (across all the lifecycle stages)</t>
  </si>
  <si>
    <t>2. Select either 4cores/16gb or 14cores/55gb workers (must be the same for all lifecycle stages)</t>
  </si>
  <si>
    <t>Number of Insight Workers in Development</t>
  </si>
  <si>
    <t>Number of Insight Workers in Staging</t>
  </si>
  <si>
    <t>Number Insight Workers in Production</t>
  </si>
  <si>
    <t>Executors are always deployed on 4cores/16gb</t>
  </si>
  <si>
    <t>Number of Executors in Development</t>
  </si>
  <si>
    <t>Number of Executors in Staging</t>
  </si>
  <si>
    <t>Number of Executors in Production</t>
  </si>
  <si>
    <t>3. Is 10 GB per user repository size sufficient? If not, how much is needed?</t>
  </si>
  <si>
    <t>4. Is S3/FICO Drive needed? If yes, how much capacity is required?</t>
  </si>
  <si>
    <t>5. Describe how data is transferred between the customer system and the Insight solution</t>
  </si>
  <si>
    <t>6. If real-time optimization is required: Describe how data is transferred between the customer system and Executor</t>
  </si>
  <si>
    <t xml:space="preserve">7. Is the license scope requested for single, multiple (#), or unlimited apps?  </t>
  </si>
  <si>
    <t xml:space="preserve">9. License Scope </t>
  </si>
  <si>
    <t>10. Number of Lifecycle Stages required</t>
  </si>
  <si>
    <t xml:space="preserve">11. Enter Xpress Optimization Solutions </t>
  </si>
  <si>
    <t xml:space="preserve">12. If Solution value is entered, input region or use ROI calculator </t>
  </si>
  <si>
    <t xml:space="preserve">13. Number of Viewer Seats </t>
  </si>
  <si>
    <t>14. Include Anaconda?</t>
  </si>
  <si>
    <t>Prod @ 100%, Others (Dev) 50%</t>
  </si>
  <si>
    <t>Viewer seats are at 25%</t>
  </si>
  <si>
    <t>per CPU socket = 8 cores</t>
  </si>
  <si>
    <t>Decision Optimizer</t>
  </si>
  <si>
    <t>Need to know if this should be called 'Xpress Decision Optimizer' or 'Decision optimizer'</t>
  </si>
  <si>
    <t>1. Number of users (minimum of 3)</t>
  </si>
  <si>
    <t xml:space="preserve">Is the license scope requested for single, multiple (#), or unlimited apps?  </t>
  </si>
  <si>
    <t>List the License scope (use case) for the question above.</t>
  </si>
  <si>
    <t>Permitted use' language from the contract… Example : Loan price optimization, deposit price optimization</t>
  </si>
  <si>
    <t xml:space="preserve">Enter Xpress Optimization Solutions </t>
  </si>
  <si>
    <t>May be the same answer as license scope (question above)</t>
  </si>
  <si>
    <t xml:space="preserve">If Solution value is entered (question above), input region or use ROI calculator </t>
  </si>
  <si>
    <t>Region: NORAM, EMEA, etc.</t>
  </si>
  <si>
    <t>3. Standard deployment is on 4core/16GB workers with 2 cores per user. If this is not sufficient, state what capacity is needed.</t>
  </si>
  <si>
    <t>5. Number of Lifecycle Stages Required</t>
  </si>
  <si>
    <t>“Lifecycle Stage(s)” means the 3 stages for functionality: development, staging and production. If functionality is deployed in one single stage, then that one Lifecycle Stage means the Production Use stage only.</t>
  </si>
  <si>
    <t>6. Number of Viewer Seats</t>
  </si>
  <si>
    <t>CCS</t>
  </si>
  <si>
    <t>Submit custom pricing and COGS case if the Q cannot complete requirements. Include screenshots of error messeage</t>
  </si>
  <si>
    <t>YesNo</t>
  </si>
  <si>
    <t>SML</t>
  </si>
  <si>
    <t>Regions</t>
  </si>
  <si>
    <t>ADM</t>
  </si>
  <si>
    <t>NA</t>
  </si>
  <si>
    <t>On-Prem</t>
  </si>
  <si>
    <t>APJ - Australia and New Zealand Only</t>
  </si>
  <si>
    <t>On-Demand</t>
  </si>
  <si>
    <t>M</t>
  </si>
  <si>
    <t>APJ - Rest of APJ (Not ANZ, China, Japan, Korea)</t>
  </si>
  <si>
    <t>L</t>
  </si>
  <si>
    <t>China</t>
  </si>
  <si>
    <t>EMEA - Eastern Europe, Middle East, South Africa (Includes Turkey)</t>
  </si>
  <si>
    <t>EMEA - Rest of Africa</t>
  </si>
  <si>
    <t>EMEA - Western Europe (Includes UK/Ireland/DACH)</t>
  </si>
  <si>
    <t>Japan, Korea</t>
  </si>
  <si>
    <t>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</si>
</sst>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409]mmmm\ d\,\ yyyy;@"/>
    <numFmt numFmtId="166" formatCode="_(&quot;$&quot;* #,##0_);_(&quot;$&quot;* \(#,##0\);_(&quot;$&quot;* &quot;-&quot;??_);_(@_)"/>
  </numFmts>
  <fonts count="8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Tahoma"/>
      <family val="2"/>
    </font>
    <font>
      <sz val="10"/>
      <name val="Arial"/>
      <family val="2"/>
    </font>
    <font>
      <sz val="12"/>
      <color rgb="FFFF0000"/>
      <name val="Calibri"/>
      <family val="2"/>
      <scheme val="minor"/>
    </font>
    <font>
      <sz val="12"/>
      <color rgb="FF000000"/>
      <name val="Calibri"/>
      <family val="2"/>
      <scheme val="minor"/>
    </font>
    <font>
      <sz val="11"/>
      <color theme="1"/>
      <name val="Calibri"/>
      <family val="2"/>
      <scheme val="minor"/>
    </font>
    <font>
      <sz val="12"/>
      <color theme="4"/>
      <name val="Calibri"/>
      <family val="2"/>
      <scheme val="minor"/>
    </font>
    <font>
      <b/>
      <sz val="12"/>
      <color rgb="FFFF0000"/>
      <name val="Calibri"/>
      <family val="2"/>
      <scheme val="minor"/>
    </font>
    <font>
      <sz val="12"/>
      <color theme="1"/>
      <name val="Calibri"/>
      <family val="2"/>
      <scheme val="minor"/>
    </font>
    <font>
      <u/>
      <sz val="11"/>
      <color theme="10"/>
      <name val="Calibri"/>
      <family val="2"/>
      <scheme val="minor"/>
    </font>
    <font>
      <b/>
      <sz val="11"/>
      <color theme="1"/>
      <name val="Calibri"/>
      <family val="2"/>
      <scheme val="minor"/>
    </font>
    <font>
      <b/>
      <sz val="11"/>
      <color rgb="FF000000"/>
      <name val="Calibri"/>
      <family val="2"/>
    </font>
    <font>
      <sz val="11"/>
      <color rgb="FF000000"/>
      <name val="Calibri"/>
      <family val="2"/>
    </font>
    <font>
      <sz val="11"/>
      <name val="Calibri"/>
      <family val="2"/>
    </font>
    <font>
      <b/>
      <sz val="11"/>
      <color theme="0"/>
      <name val="Arial"/>
      <family val="2"/>
    </font>
    <font>
      <b/>
      <sz val="11"/>
      <color indexed="9"/>
      <name val="Arial"/>
      <family val="2"/>
    </font>
    <font>
      <b/>
      <sz val="12"/>
      <color theme="1"/>
      <name val="Calibri"/>
      <family val="2"/>
      <scheme val="minor"/>
    </font>
    <font>
      <sz val="10.5"/>
      <color rgb="FF000000"/>
      <name val="Calibri"/>
      <family val="2"/>
      <scheme val="minor"/>
    </font>
    <font>
      <b/>
      <sz val="12"/>
      <color rgb="FF000000"/>
      <name val="Calibri"/>
      <family val="2"/>
      <scheme val="minor"/>
    </font>
    <font>
      <i/>
      <sz val="11"/>
      <color rgb="FFFF0000"/>
      <name val="Calibri"/>
      <family val="2"/>
    </font>
    <font>
      <b/>
      <sz val="11"/>
      <color rgb="FFFF0000"/>
      <name val="Calibri"/>
      <family val="2"/>
      <scheme val="minor"/>
    </font>
    <font>
      <b/>
      <sz val="10"/>
      <name val="Arial"/>
      <family val="2"/>
    </font>
    <font>
      <sz val="11"/>
      <color theme="1"/>
      <name val="Calibri"/>
      <family val="2"/>
      <charset val="1"/>
    </font>
    <font>
      <sz val="11"/>
      <color rgb="FF000000"/>
      <name val="Calibri"/>
      <family val="2"/>
      <charset val="1"/>
    </font>
    <font>
      <b/>
      <sz val="11"/>
      <name val="Calibri"/>
      <family val="2"/>
    </font>
    <font>
      <i/>
      <sz val="11"/>
      <color theme="1"/>
      <name val="Calibri"/>
      <family val="2"/>
      <scheme val="minor"/>
    </font>
    <font>
      <b/>
      <sz val="14"/>
      <color theme="1"/>
      <name val="Calibri"/>
      <family val="2"/>
      <scheme val="minor"/>
    </font>
    <font>
      <sz val="11"/>
      <name val="Calibri"/>
      <family val="2"/>
      <scheme val="minor"/>
    </font>
    <font>
      <i/>
      <sz val="12"/>
      <color theme="1"/>
      <name val="Calibri"/>
      <family val="2"/>
      <scheme val="minor"/>
    </font>
    <font>
      <b/>
      <sz val="12"/>
      <name val="Calibri"/>
      <family val="2"/>
      <scheme val="minor"/>
    </font>
    <font>
      <b/>
      <sz val="12"/>
      <color theme="4"/>
      <name val="Calibri"/>
      <family val="2"/>
      <scheme val="minor"/>
    </font>
    <font>
      <u/>
      <sz val="12"/>
      <color theme="10"/>
      <name val="Calibri"/>
      <family val="2"/>
      <scheme val="minor"/>
    </font>
    <font>
      <b/>
      <sz val="11"/>
      <name val="Calibri"/>
      <family val="2"/>
      <scheme val="minor"/>
    </font>
    <font>
      <strike/>
      <sz val="11"/>
      <color rgb="FFFF0000"/>
      <name val="Calibri"/>
      <family val="2"/>
      <scheme val="minor"/>
    </font>
    <font>
      <b/>
      <sz val="11"/>
      <color rgb="FF000000"/>
      <name val="Calibri"/>
      <family val="2"/>
      <scheme val="minor"/>
    </font>
    <font>
      <b/>
      <sz val="14"/>
      <color rgb="FF000000"/>
      <name val="Calibri"/>
      <family val="2"/>
      <scheme val="minor"/>
    </font>
    <font>
      <b/>
      <sz val="9"/>
      <color rgb="FF000000"/>
      <name val="Calibri"/>
      <family val="2"/>
      <scheme val="minor"/>
    </font>
    <font>
      <sz val="11"/>
      <color theme="0"/>
      <name val="Calibri"/>
      <family val="2"/>
      <scheme val="minor"/>
    </font>
    <font>
      <b/>
      <i/>
      <sz val="11"/>
      <color rgb="FFFF0000"/>
      <name val="Calibri"/>
      <family val="2"/>
      <scheme val="minor"/>
    </font>
    <font>
      <b/>
      <sz val="11"/>
      <color theme="0"/>
      <name val="Calibri"/>
      <family val="2"/>
      <scheme val="minor"/>
    </font>
    <font>
      <sz val="12"/>
      <color theme="1"/>
      <name val="Calibri"/>
      <family val="2"/>
    </font>
    <font>
      <b/>
      <sz val="18"/>
      <color theme="1"/>
      <name val="Calibri"/>
      <family val="2"/>
      <scheme val="minor"/>
    </font>
    <font>
      <b/>
      <sz val="11"/>
      <color rgb="FFFFFFFF"/>
      <name val="Calibri"/>
      <family val="2"/>
    </font>
    <font>
      <sz val="12"/>
      <color theme="1"/>
      <name val="Times New Roman"/>
      <family val="1"/>
    </font>
    <font>
      <sz val="10"/>
      <color theme="1"/>
      <name val="Calibri"/>
      <family val="2"/>
      <scheme val="minor"/>
    </font>
    <font>
      <u/>
      <sz val="11"/>
      <color theme="1"/>
      <name val="Calibri"/>
      <family val="2"/>
      <scheme val="minor"/>
    </font>
    <font>
      <sz val="10"/>
      <color theme="1"/>
      <name val="Arial"/>
      <family val="2"/>
    </font>
    <font>
      <b/>
      <sz val="9"/>
      <color indexed="81"/>
      <name val="Tahoma"/>
      <family val="2"/>
    </font>
    <font>
      <sz val="9"/>
      <color indexed="81"/>
      <name val="Tahoma"/>
      <family val="2"/>
    </font>
    <font>
      <b/>
      <sz val="18"/>
      <color rgb="FF000000"/>
      <name val="Calibri"/>
      <family val="2"/>
    </font>
    <font>
      <b/>
      <sz val="11"/>
      <color rgb="FF000000"/>
      <name val="Calibri"/>
      <family val="2"/>
    </font>
    <font>
      <sz val="11"/>
      <color rgb="FF000000"/>
      <name val="Calibri"/>
      <family val="2"/>
    </font>
    <font>
      <u/>
      <sz val="12"/>
      <color rgb="FF000000"/>
      <name val="Aptos"/>
    </font>
    <font>
      <sz val="12"/>
      <color rgb="FF000000"/>
      <name val="Aptos"/>
    </font>
    <font>
      <i/>
      <sz val="11"/>
      <color rgb="FFFF0000"/>
      <name val="Aptos Narrow"/>
    </font>
    <font>
      <i/>
      <sz val="12"/>
      <color rgb="FFFF0000"/>
      <name val="Calibri"/>
      <family val="2"/>
      <scheme val="minor"/>
    </font>
    <font>
      <b/>
      <sz val="11"/>
      <color theme="1"/>
      <name val="Calibri"/>
      <family val="2"/>
    </font>
    <font>
      <b/>
      <sz val="11"/>
      <color theme="0"/>
      <name val="Calibri"/>
      <family val="2"/>
    </font>
    <font>
      <b/>
      <sz val="11"/>
      <color rgb="FFFF0000"/>
      <name val="Calibri"/>
      <family val="2"/>
    </font>
    <font>
      <b/>
      <sz val="11"/>
      <color rgb="FFFF0000"/>
      <name val="Aptos Narrow (Body)"/>
    </font>
    <font>
      <i/>
      <sz val="8"/>
      <color rgb="FFFF0000"/>
      <name val="Calibri"/>
      <family val="2"/>
    </font>
    <font>
      <sz val="11"/>
      <color rgb="FF242424"/>
      <name val="Aptos Narrow"/>
    </font>
    <font>
      <sz val="11"/>
      <color rgb="FFFF0000"/>
      <name val="Aptos Narrow"/>
    </font>
    <font>
      <sz val="11"/>
      <color rgb="FF000000"/>
      <name val="Calibri"/>
      <family val="2"/>
      <scheme val="minor"/>
    </font>
    <font>
      <sz val="12"/>
      <name val="Calibri"/>
      <family val="2"/>
      <scheme val="minor"/>
    </font>
    <font>
      <sz val="11"/>
      <color rgb="FF000000"/>
      <name val="Aptos Narrow"/>
      <family val="2"/>
    </font>
  </fonts>
  <fills count="1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D6DCE4"/>
        <bgColor rgb="FF000000"/>
      </patternFill>
    </fill>
    <fill>
      <patternFill patternType="solid">
        <fgColor rgb="FFDDEBF7"/>
        <bgColor rgb="FF000000"/>
      </patternFill>
    </fill>
    <fill>
      <patternFill patternType="solid">
        <fgColor rgb="FFDDEBF7"/>
        <bgColor indexed="64"/>
      </patternFill>
    </fill>
    <fill>
      <patternFill patternType="solid">
        <fgColor theme="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1F497D"/>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3"/>
        <bgColor rgb="FF000000"/>
      </patternFill>
    </fill>
  </fills>
  <borders count="110">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theme="0"/>
      </left>
      <right/>
      <top/>
      <bottom style="thin">
        <color indexed="64"/>
      </bottom>
      <diagonal/>
    </border>
    <border>
      <left style="thin">
        <color theme="0"/>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auto="1"/>
      </right>
      <top style="thin">
        <color auto="1"/>
      </top>
      <bottom style="thin">
        <color auto="1"/>
      </bottom>
      <diagonal/>
    </border>
    <border>
      <left style="medium">
        <color indexed="64"/>
      </left>
      <right style="thin">
        <color indexed="64"/>
      </right>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right style="thin">
        <color rgb="FF000000"/>
      </right>
      <top style="thin">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indexed="64"/>
      </top>
      <bottom/>
      <diagonal/>
    </border>
    <border>
      <left style="medium">
        <color indexed="64"/>
      </left>
      <right style="thin">
        <color rgb="FF000000"/>
      </right>
      <top style="thin">
        <color rgb="FF000000"/>
      </top>
      <bottom style="medium">
        <color indexed="64"/>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style="medium">
        <color indexed="64"/>
      </right>
      <top style="thin">
        <color auto="1"/>
      </top>
      <bottom style="thin">
        <color auto="1"/>
      </bottom>
      <diagonal/>
    </border>
    <border>
      <left/>
      <right style="medium">
        <color indexed="64"/>
      </right>
      <top/>
      <bottom style="thin">
        <color auto="1"/>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rgb="FF000000"/>
      </right>
      <top/>
      <bottom style="medium">
        <color indexed="64"/>
      </bottom>
      <diagonal/>
    </border>
    <border>
      <left style="medium">
        <color indexed="64"/>
      </left>
      <right style="thin">
        <color rgb="FF000000"/>
      </right>
      <top/>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indexed="64"/>
      </bottom>
      <diagonal/>
    </border>
    <border>
      <left/>
      <right style="medium">
        <color indexed="64"/>
      </right>
      <top style="thin">
        <color rgb="FF000000"/>
      </top>
      <bottom/>
      <diagonal/>
    </border>
    <border>
      <left style="thin">
        <color auto="1"/>
      </left>
      <right style="medium">
        <color indexed="64"/>
      </right>
      <top/>
      <bottom style="medium">
        <color indexed="64"/>
      </bottom>
      <diagonal/>
    </border>
    <border>
      <left style="thin">
        <color auto="1"/>
      </left>
      <right/>
      <top/>
      <bottom style="medium">
        <color indexed="64"/>
      </bottom>
      <diagonal/>
    </border>
    <border>
      <left style="thin">
        <color auto="1"/>
      </left>
      <right style="thin">
        <color auto="1"/>
      </right>
      <top/>
      <bottom style="medium">
        <color indexed="64"/>
      </bottom>
      <diagonal/>
    </border>
    <border>
      <left/>
      <right style="thin">
        <color auto="1"/>
      </right>
      <top style="thin">
        <color auto="1"/>
      </top>
      <bottom style="medium">
        <color indexed="64"/>
      </bottom>
      <diagonal/>
    </border>
    <border>
      <left style="thin">
        <color rgb="FF000000"/>
      </left>
      <right style="medium">
        <color indexed="64"/>
      </right>
      <top/>
      <bottom style="medium">
        <color indexed="64"/>
      </bottom>
      <diagonal/>
    </border>
    <border>
      <left style="thin">
        <color rgb="FF000000"/>
      </left>
      <right style="medium">
        <color indexed="64"/>
      </right>
      <top style="thin">
        <color rgb="FF000000"/>
      </top>
      <bottom style="thin">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rgb="FF000000"/>
      </left>
      <right/>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auto="1"/>
      </left>
      <right/>
      <top style="thin">
        <color auto="1"/>
      </top>
      <bottom style="medium">
        <color indexed="64"/>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auto="1"/>
      </left>
      <right style="thin">
        <color auto="1"/>
      </right>
      <top style="medium">
        <color indexed="64"/>
      </top>
      <bottom/>
      <diagonal/>
    </border>
    <border>
      <left style="thin">
        <color auto="1"/>
      </left>
      <right/>
      <top style="medium">
        <color indexed="64"/>
      </top>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top style="thin">
        <color rgb="FF000000"/>
      </top>
      <bottom style="thin">
        <color rgb="FF000000"/>
      </bottom>
      <diagonal/>
    </border>
    <border>
      <left/>
      <right/>
      <top style="thin">
        <color auto="1"/>
      </top>
      <bottom style="thin">
        <color auto="1"/>
      </bottom>
      <diagonal/>
    </border>
    <border>
      <left style="medium">
        <color indexed="64"/>
      </left>
      <right/>
      <top style="thin">
        <color auto="1"/>
      </top>
      <bottom/>
      <diagonal/>
    </border>
    <border>
      <left style="medium">
        <color indexed="64"/>
      </left>
      <right/>
      <top style="thin">
        <color rgb="FF000000"/>
      </top>
      <bottom/>
      <diagonal/>
    </border>
    <border>
      <left/>
      <right/>
      <top style="thin">
        <color auto="1"/>
      </top>
      <bottom/>
      <diagonal/>
    </border>
    <border>
      <left/>
      <right style="medium">
        <color indexed="64"/>
      </right>
      <top style="thin">
        <color auto="1"/>
      </top>
      <bottom/>
      <diagonal/>
    </border>
    <border>
      <left style="medium">
        <color indexed="64"/>
      </left>
      <right/>
      <top style="thin">
        <color indexed="64"/>
      </top>
      <bottom style="medium">
        <color indexed="64"/>
      </bottom>
      <diagonal/>
    </border>
    <border>
      <left style="medium">
        <color indexed="64"/>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thin">
        <color rgb="FF000000"/>
      </top>
      <bottom style="medium">
        <color indexed="64"/>
      </bottom>
      <diagonal/>
    </border>
    <border>
      <left style="medium">
        <color indexed="64"/>
      </left>
      <right style="thin">
        <color auto="1"/>
      </right>
      <top style="medium">
        <color indexed="64"/>
      </top>
      <bottom/>
      <diagonal/>
    </border>
    <border>
      <left/>
      <right style="thin">
        <color auto="1"/>
      </right>
      <top style="medium">
        <color indexed="64"/>
      </top>
      <bottom style="thin">
        <color auto="1"/>
      </bottom>
      <diagonal/>
    </border>
  </borders>
  <cellStyleXfs count="38">
    <xf numFmtId="0" fontId="0" fillId="0" borderId="0"/>
    <xf numFmtId="0" fontId="22" fillId="0" borderId="0"/>
    <xf numFmtId="0" fontId="23" fillId="0" borderId="0"/>
    <xf numFmtId="0" fontId="26" fillId="0" borderId="0"/>
    <xf numFmtId="0" fontId="21" fillId="0" borderId="0"/>
    <xf numFmtId="43" fontId="23" fillId="0" borderId="0" applyFont="0" applyFill="0" applyBorder="0" applyAlignment="0" applyProtection="0"/>
    <xf numFmtId="0" fontId="29" fillId="0" borderId="0"/>
    <xf numFmtId="0" fontId="30" fillId="0" borderId="0" applyNumberFormat="0" applyFill="0" applyBorder="0" applyAlignment="0" applyProtection="0"/>
    <xf numFmtId="0" fontId="20" fillId="0" borderId="0"/>
    <xf numFmtId="0" fontId="19" fillId="0" borderId="0"/>
    <xf numFmtId="0" fontId="18" fillId="0" borderId="0"/>
    <xf numFmtId="0" fontId="17" fillId="0" borderId="0"/>
    <xf numFmtId="0" fontId="16" fillId="0" borderId="0"/>
    <xf numFmtId="0" fontId="15" fillId="0" borderId="0"/>
    <xf numFmtId="0" fontId="52" fillId="0" borderId="0" applyNumberFormat="0" applyFill="0" applyBorder="0" applyAlignment="0" applyProtection="0"/>
    <xf numFmtId="0" fontId="14" fillId="0" borderId="0"/>
    <xf numFmtId="0" fontId="13" fillId="0" borderId="0"/>
    <xf numFmtId="0" fontId="12" fillId="0" borderId="0"/>
    <xf numFmtId="0" fontId="12" fillId="0" borderId="0"/>
    <xf numFmtId="0" fontId="29" fillId="0" borderId="0"/>
    <xf numFmtId="0" fontId="11" fillId="0" borderId="0"/>
    <xf numFmtId="0" fontId="11" fillId="0" borderId="0"/>
    <xf numFmtId="0" fontId="10" fillId="0" borderId="0"/>
    <xf numFmtId="0" fontId="10" fillId="0" borderId="0"/>
    <xf numFmtId="0" fontId="9" fillId="0" borderId="0"/>
    <xf numFmtId="0" fontId="8" fillId="0" borderId="0"/>
    <xf numFmtId="0" fontId="8" fillId="0" borderId="0"/>
    <xf numFmtId="0" fontId="7" fillId="0" borderId="0"/>
    <xf numFmtId="43" fontId="7" fillId="0" borderId="0" applyFont="0" applyFill="0" applyBorder="0" applyAlignment="0" applyProtection="0"/>
    <xf numFmtId="44" fontId="7" fillId="0" borderId="0" applyFont="0" applyFill="0" applyBorder="0" applyAlignment="0" applyProtection="0"/>
    <xf numFmtId="0" fontId="6" fillId="0" borderId="0"/>
    <xf numFmtId="44" fontId="6" fillId="0" borderId="0" applyFont="0" applyFill="0" applyBorder="0" applyAlignment="0" applyProtection="0"/>
    <xf numFmtId="43" fontId="6"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4" fillId="0" borderId="0"/>
    <xf numFmtId="0" fontId="2" fillId="0" borderId="0"/>
  </cellStyleXfs>
  <cellXfs count="633">
    <xf numFmtId="0" fontId="0" fillId="0" borderId="0" xfId="0"/>
    <xf numFmtId="0" fontId="0" fillId="3" borderId="0" xfId="0" applyFill="1"/>
    <xf numFmtId="0" fontId="0" fillId="2" borderId="1" xfId="0" applyFill="1" applyBorder="1"/>
    <xf numFmtId="0" fontId="25" fillId="4" borderId="0" xfId="0" applyFont="1" applyFill="1"/>
    <xf numFmtId="0" fontId="27" fillId="3" borderId="0" xfId="0" applyFont="1" applyFill="1"/>
    <xf numFmtId="0" fontId="24" fillId="3" borderId="0" xfId="0" applyFont="1" applyFill="1"/>
    <xf numFmtId="0" fontId="28" fillId="3" borderId="0" xfId="0" applyFont="1" applyFill="1"/>
    <xf numFmtId="3" fontId="0" fillId="2" borderId="1" xfId="0" applyNumberFormat="1" applyFill="1" applyBorder="1"/>
    <xf numFmtId="0" fontId="20" fillId="0" borderId="0" xfId="8" applyAlignment="1">
      <alignment vertical="top" wrapText="1"/>
    </xf>
    <xf numFmtId="0" fontId="20" fillId="0" borderId="0" xfId="8"/>
    <xf numFmtId="0" fontId="31" fillId="0" borderId="0" xfId="8" applyFont="1" applyAlignment="1">
      <alignment wrapText="1"/>
    </xf>
    <xf numFmtId="0" fontId="20" fillId="0" borderId="0" xfId="8" applyAlignment="1">
      <alignment wrapText="1"/>
    </xf>
    <xf numFmtId="0" fontId="32" fillId="5" borderId="4" xfId="8" applyFont="1" applyFill="1" applyBorder="1"/>
    <xf numFmtId="0" fontId="32" fillId="5" borderId="5" xfId="8" applyFont="1" applyFill="1" applyBorder="1"/>
    <xf numFmtId="0" fontId="33" fillId="0" borderId="4" xfId="8" applyFont="1" applyBorder="1"/>
    <xf numFmtId="0" fontId="33" fillId="0" borderId="5" xfId="8" applyFont="1" applyBorder="1"/>
    <xf numFmtId="0" fontId="34" fillId="0" borderId="4" xfId="8" applyFont="1" applyBorder="1"/>
    <xf numFmtId="0" fontId="32" fillId="5" borderId="9" xfId="8" applyFont="1" applyFill="1" applyBorder="1"/>
    <xf numFmtId="0" fontId="33" fillId="0" borderId="8" xfId="8" applyFont="1" applyBorder="1"/>
    <xf numFmtId="0" fontId="33" fillId="0" borderId="9" xfId="8" applyFont="1" applyBorder="1"/>
    <xf numFmtId="0" fontId="31" fillId="6" borderId="10" xfId="8" applyFont="1" applyFill="1" applyBorder="1"/>
    <xf numFmtId="0" fontId="20" fillId="0" borderId="10" xfId="8" applyBorder="1"/>
    <xf numFmtId="0" fontId="31" fillId="0" borderId="0" xfId="8" applyFont="1"/>
    <xf numFmtId="0" fontId="31" fillId="6" borderId="7" xfId="8" applyFont="1" applyFill="1" applyBorder="1"/>
    <xf numFmtId="0" fontId="20" fillId="0" borderId="10" xfId="8" applyBorder="1" applyAlignment="1">
      <alignment wrapText="1"/>
    </xf>
    <xf numFmtId="0" fontId="20" fillId="0" borderId="7" xfId="8" applyBorder="1" applyAlignment="1">
      <alignment wrapText="1"/>
    </xf>
    <xf numFmtId="0" fontId="20" fillId="0" borderId="10" xfId="8" applyBorder="1" applyAlignment="1">
      <alignment vertical="top"/>
    </xf>
    <xf numFmtId="0" fontId="20" fillId="0" borderId="7" xfId="8" applyBorder="1" applyAlignment="1">
      <alignment vertical="top" wrapText="1"/>
    </xf>
    <xf numFmtId="0" fontId="35" fillId="7" borderId="0" xfId="2" applyFont="1" applyFill="1" applyAlignment="1">
      <alignment horizontal="center"/>
    </xf>
    <xf numFmtId="0" fontId="35" fillId="7" borderId="12" xfId="2" applyFont="1" applyFill="1" applyBorder="1" applyAlignment="1">
      <alignment horizontal="center"/>
    </xf>
    <xf numFmtId="164" fontId="36" fillId="7" borderId="12" xfId="5" applyNumberFormat="1" applyFont="1" applyFill="1" applyBorder="1" applyAlignment="1">
      <alignment horizontal="center"/>
    </xf>
    <xf numFmtId="164" fontId="36" fillId="7" borderId="13" xfId="5" applyNumberFormat="1" applyFont="1" applyFill="1" applyBorder="1" applyAlignment="1">
      <alignment horizontal="center"/>
    </xf>
    <xf numFmtId="0" fontId="20" fillId="0" borderId="14" xfId="8" applyBorder="1"/>
    <xf numFmtId="0" fontId="20" fillId="8" borderId="0" xfId="8" applyFill="1" applyAlignment="1">
      <alignment vertical="top"/>
    </xf>
    <xf numFmtId="0" fontId="37" fillId="0" borderId="0" xfId="6" applyFont="1"/>
    <xf numFmtId="0" fontId="32" fillId="5" borderId="8" xfId="8" applyFont="1" applyFill="1" applyBorder="1" applyAlignment="1">
      <alignment wrapText="1"/>
    </xf>
    <xf numFmtId="0" fontId="37" fillId="0" borderId="0" xfId="8" applyFont="1" applyAlignment="1">
      <alignment vertical="center"/>
    </xf>
    <xf numFmtId="0" fontId="33" fillId="0" borderId="8" xfId="8" applyFont="1" applyBorder="1" applyAlignment="1">
      <alignment wrapText="1"/>
    </xf>
    <xf numFmtId="0" fontId="33" fillId="0" borderId="9" xfId="8" applyFont="1" applyBorder="1" applyAlignment="1">
      <alignment wrapText="1"/>
    </xf>
    <xf numFmtId="0" fontId="20" fillId="0" borderId="0" xfId="8" applyAlignment="1">
      <alignment horizontal="left" vertical="center" indent="5"/>
    </xf>
    <xf numFmtId="0" fontId="38" fillId="0" borderId="0" xfId="8" applyFont="1" applyAlignment="1">
      <alignment vertical="center"/>
    </xf>
    <xf numFmtId="0" fontId="39" fillId="0" borderId="0" xfId="8" applyFont="1" applyAlignment="1">
      <alignment vertical="center"/>
    </xf>
    <xf numFmtId="0" fontId="20" fillId="0" borderId="0" xfId="8" applyAlignment="1">
      <alignment vertical="center"/>
    </xf>
    <xf numFmtId="0" fontId="20" fillId="0" borderId="0" xfId="8" applyAlignment="1">
      <alignment vertical="top"/>
    </xf>
    <xf numFmtId="0" fontId="40" fillId="0" borderId="0" xfId="8" applyFont="1" applyAlignment="1">
      <alignment wrapText="1"/>
    </xf>
    <xf numFmtId="0" fontId="31" fillId="0" borderId="0" xfId="8" applyFont="1" applyAlignment="1">
      <alignment vertical="top" wrapText="1"/>
    </xf>
    <xf numFmtId="0" fontId="31" fillId="0" borderId="0" xfId="8" applyFont="1" applyAlignment="1">
      <alignment vertical="top"/>
    </xf>
    <xf numFmtId="0" fontId="31" fillId="6" borderId="10" xfId="8" applyFont="1" applyFill="1" applyBorder="1" applyAlignment="1">
      <alignment wrapText="1"/>
    </xf>
    <xf numFmtId="0" fontId="43" fillId="0" borderId="10" xfId="8" applyFont="1" applyBorder="1"/>
    <xf numFmtId="0" fontId="43" fillId="0" borderId="0" xfId="8" applyFont="1"/>
    <xf numFmtId="0" fontId="20" fillId="6" borderId="10" xfId="8" applyFill="1" applyBorder="1"/>
    <xf numFmtId="0" fontId="44" fillId="0" borderId="10" xfId="8" applyFont="1" applyBorder="1" applyAlignment="1">
      <alignment wrapText="1"/>
    </xf>
    <xf numFmtId="0" fontId="44" fillId="0" borderId="10" xfId="8" applyFont="1" applyBorder="1"/>
    <xf numFmtId="0" fontId="44" fillId="0" borderId="14" xfId="8" applyFont="1" applyBorder="1"/>
    <xf numFmtId="0" fontId="32" fillId="5" borderId="10" xfId="8" applyFont="1" applyFill="1" applyBorder="1" applyAlignment="1">
      <alignment wrapText="1"/>
    </xf>
    <xf numFmtId="0" fontId="32" fillId="5" borderId="7" xfId="8" applyFont="1" applyFill="1" applyBorder="1"/>
    <xf numFmtId="0" fontId="44" fillId="0" borderId="8" xfId="8" applyFont="1" applyBorder="1"/>
    <xf numFmtId="0" fontId="34" fillId="0" borderId="8" xfId="8" applyFont="1" applyBorder="1" applyAlignment="1">
      <alignment wrapText="1"/>
    </xf>
    <xf numFmtId="0" fontId="33" fillId="0" borderId="0" xfId="8" applyFont="1"/>
    <xf numFmtId="0" fontId="20" fillId="0" borderId="7" xfId="8" applyBorder="1"/>
    <xf numFmtId="0" fontId="33" fillId="0" borderId="10" xfId="8" applyFont="1" applyBorder="1" applyAlignment="1">
      <alignment wrapText="1"/>
    </xf>
    <xf numFmtId="0" fontId="33" fillId="0" borderId="7" xfId="8" applyFont="1" applyBorder="1" applyAlignment="1">
      <alignment wrapText="1"/>
    </xf>
    <xf numFmtId="0" fontId="34" fillId="0" borderId="0" xfId="8" applyFont="1" applyAlignment="1">
      <alignment wrapText="1"/>
    </xf>
    <xf numFmtId="0" fontId="45" fillId="5" borderId="1" xfId="8" applyFont="1" applyFill="1" applyBorder="1"/>
    <xf numFmtId="0" fontId="34" fillId="0" borderId="4" xfId="8" applyFont="1" applyBorder="1" applyAlignment="1">
      <alignment wrapText="1"/>
    </xf>
    <xf numFmtId="0" fontId="31" fillId="3" borderId="10" xfId="8" applyFont="1" applyFill="1" applyBorder="1"/>
    <xf numFmtId="0" fontId="20" fillId="3" borderId="10" xfId="8" applyFill="1" applyBorder="1"/>
    <xf numFmtId="0" fontId="46" fillId="0" borderId="0" xfId="8" applyFont="1"/>
    <xf numFmtId="49" fontId="20" fillId="0" borderId="10" xfId="8" applyNumberFormat="1" applyBorder="1" applyAlignment="1">
      <alignment wrapText="1"/>
    </xf>
    <xf numFmtId="0" fontId="20" fillId="0" borderId="10" xfId="8" applyBorder="1" applyAlignment="1">
      <alignment horizontal="left" wrapText="1" indent="2"/>
    </xf>
    <xf numFmtId="0" fontId="20" fillId="0" borderId="6" xfId="8" applyBorder="1" applyAlignment="1">
      <alignment horizontal="left" wrapText="1" indent="2"/>
    </xf>
    <xf numFmtId="0" fontId="45" fillId="5" borderId="1" xfId="8" applyFont="1" applyFill="1" applyBorder="1" applyAlignment="1">
      <alignment wrapText="1"/>
    </xf>
    <xf numFmtId="0" fontId="34" fillId="0" borderId="5" xfId="8" applyFont="1" applyBorder="1" applyAlignment="1">
      <alignment wrapText="1"/>
    </xf>
    <xf numFmtId="0" fontId="20" fillId="0" borderId="0" xfId="8" applyAlignment="1">
      <alignment horizontal="center"/>
    </xf>
    <xf numFmtId="0" fontId="0" fillId="0" borderId="0" xfId="0" applyAlignment="1">
      <alignment wrapText="1"/>
    </xf>
    <xf numFmtId="0" fontId="20" fillId="0" borderId="0" xfId="8" applyAlignment="1">
      <alignment horizontal="left" vertical="top" wrapText="1"/>
    </xf>
    <xf numFmtId="0" fontId="31" fillId="0" borderId="10" xfId="8" applyFont="1" applyBorder="1" applyAlignment="1">
      <alignment wrapText="1"/>
    </xf>
    <xf numFmtId="0" fontId="31" fillId="6" borderId="21" xfId="8" applyFont="1" applyFill="1" applyBorder="1"/>
    <xf numFmtId="0" fontId="31" fillId="6" borderId="22" xfId="8" applyFont="1" applyFill="1" applyBorder="1"/>
    <xf numFmtId="0" fontId="20" fillId="0" borderId="21" xfId="8" applyBorder="1"/>
    <xf numFmtId="0" fontId="20" fillId="0" borderId="22" xfId="8" applyBorder="1"/>
    <xf numFmtId="0" fontId="20" fillId="0" borderId="26" xfId="8" applyBorder="1"/>
    <xf numFmtId="0" fontId="20" fillId="0" borderId="21" xfId="8" applyBorder="1" applyAlignment="1">
      <alignment wrapText="1"/>
    </xf>
    <xf numFmtId="0" fontId="33" fillId="0" borderId="21" xfId="8" applyFont="1" applyBorder="1" applyAlignment="1">
      <alignment wrapText="1"/>
    </xf>
    <xf numFmtId="0" fontId="33" fillId="0" borderId="20" xfId="8" applyFont="1" applyBorder="1" applyAlignment="1">
      <alignment wrapText="1"/>
    </xf>
    <xf numFmtId="0" fontId="45" fillId="0" borderId="29" xfId="8" applyFont="1" applyBorder="1" applyAlignment="1">
      <alignment wrapText="1"/>
    </xf>
    <xf numFmtId="0" fontId="34" fillId="0" borderId="30" xfId="8" applyFont="1" applyBorder="1" applyAlignment="1">
      <alignment wrapText="1"/>
    </xf>
    <xf numFmtId="0" fontId="47" fillId="0" borderId="0" xfId="8" applyFont="1" applyAlignment="1">
      <alignment horizontal="center"/>
    </xf>
    <xf numFmtId="0" fontId="48" fillId="0" borderId="0" xfId="8" applyFont="1"/>
    <xf numFmtId="0" fontId="0" fillId="0" borderId="0" xfId="0" applyAlignment="1">
      <alignment vertical="top" wrapText="1"/>
    </xf>
    <xf numFmtId="0" fontId="0" fillId="0" borderId="31" xfId="0" applyBorder="1" applyAlignment="1">
      <alignment wrapText="1"/>
    </xf>
    <xf numFmtId="0" fontId="0" fillId="0" borderId="33" xfId="0" applyBorder="1" applyAlignment="1">
      <alignment wrapText="1"/>
    </xf>
    <xf numFmtId="0" fontId="51" fillId="3" borderId="0" xfId="0" applyFont="1" applyFill="1"/>
    <xf numFmtId="0" fontId="16" fillId="0" borderId="0" xfId="12"/>
    <xf numFmtId="0" fontId="31" fillId="9" borderId="36" xfId="12" applyFont="1" applyFill="1" applyBorder="1"/>
    <xf numFmtId="0" fontId="31" fillId="9" borderId="37" xfId="12" applyFont="1" applyFill="1" applyBorder="1"/>
    <xf numFmtId="0" fontId="16" fillId="0" borderId="29" xfId="12" applyBorder="1" applyAlignment="1">
      <alignment vertical="center"/>
    </xf>
    <xf numFmtId="0" fontId="16" fillId="0" borderId="31" xfId="12" applyBorder="1" applyAlignment="1">
      <alignment vertical="center"/>
    </xf>
    <xf numFmtId="0" fontId="16" fillId="0" borderId="29" xfId="12" applyBorder="1" applyAlignment="1">
      <alignment vertical="top"/>
    </xf>
    <xf numFmtId="0" fontId="31" fillId="0" borderId="31" xfId="12" applyFont="1" applyBorder="1" applyAlignment="1">
      <alignment vertical="top"/>
    </xf>
    <xf numFmtId="0" fontId="16" fillId="0" borderId="38" xfId="12" applyBorder="1" applyAlignment="1">
      <alignment vertical="top"/>
    </xf>
    <xf numFmtId="0" fontId="31" fillId="0" borderId="39" xfId="12" applyFont="1" applyBorder="1" applyAlignment="1">
      <alignment vertical="top"/>
    </xf>
    <xf numFmtId="0" fontId="16" fillId="0" borderId="32" xfId="12" applyBorder="1" applyAlignment="1">
      <alignment vertical="center"/>
    </xf>
    <xf numFmtId="0" fontId="16" fillId="0" borderId="33" xfId="12" applyBorder="1" applyAlignment="1">
      <alignment vertical="center"/>
    </xf>
    <xf numFmtId="0" fontId="31" fillId="6" borderId="29" xfId="9" applyFont="1" applyFill="1" applyBorder="1"/>
    <xf numFmtId="0" fontId="31" fillId="6" borderId="31" xfId="9" applyFont="1" applyFill="1" applyBorder="1"/>
    <xf numFmtId="0" fontId="19" fillId="0" borderId="31" xfId="9" applyBorder="1" applyAlignment="1">
      <alignment wrapText="1"/>
    </xf>
    <xf numFmtId="0" fontId="50" fillId="3" borderId="0" xfId="0" applyFont="1" applyFill="1" applyAlignment="1">
      <alignment horizontal="left"/>
    </xf>
    <xf numFmtId="0" fontId="19" fillId="0" borderId="33" xfId="9" applyBorder="1" applyAlignment="1">
      <alignment wrapText="1"/>
    </xf>
    <xf numFmtId="0" fontId="15" fillId="0" borderId="0" xfId="13"/>
    <xf numFmtId="0" fontId="15" fillId="0" borderId="0" xfId="13" applyAlignment="1">
      <alignment wrapText="1"/>
    </xf>
    <xf numFmtId="0" fontId="0" fillId="10" borderId="1" xfId="0" applyFill="1" applyBorder="1"/>
    <xf numFmtId="0" fontId="52" fillId="2" borderId="1" xfId="14" applyFill="1" applyBorder="1"/>
    <xf numFmtId="0" fontId="31" fillId="0" borderId="10" xfId="8" applyFont="1" applyBorder="1"/>
    <xf numFmtId="0" fontId="33" fillId="0" borderId="10" xfId="8" applyFont="1" applyBorder="1"/>
    <xf numFmtId="0" fontId="33" fillId="0" borderId="15" xfId="8" applyFont="1" applyBorder="1"/>
    <xf numFmtId="0" fontId="33" fillId="0" borderId="44" xfId="8" applyFont="1" applyBorder="1" applyAlignment="1">
      <alignment wrapText="1"/>
    </xf>
    <xf numFmtId="0" fontId="33" fillId="0" borderId="14" xfId="8" applyFont="1" applyBorder="1"/>
    <xf numFmtId="0" fontId="32" fillId="5" borderId="47" xfId="8" applyFont="1" applyFill="1" applyBorder="1"/>
    <xf numFmtId="0" fontId="32" fillId="5" borderId="48" xfId="8" applyFont="1" applyFill="1" applyBorder="1"/>
    <xf numFmtId="0" fontId="33" fillId="0" borderId="47" xfId="8" applyFont="1" applyBorder="1"/>
    <xf numFmtId="0" fontId="33" fillId="0" borderId="48" xfId="8" applyFont="1" applyBorder="1"/>
    <xf numFmtId="0" fontId="33" fillId="0" borderId="49" xfId="8" applyFont="1" applyBorder="1"/>
    <xf numFmtId="0" fontId="33" fillId="0" borderId="50" xfId="8" applyFont="1" applyBorder="1"/>
    <xf numFmtId="0" fontId="33" fillId="0" borderId="51" xfId="8" applyFont="1" applyBorder="1"/>
    <xf numFmtId="0" fontId="20" fillId="0" borderId="52" xfId="8" applyBorder="1"/>
    <xf numFmtId="0" fontId="33" fillId="0" borderId="53" xfId="8" applyFont="1" applyBorder="1"/>
    <xf numFmtId="0" fontId="20" fillId="0" borderId="54" xfId="8" applyBorder="1"/>
    <xf numFmtId="0" fontId="14" fillId="0" borderId="0" xfId="15" applyAlignment="1">
      <alignment vertical="top"/>
    </xf>
    <xf numFmtId="0" fontId="14" fillId="0" borderId="0" xfId="15" applyAlignment="1">
      <alignment vertical="top" wrapText="1"/>
    </xf>
    <xf numFmtId="0" fontId="48" fillId="0" borderId="0" xfId="15" applyFont="1" applyAlignment="1">
      <alignment vertical="top"/>
    </xf>
    <xf numFmtId="0" fontId="48" fillId="0" borderId="0" xfId="15" applyFont="1" applyAlignment="1">
      <alignment vertical="top" wrapText="1"/>
    </xf>
    <xf numFmtId="0" fontId="53" fillId="0" borderId="0" xfId="15" applyFont="1" applyAlignment="1">
      <alignment vertical="top"/>
    </xf>
    <xf numFmtId="0" fontId="48" fillId="0" borderId="21" xfId="15" applyFont="1" applyBorder="1" applyAlignment="1">
      <alignment horizontal="left" vertical="top" wrapText="1"/>
    </xf>
    <xf numFmtId="0" fontId="54" fillId="0" borderId="0" xfId="15" applyFont="1" applyAlignment="1">
      <alignment vertical="top"/>
    </xf>
    <xf numFmtId="0" fontId="48" fillId="0" borderId="21" xfId="15" applyFont="1" applyBorder="1" applyAlignment="1">
      <alignment vertical="top"/>
    </xf>
    <xf numFmtId="0" fontId="48" fillId="0" borderId="22" xfId="15" applyFont="1" applyBorder="1" applyAlignment="1">
      <alignment vertical="top"/>
    </xf>
    <xf numFmtId="0" fontId="31" fillId="6" borderId="22" xfId="15" applyFont="1" applyFill="1" applyBorder="1" applyAlignment="1">
      <alignment vertical="top"/>
    </xf>
    <xf numFmtId="0" fontId="31" fillId="6" borderId="21" xfId="15" applyFont="1" applyFill="1" applyBorder="1" applyAlignment="1">
      <alignment vertical="top"/>
    </xf>
    <xf numFmtId="0" fontId="31" fillId="6" borderId="51" xfId="8" applyFont="1" applyFill="1" applyBorder="1"/>
    <xf numFmtId="0" fontId="31" fillId="6" borderId="52" xfId="8" applyFont="1" applyFill="1" applyBorder="1"/>
    <xf numFmtId="0" fontId="20" fillId="0" borderId="51" xfId="8" applyBorder="1" applyAlignment="1">
      <alignment wrapText="1"/>
    </xf>
    <xf numFmtId="0" fontId="20" fillId="0" borderId="51" xfId="8" applyBorder="1" applyAlignment="1">
      <alignment vertical="top" wrapText="1"/>
    </xf>
    <xf numFmtId="0" fontId="20" fillId="0" borderId="53" xfId="8" applyBorder="1" applyAlignment="1">
      <alignment wrapText="1"/>
    </xf>
    <xf numFmtId="0" fontId="20" fillId="0" borderId="58" xfId="8" applyBorder="1"/>
    <xf numFmtId="0" fontId="20" fillId="0" borderId="59" xfId="8" applyBorder="1"/>
    <xf numFmtId="0" fontId="20" fillId="0" borderId="60" xfId="8" applyBorder="1"/>
    <xf numFmtId="0" fontId="31" fillId="3" borderId="51" xfId="8" applyFont="1" applyFill="1" applyBorder="1"/>
    <xf numFmtId="0" fontId="31" fillId="3" borderId="52" xfId="8" applyFont="1" applyFill="1" applyBorder="1"/>
    <xf numFmtId="0" fontId="20" fillId="0" borderId="51" xfId="8" applyBorder="1"/>
    <xf numFmtId="0" fontId="20" fillId="0" borderId="53" xfId="8" applyBorder="1"/>
    <xf numFmtId="0" fontId="55" fillId="3" borderId="10" xfId="8" applyFont="1" applyFill="1" applyBorder="1" applyAlignment="1">
      <alignment wrapText="1"/>
    </xf>
    <xf numFmtId="0" fontId="58" fillId="0" borderId="0" xfId="8" applyFont="1"/>
    <xf numFmtId="0" fontId="29" fillId="0" borderId="0" xfId="19" applyAlignment="1">
      <alignment wrapText="1"/>
    </xf>
    <xf numFmtId="1" fontId="20" fillId="0" borderId="10" xfId="8" applyNumberFormat="1" applyBorder="1"/>
    <xf numFmtId="0" fontId="48" fillId="0" borderId="23" xfId="15" applyFont="1" applyBorder="1" applyAlignment="1">
      <alignment horizontal="left" vertical="top" wrapText="1"/>
    </xf>
    <xf numFmtId="0" fontId="0" fillId="0" borderId="0" xfId="0" quotePrefix="1"/>
    <xf numFmtId="0" fontId="37" fillId="0" borderId="0" xfId="0" applyFont="1" applyAlignment="1">
      <alignment horizontal="center"/>
    </xf>
    <xf numFmtId="0" fontId="0" fillId="8" borderId="0" xfId="0" applyFill="1" applyAlignment="1">
      <alignment horizontal="center"/>
    </xf>
    <xf numFmtId="0" fontId="0" fillId="0" borderId="0" xfId="0" applyAlignment="1">
      <alignment horizontal="center"/>
    </xf>
    <xf numFmtId="0" fontId="0" fillId="0" borderId="0" xfId="0" applyAlignment="1">
      <alignment horizontal="left"/>
    </xf>
    <xf numFmtId="0" fontId="0" fillId="10" borderId="0" xfId="0" applyFill="1" applyAlignment="1">
      <alignment vertical="center"/>
    </xf>
    <xf numFmtId="0" fontId="37" fillId="0" borderId="0" xfId="0" applyFont="1" applyAlignment="1">
      <alignment vertical="center"/>
    </xf>
    <xf numFmtId="0" fontId="63" fillId="11" borderId="63" xfId="0" applyFont="1" applyFill="1" applyBorder="1" applyAlignment="1">
      <alignment horizontal="center" vertical="center" wrapText="1"/>
    </xf>
    <xf numFmtId="0" fontId="63" fillId="11" borderId="25" xfId="0" applyFont="1" applyFill="1" applyBorder="1" applyAlignment="1">
      <alignment horizontal="center" vertical="center" wrapText="1"/>
    </xf>
    <xf numFmtId="0" fontId="63" fillId="11" borderId="66" xfId="0" applyFont="1" applyFill="1" applyBorder="1" applyAlignment="1">
      <alignment horizontal="center" vertical="center" wrapText="1"/>
    </xf>
    <xf numFmtId="0" fontId="63" fillId="11" borderId="34" xfId="0" applyFont="1" applyFill="1" applyBorder="1" applyAlignment="1">
      <alignment horizontal="center" vertical="center" wrapText="1"/>
    </xf>
    <xf numFmtId="0" fontId="0" fillId="0" borderId="36" xfId="0" applyBorder="1"/>
    <xf numFmtId="0" fontId="0" fillId="0" borderId="61" xfId="0" applyBorder="1"/>
    <xf numFmtId="0" fontId="0" fillId="0" borderId="37" xfId="0" applyBorder="1"/>
    <xf numFmtId="0" fontId="0" fillId="0" borderId="42" xfId="0" applyBorder="1"/>
    <xf numFmtId="0" fontId="0" fillId="0" borderId="43" xfId="0" applyBorder="1"/>
    <xf numFmtId="0" fontId="0" fillId="0" borderId="25" xfId="0" applyBorder="1"/>
    <xf numFmtId="0" fontId="0" fillId="0" borderId="67" xfId="0" applyBorder="1"/>
    <xf numFmtId="0" fontId="0" fillId="0" borderId="17" xfId="0" applyBorder="1"/>
    <xf numFmtId="0" fontId="31" fillId="8" borderId="66" xfId="0" applyFont="1" applyFill="1" applyBorder="1"/>
    <xf numFmtId="0" fontId="31" fillId="8" borderId="66" xfId="0" applyFont="1" applyFill="1" applyBorder="1" applyAlignment="1">
      <alignment horizontal="right"/>
    </xf>
    <xf numFmtId="0" fontId="31" fillId="0" borderId="0" xfId="0" applyFont="1"/>
    <xf numFmtId="0" fontId="60" fillId="7" borderId="0" xfId="0" applyFont="1" applyFill="1" applyAlignment="1">
      <alignment horizontal="center" vertical="center"/>
    </xf>
    <xf numFmtId="0" fontId="58" fillId="7" borderId="0" xfId="0" applyFont="1" applyFill="1" applyAlignment="1">
      <alignment horizontal="center" vertical="center"/>
    </xf>
    <xf numFmtId="0" fontId="31" fillId="0" borderId="0" xfId="0" applyFont="1" applyAlignment="1">
      <alignment horizontal="right"/>
    </xf>
    <xf numFmtId="0" fontId="31" fillId="0" borderId="0" xfId="0" applyFont="1" applyAlignment="1">
      <alignment horizontal="left" vertical="center"/>
    </xf>
    <xf numFmtId="0" fontId="37" fillId="0" borderId="0" xfId="0" applyFont="1" applyAlignment="1">
      <alignment wrapText="1"/>
    </xf>
    <xf numFmtId="0" fontId="37" fillId="0" borderId="0" xfId="0" applyFont="1"/>
    <xf numFmtId="0" fontId="0" fillId="0" borderId="0" xfId="0" applyAlignment="1">
      <alignment horizontal="right"/>
    </xf>
    <xf numFmtId="0" fontId="31" fillId="8" borderId="35" xfId="0" applyFont="1" applyFill="1" applyBorder="1"/>
    <xf numFmtId="0" fontId="0" fillId="0" borderId="0" xfId="0" applyAlignment="1">
      <alignment horizontal="left" vertical="top" wrapText="1"/>
    </xf>
    <xf numFmtId="0" fontId="23" fillId="12" borderId="66" xfId="2" applyFill="1" applyBorder="1" applyAlignment="1">
      <alignment horizontal="center"/>
    </xf>
    <xf numFmtId="0" fontId="37" fillId="12" borderId="66" xfId="0" applyFont="1" applyFill="1" applyBorder="1" applyAlignment="1">
      <alignment horizontal="center" vertical="center"/>
    </xf>
    <xf numFmtId="0" fontId="42" fillId="12" borderId="66" xfId="2" applyFont="1" applyFill="1" applyBorder="1" applyAlignment="1">
      <alignment horizontal="center" vertical="center"/>
    </xf>
    <xf numFmtId="0" fontId="23" fillId="0" borderId="64" xfId="2" applyBorder="1" applyAlignment="1">
      <alignment horizontal="center" vertical="center"/>
    </xf>
    <xf numFmtId="0" fontId="23" fillId="0" borderId="43" xfId="2" applyBorder="1" applyAlignment="1">
      <alignment horizontal="center" vertical="center"/>
    </xf>
    <xf numFmtId="0" fontId="0" fillId="0" borderId="66" xfId="0" applyBorder="1"/>
    <xf numFmtId="0" fontId="42" fillId="8" borderId="66" xfId="2" applyFont="1" applyFill="1" applyBorder="1" applyAlignment="1">
      <alignment horizontal="center" vertical="center"/>
    </xf>
    <xf numFmtId="0" fontId="42" fillId="0" borderId="66" xfId="2" applyFont="1" applyBorder="1" applyAlignment="1">
      <alignment horizontal="center" vertical="center"/>
    </xf>
    <xf numFmtId="0" fontId="0" fillId="0" borderId="0" xfId="0" applyAlignment="1">
      <alignment horizontal="left" vertical="center" indent="5"/>
    </xf>
    <xf numFmtId="0" fontId="38" fillId="0" borderId="0" xfId="0" applyFont="1" applyAlignment="1">
      <alignment vertical="center"/>
    </xf>
    <xf numFmtId="0" fontId="61" fillId="0" borderId="0" xfId="0" applyFont="1" applyAlignment="1">
      <alignment horizontal="left" vertical="center" indent="5"/>
    </xf>
    <xf numFmtId="0" fontId="22" fillId="8" borderId="4" xfId="1" applyFill="1" applyBorder="1"/>
    <xf numFmtId="0" fontId="0" fillId="8" borderId="4" xfId="1" applyFont="1" applyFill="1" applyBorder="1"/>
    <xf numFmtId="0" fontId="0" fillId="8" borderId="4" xfId="1" applyFont="1" applyFill="1" applyBorder="1" applyAlignment="1">
      <alignment horizontal="center" vertical="center"/>
    </xf>
    <xf numFmtId="0" fontId="22" fillId="8" borderId="1" xfId="1" applyFill="1" applyBorder="1"/>
    <xf numFmtId="0" fontId="22" fillId="0" borderId="1" xfId="1" applyBorder="1"/>
    <xf numFmtId="0" fontId="22" fillId="0" borderId="1" xfId="1" applyBorder="1" applyAlignment="1">
      <alignment horizontal="center" vertical="center"/>
    </xf>
    <xf numFmtId="0" fontId="0" fillId="0" borderId="1" xfId="1" applyFont="1" applyBorder="1"/>
    <xf numFmtId="0" fontId="0" fillId="0" borderId="16" xfId="1" applyFont="1" applyBorder="1" applyAlignment="1">
      <alignment horizontal="center" vertical="center" wrapText="1"/>
    </xf>
    <xf numFmtId="0" fontId="0" fillId="0" borderId="1" xfId="0" applyBorder="1"/>
    <xf numFmtId="0" fontId="0" fillId="0" borderId="1" xfId="1" applyFont="1" applyBorder="1" applyAlignment="1">
      <alignment horizontal="center" vertical="center" wrapText="1"/>
    </xf>
    <xf numFmtId="0" fontId="0" fillId="0" borderId="1" xfId="1" applyFont="1" applyBorder="1" applyAlignment="1">
      <alignment horizontal="center" vertical="center"/>
    </xf>
    <xf numFmtId="0" fontId="22" fillId="0" borderId="1" xfId="1" applyBorder="1" applyAlignment="1">
      <alignment horizontal="center"/>
    </xf>
    <xf numFmtId="0" fontId="37" fillId="0" borderId="0" xfId="0" applyFont="1" applyAlignment="1">
      <alignment horizontal="center" wrapText="1"/>
    </xf>
    <xf numFmtId="165" fontId="0" fillId="8" borderId="0" xfId="0" applyNumberFormat="1" applyFill="1" applyAlignment="1">
      <alignment horizontal="center"/>
    </xf>
    <xf numFmtId="0" fontId="11" fillId="0" borderId="0" xfId="20"/>
    <xf numFmtId="0" fontId="11" fillId="0" borderId="0" xfId="20" applyAlignment="1">
      <alignment wrapText="1"/>
    </xf>
    <xf numFmtId="0" fontId="59" fillId="0" borderId="0" xfId="20" applyFont="1" applyAlignment="1">
      <alignment horizontal="center"/>
    </xf>
    <xf numFmtId="0" fontId="65" fillId="0" borderId="0" xfId="20" applyFont="1" applyAlignment="1">
      <alignment wrapText="1"/>
    </xf>
    <xf numFmtId="0" fontId="11" fillId="0" borderId="17" xfId="20" applyBorder="1"/>
    <xf numFmtId="0" fontId="11" fillId="0" borderId="67" xfId="20" applyBorder="1"/>
    <xf numFmtId="0" fontId="11" fillId="0" borderId="25" xfId="21" applyBorder="1" applyAlignment="1">
      <alignment vertical="top" wrapText="1"/>
    </xf>
    <xf numFmtId="0" fontId="65" fillId="0" borderId="0" xfId="19" applyFont="1" applyAlignment="1">
      <alignment vertical="top" wrapText="1"/>
    </xf>
    <xf numFmtId="0" fontId="11" fillId="0" borderId="43" xfId="21" applyBorder="1" applyAlignment="1">
      <alignment wrapText="1"/>
    </xf>
    <xf numFmtId="0" fontId="11" fillId="0" borderId="0" xfId="21" applyAlignment="1">
      <alignment wrapText="1"/>
    </xf>
    <xf numFmtId="0" fontId="11" fillId="0" borderId="42" xfId="21" applyBorder="1" applyAlignment="1">
      <alignment vertical="top" wrapText="1"/>
    </xf>
    <xf numFmtId="0" fontId="65" fillId="0" borderId="0" xfId="19" applyFont="1" applyAlignment="1">
      <alignment wrapText="1"/>
    </xf>
    <xf numFmtId="0" fontId="31" fillId="6" borderId="31" xfId="21" applyFont="1" applyFill="1" applyBorder="1"/>
    <xf numFmtId="0" fontId="31" fillId="6" borderId="68" xfId="21" applyFont="1" applyFill="1" applyBorder="1"/>
    <xf numFmtId="0" fontId="31" fillId="6" borderId="69" xfId="21" applyFont="1" applyFill="1" applyBorder="1"/>
    <xf numFmtId="0" fontId="31" fillId="6" borderId="70" xfId="21" applyFont="1" applyFill="1" applyBorder="1"/>
    <xf numFmtId="0" fontId="31" fillId="6" borderId="37" xfId="21" applyFont="1" applyFill="1" applyBorder="1" applyAlignment="1">
      <alignment horizontal="center"/>
    </xf>
    <xf numFmtId="0" fontId="31" fillId="6" borderId="61" xfId="21" applyFont="1" applyFill="1" applyBorder="1" applyAlignment="1">
      <alignment horizontal="center"/>
    </xf>
    <xf numFmtId="0" fontId="10" fillId="0" borderId="0" xfId="22"/>
    <xf numFmtId="0" fontId="31" fillId="6" borderId="21" xfId="22" applyFont="1" applyFill="1" applyBorder="1"/>
    <xf numFmtId="0" fontId="31" fillId="6" borderId="22" xfId="22" applyFont="1" applyFill="1" applyBorder="1"/>
    <xf numFmtId="0" fontId="43" fillId="0" borderId="21" xfId="22" applyFont="1" applyBorder="1"/>
    <xf numFmtId="0" fontId="10" fillId="0" borderId="22" xfId="22" applyBorder="1"/>
    <xf numFmtId="0" fontId="43" fillId="0" borderId="0" xfId="22" applyFont="1"/>
    <xf numFmtId="0" fontId="31" fillId="6" borderId="21" xfId="23" applyFont="1" applyFill="1" applyBorder="1"/>
    <xf numFmtId="0" fontId="31" fillId="6" borderId="22" xfId="23" applyFont="1" applyFill="1" applyBorder="1"/>
    <xf numFmtId="0" fontId="10" fillId="0" borderId="22" xfId="23" applyBorder="1" applyAlignment="1">
      <alignment wrapText="1"/>
    </xf>
    <xf numFmtId="0" fontId="10" fillId="0" borderId="21" xfId="23" applyBorder="1" applyAlignment="1">
      <alignment vertical="top" wrapText="1"/>
    </xf>
    <xf numFmtId="0" fontId="10" fillId="0" borderId="62" xfId="23" applyBorder="1" applyAlignment="1">
      <alignment vertical="top" wrapText="1"/>
    </xf>
    <xf numFmtId="0" fontId="10" fillId="0" borderId="26" xfId="23" applyBorder="1" applyAlignment="1">
      <alignment wrapText="1"/>
    </xf>
    <xf numFmtId="0" fontId="31" fillId="6" borderId="29" xfId="24" applyFont="1" applyFill="1" applyBorder="1"/>
    <xf numFmtId="0" fontId="31" fillId="6" borderId="31" xfId="24" applyFont="1" applyFill="1" applyBorder="1"/>
    <xf numFmtId="0" fontId="9" fillId="0" borderId="29" xfId="24" applyBorder="1" applyAlignment="1">
      <alignment vertical="top" wrapText="1"/>
    </xf>
    <xf numFmtId="0" fontId="9" fillId="0" borderId="31" xfId="24" applyBorder="1" applyAlignment="1">
      <alignment wrapText="1"/>
    </xf>
    <xf numFmtId="0" fontId="9" fillId="0" borderId="0" xfId="24" applyAlignment="1">
      <alignment vertical="top"/>
    </xf>
    <xf numFmtId="0" fontId="9" fillId="0" borderId="31" xfId="24" applyBorder="1"/>
    <xf numFmtId="0" fontId="9" fillId="0" borderId="32" xfId="24" applyBorder="1" applyAlignment="1">
      <alignment vertical="top" wrapText="1"/>
    </xf>
    <xf numFmtId="0" fontId="9" fillId="0" borderId="33" xfId="24" applyBorder="1"/>
    <xf numFmtId="0" fontId="46" fillId="0" borderId="0" xfId="24" applyFont="1" applyAlignment="1">
      <alignment vertical="top"/>
    </xf>
    <xf numFmtId="0" fontId="31" fillId="6" borderId="23" xfId="25" applyFont="1" applyFill="1" applyBorder="1" applyAlignment="1">
      <alignment wrapText="1"/>
    </xf>
    <xf numFmtId="0" fontId="31" fillId="6" borderId="24" xfId="25" applyFont="1" applyFill="1" applyBorder="1" applyAlignment="1">
      <alignment wrapText="1"/>
    </xf>
    <xf numFmtId="0" fontId="8" fillId="0" borderId="29" xfId="25" applyBorder="1" applyAlignment="1">
      <alignment vertical="top" wrapText="1"/>
    </xf>
    <xf numFmtId="0" fontId="8" fillId="0" borderId="31" xfId="25" applyBorder="1" applyAlignment="1">
      <alignment wrapText="1"/>
    </xf>
    <xf numFmtId="0" fontId="43" fillId="0" borderId="21" xfId="8" applyFont="1" applyBorder="1"/>
    <xf numFmtId="0" fontId="33" fillId="0" borderId="73" xfId="8" applyFont="1" applyBorder="1"/>
    <xf numFmtId="0" fontId="20" fillId="0" borderId="17" xfId="8" applyBorder="1"/>
    <xf numFmtId="0" fontId="43" fillId="0" borderId="62" xfId="22" applyFont="1" applyBorder="1"/>
    <xf numFmtId="0" fontId="10" fillId="0" borderId="26" xfId="22" applyBorder="1"/>
    <xf numFmtId="0" fontId="31" fillId="6" borderId="21" xfId="9" applyFont="1" applyFill="1" applyBorder="1"/>
    <xf numFmtId="0" fontId="31" fillId="6" borderId="22" xfId="9" applyFont="1" applyFill="1" applyBorder="1"/>
    <xf numFmtId="0" fontId="19" fillId="0" borderId="21" xfId="9" applyBorder="1" applyAlignment="1">
      <alignment vertical="top" wrapText="1"/>
    </xf>
    <xf numFmtId="0" fontId="19" fillId="0" borderId="22" xfId="9" applyBorder="1" applyAlignment="1">
      <alignment wrapText="1"/>
    </xf>
    <xf numFmtId="0" fontId="19" fillId="0" borderId="62" xfId="9" applyBorder="1" applyAlignment="1">
      <alignment vertical="top" wrapText="1"/>
    </xf>
    <xf numFmtId="0" fontId="8" fillId="0" borderId="0" xfId="25"/>
    <xf numFmtId="0" fontId="32" fillId="5" borderId="74" xfId="25" applyFont="1" applyFill="1" applyBorder="1" applyAlignment="1">
      <alignment wrapText="1"/>
    </xf>
    <xf numFmtId="0" fontId="32" fillId="5" borderId="43" xfId="25" applyFont="1" applyFill="1" applyBorder="1"/>
    <xf numFmtId="0" fontId="8" fillId="0" borderId="29" xfId="25" applyBorder="1"/>
    <xf numFmtId="0" fontId="8" fillId="0" borderId="31" xfId="25" applyBorder="1"/>
    <xf numFmtId="0" fontId="8" fillId="0" borderId="0" xfId="25" quotePrefix="1"/>
    <xf numFmtId="0" fontId="8" fillId="0" borderId="29" xfId="25" applyBorder="1" applyAlignment="1">
      <alignment wrapText="1"/>
    </xf>
    <xf numFmtId="0" fontId="33" fillId="0" borderId="21" xfId="25" applyFont="1" applyBorder="1" applyAlignment="1">
      <alignment wrapText="1"/>
    </xf>
    <xf numFmtId="0" fontId="33" fillId="0" borderId="75" xfId="25" applyFont="1" applyBorder="1" applyAlignment="1">
      <alignment wrapText="1"/>
    </xf>
    <xf numFmtId="0" fontId="33" fillId="0" borderId="76" xfId="25" applyFont="1" applyBorder="1" applyAlignment="1">
      <alignment wrapText="1"/>
    </xf>
    <xf numFmtId="0" fontId="33" fillId="0" borderId="77" xfId="25" applyFont="1" applyBorder="1" applyAlignment="1">
      <alignment wrapText="1"/>
    </xf>
    <xf numFmtId="0" fontId="33" fillId="0" borderId="21" xfId="25" applyFont="1" applyBorder="1"/>
    <xf numFmtId="0" fontId="33" fillId="0" borderId="22" xfId="25" applyFont="1" applyBorder="1"/>
    <xf numFmtId="0" fontId="33" fillId="0" borderId="77" xfId="25" applyFont="1" applyBorder="1"/>
    <xf numFmtId="0" fontId="8" fillId="0" borderId="32" xfId="25" applyBorder="1" applyAlignment="1">
      <alignment wrapText="1"/>
    </xf>
    <xf numFmtId="0" fontId="8" fillId="0" borderId="33" xfId="25" applyBorder="1"/>
    <xf numFmtId="0" fontId="8" fillId="0" borderId="0" xfId="26"/>
    <xf numFmtId="0" fontId="46" fillId="0" borderId="0" xfId="26" applyFont="1"/>
    <xf numFmtId="0" fontId="31" fillId="6" borderId="29" xfId="26" applyFont="1" applyFill="1" applyBorder="1"/>
    <xf numFmtId="0" fontId="31" fillId="6" borderId="31" xfId="26" applyFont="1" applyFill="1" applyBorder="1"/>
    <xf numFmtId="49" fontId="8" fillId="0" borderId="29" xfId="26" applyNumberFormat="1" applyBorder="1" applyAlignment="1">
      <alignment wrapText="1"/>
    </xf>
    <xf numFmtId="0" fontId="8" fillId="0" borderId="31" xfId="26" applyBorder="1" applyAlignment="1">
      <alignment wrapText="1"/>
    </xf>
    <xf numFmtId="0" fontId="8" fillId="0" borderId="29" xfId="26" applyBorder="1" applyAlignment="1">
      <alignment wrapText="1"/>
    </xf>
    <xf numFmtId="0" fontId="8" fillId="0" borderId="32" xfId="26" applyBorder="1" applyAlignment="1">
      <alignment wrapText="1"/>
    </xf>
    <xf numFmtId="0" fontId="8" fillId="0" borderId="33" xfId="26" applyBorder="1" applyAlignment="1">
      <alignment wrapText="1"/>
    </xf>
    <xf numFmtId="0" fontId="33" fillId="0" borderId="0" xfId="26" applyFont="1"/>
    <xf numFmtId="0" fontId="32" fillId="0" borderId="0" xfId="26" applyFont="1"/>
    <xf numFmtId="0" fontId="31" fillId="6" borderId="23" xfId="13" applyFont="1" applyFill="1" applyBorder="1"/>
    <xf numFmtId="0" fontId="31" fillId="6" borderId="24" xfId="13" applyFont="1" applyFill="1" applyBorder="1"/>
    <xf numFmtId="0" fontId="15" fillId="0" borderId="31" xfId="13" applyBorder="1"/>
    <xf numFmtId="0" fontId="15" fillId="0" borderId="29" xfId="13" applyBorder="1"/>
    <xf numFmtId="0" fontId="33" fillId="0" borderId="31" xfId="8" applyFont="1" applyBorder="1"/>
    <xf numFmtId="0" fontId="15" fillId="0" borderId="33" xfId="13" applyBorder="1"/>
    <xf numFmtId="0" fontId="48" fillId="0" borderId="73" xfId="15" applyFont="1" applyBorder="1" applyAlignment="1">
      <alignment horizontal="left" vertical="top" wrapText="1"/>
    </xf>
    <xf numFmtId="0" fontId="48" fillId="0" borderId="82" xfId="15" applyFont="1" applyBorder="1" applyAlignment="1">
      <alignment vertical="top"/>
    </xf>
    <xf numFmtId="0" fontId="48" fillId="0" borderId="76" xfId="15" applyFont="1" applyBorder="1" applyAlignment="1">
      <alignment horizontal="left" vertical="top" wrapText="1"/>
    </xf>
    <xf numFmtId="0" fontId="48" fillId="0" borderId="83" xfId="15" applyFont="1" applyBorder="1" applyAlignment="1">
      <alignment vertical="top"/>
    </xf>
    <xf numFmtId="0" fontId="31" fillId="0" borderId="0" xfId="33" applyFont="1"/>
    <xf numFmtId="0" fontId="5" fillId="0" borderId="0" xfId="33"/>
    <xf numFmtId="14" fontId="5" fillId="0" borderId="0" xfId="33" applyNumberFormat="1"/>
    <xf numFmtId="0" fontId="31" fillId="9" borderId="36" xfId="33" applyFont="1" applyFill="1" applyBorder="1"/>
    <xf numFmtId="0" fontId="31" fillId="9" borderId="61" xfId="33" applyFont="1" applyFill="1" applyBorder="1"/>
    <xf numFmtId="0" fontId="5" fillId="9" borderId="61" xfId="33" applyFill="1" applyBorder="1" applyAlignment="1">
      <alignment wrapText="1"/>
    </xf>
    <xf numFmtId="0" fontId="5" fillId="9" borderId="37" xfId="33" applyFill="1" applyBorder="1" applyAlignment="1">
      <alignment wrapText="1"/>
    </xf>
    <xf numFmtId="0" fontId="5" fillId="0" borderId="0" xfId="33" applyAlignment="1">
      <alignment wrapText="1"/>
    </xf>
    <xf numFmtId="0" fontId="31" fillId="0" borderId="29" xfId="33" applyFont="1" applyBorder="1" applyAlignment="1">
      <alignment vertical="top"/>
    </xf>
    <xf numFmtId="0" fontId="31" fillId="0" borderId="3" xfId="33" applyFont="1" applyBorder="1" applyAlignment="1">
      <alignment vertical="top" wrapText="1"/>
    </xf>
    <xf numFmtId="0" fontId="31" fillId="0" borderId="1" xfId="33" applyFont="1" applyBorder="1" applyAlignment="1">
      <alignment vertical="top" wrapText="1"/>
    </xf>
    <xf numFmtId="0" fontId="31" fillId="0" borderId="31" xfId="33" applyFont="1" applyBorder="1" applyAlignment="1">
      <alignment vertical="top" wrapText="1"/>
    </xf>
    <xf numFmtId="0" fontId="5" fillId="0" borderId="0" xfId="33" applyAlignment="1">
      <alignment vertical="top" wrapText="1"/>
    </xf>
    <xf numFmtId="0" fontId="5" fillId="0" borderId="0" xfId="33" applyAlignment="1">
      <alignment vertical="top"/>
    </xf>
    <xf numFmtId="0" fontId="5" fillId="0" borderId="29" xfId="33" applyBorder="1" applyAlignment="1">
      <alignment vertical="center" wrapText="1"/>
    </xf>
    <xf numFmtId="0" fontId="5" fillId="0" borderId="3" xfId="33" applyBorder="1" applyAlignment="1">
      <alignment vertical="center" wrapText="1"/>
    </xf>
    <xf numFmtId="166" fontId="31" fillId="0" borderId="1" xfId="34" applyNumberFormat="1" applyFont="1" applyBorder="1" applyAlignment="1">
      <alignment vertical="center" wrapText="1"/>
    </xf>
    <xf numFmtId="166" fontId="31" fillId="0" borderId="2" xfId="34" applyNumberFormat="1" applyFont="1" applyBorder="1" applyAlignment="1">
      <alignment vertical="center" wrapText="1"/>
    </xf>
    <xf numFmtId="49" fontId="5" fillId="0" borderId="31" xfId="33" applyNumberFormat="1" applyBorder="1" applyAlignment="1">
      <alignment vertical="top" wrapText="1"/>
    </xf>
    <xf numFmtId="0" fontId="5" fillId="0" borderId="30" xfId="33" applyBorder="1" applyAlignment="1">
      <alignment vertical="center" wrapText="1"/>
    </xf>
    <xf numFmtId="0" fontId="5" fillId="0" borderId="81" xfId="33" applyBorder="1" applyAlignment="1">
      <alignment vertical="center" wrapText="1"/>
    </xf>
    <xf numFmtId="166" fontId="31" fillId="0" borderId="80" xfId="34" applyNumberFormat="1" applyFont="1" applyBorder="1" applyAlignment="1">
      <alignment vertical="center" wrapText="1"/>
    </xf>
    <xf numFmtId="166" fontId="31" fillId="0" borderId="79" xfId="34" applyNumberFormat="1" applyFont="1" applyBorder="1" applyAlignment="1">
      <alignment vertical="center" wrapText="1"/>
    </xf>
    <xf numFmtId="49" fontId="5" fillId="0" borderId="78" xfId="33" applyNumberFormat="1" applyBorder="1" applyAlignment="1">
      <alignment vertical="top" wrapText="1"/>
    </xf>
    <xf numFmtId="0" fontId="67" fillId="0" borderId="0" xfId="33" applyFont="1" applyAlignment="1">
      <alignment vertical="center"/>
    </xf>
    <xf numFmtId="166" fontId="31" fillId="0" borderId="0" xfId="34" applyNumberFormat="1" applyFont="1" applyBorder="1" applyAlignment="1">
      <alignment wrapText="1"/>
    </xf>
    <xf numFmtId="49" fontId="5" fillId="0" borderId="0" xfId="33" applyNumberFormat="1" applyAlignment="1">
      <alignment wrapText="1"/>
    </xf>
    <xf numFmtId="43" fontId="0" fillId="0" borderId="0" xfId="35" applyFont="1" applyAlignment="1">
      <alignment wrapText="1"/>
    </xf>
    <xf numFmtId="43" fontId="5" fillId="0" borderId="0" xfId="33" applyNumberFormat="1"/>
    <xf numFmtId="3" fontId="5" fillId="0" borderId="0" xfId="33" applyNumberFormat="1"/>
    <xf numFmtId="0" fontId="30" fillId="0" borderId="0" xfId="14" applyFont="1"/>
    <xf numFmtId="0" fontId="19" fillId="0" borderId="24" xfId="9" applyBorder="1" applyAlignment="1">
      <alignment wrapText="1"/>
    </xf>
    <xf numFmtId="0" fontId="0" fillId="8" borderId="0" xfId="0" applyFill="1"/>
    <xf numFmtId="0" fontId="0" fillId="8" borderId="0" xfId="0" applyFill="1" applyAlignment="1">
      <alignment wrapText="1"/>
    </xf>
    <xf numFmtId="0" fontId="4" fillId="0" borderId="0" xfId="36"/>
    <xf numFmtId="0" fontId="4" fillId="0" borderId="26" xfId="36" applyBorder="1" applyAlignment="1">
      <alignment wrapText="1"/>
    </xf>
    <xf numFmtId="0" fontId="33" fillId="0" borderId="25" xfId="36" applyFont="1" applyBorder="1"/>
    <xf numFmtId="0" fontId="4" fillId="0" borderId="24" xfId="36" applyBorder="1"/>
    <xf numFmtId="0" fontId="4" fillId="0" borderId="21" xfId="36" applyBorder="1" applyAlignment="1">
      <alignment horizontal="left" vertical="top" wrapText="1" indent="2"/>
    </xf>
    <xf numFmtId="0" fontId="4" fillId="0" borderId="22" xfId="36" applyBorder="1"/>
    <xf numFmtId="0" fontId="4" fillId="0" borderId="21" xfId="36" applyBorder="1" applyAlignment="1">
      <alignment horizontal="left" vertical="top" wrapText="1" indent="1"/>
    </xf>
    <xf numFmtId="0" fontId="4" fillId="0" borderId="22" xfId="36" applyBorder="1" applyAlignment="1">
      <alignment wrapText="1"/>
    </xf>
    <xf numFmtId="0" fontId="4" fillId="0" borderId="21" xfId="36" applyBorder="1" applyAlignment="1">
      <alignment vertical="top" wrapText="1"/>
    </xf>
    <xf numFmtId="0" fontId="4" fillId="0" borderId="0" xfId="36" applyAlignment="1">
      <alignment wrapText="1"/>
    </xf>
    <xf numFmtId="0" fontId="31" fillId="6" borderId="22" xfId="36" applyFont="1" applyFill="1" applyBorder="1"/>
    <xf numFmtId="0" fontId="31" fillId="6" borderId="21" xfId="36" applyFont="1" applyFill="1" applyBorder="1"/>
    <xf numFmtId="0" fontId="3" fillId="0" borderId="0" xfId="8" applyFont="1"/>
    <xf numFmtId="0" fontId="3" fillId="0" borderId="0" xfId="8" applyFont="1" applyAlignment="1">
      <alignment vertical="top" wrapText="1"/>
    </xf>
    <xf numFmtId="0" fontId="3" fillId="0" borderId="0" xfId="8" applyFont="1" applyAlignment="1">
      <alignment vertical="top"/>
    </xf>
    <xf numFmtId="0" fontId="37" fillId="14" borderId="0" xfId="0" applyFont="1" applyFill="1" applyAlignment="1">
      <alignment vertical="center"/>
    </xf>
    <xf numFmtId="0" fontId="2" fillId="0" borderId="0" xfId="37"/>
    <xf numFmtId="0" fontId="2" fillId="0" borderId="10" xfId="37" applyBorder="1"/>
    <xf numFmtId="0" fontId="0" fillId="0" borderId="0" xfId="37" applyFont="1"/>
    <xf numFmtId="0" fontId="58" fillId="0" borderId="0" xfId="37" quotePrefix="1" applyFont="1"/>
    <xf numFmtId="16" fontId="58" fillId="0" borderId="0" xfId="37" quotePrefix="1" applyNumberFormat="1" applyFont="1"/>
    <xf numFmtId="0" fontId="58" fillId="0" borderId="0" xfId="37" applyFont="1"/>
    <xf numFmtId="0" fontId="0" fillId="0" borderId="10" xfId="37" applyFont="1" applyBorder="1" applyAlignment="1">
      <alignment wrapText="1"/>
    </xf>
    <xf numFmtId="0" fontId="0" fillId="0" borderId="10" xfId="37" applyFont="1" applyBorder="1"/>
    <xf numFmtId="0" fontId="2" fillId="0" borderId="10" xfId="37" applyBorder="1" applyAlignment="1">
      <alignment wrapText="1"/>
    </xf>
    <xf numFmtId="2" fontId="58" fillId="0" borderId="0" xfId="37" quotePrefix="1" applyNumberFormat="1" applyFont="1"/>
    <xf numFmtId="0" fontId="42" fillId="0" borderId="10" xfId="37" applyFont="1" applyBorder="1"/>
    <xf numFmtId="0" fontId="42" fillId="6" borderId="10" xfId="37" applyFont="1" applyFill="1" applyBorder="1"/>
    <xf numFmtId="0" fontId="0" fillId="15" borderId="0" xfId="0" applyFill="1"/>
    <xf numFmtId="0" fontId="72" fillId="0" borderId="10" xfId="8" applyFont="1" applyBorder="1"/>
    <xf numFmtId="0" fontId="0" fillId="0" borderId="40" xfId="0" applyBorder="1"/>
    <xf numFmtId="0" fontId="0" fillId="0" borderId="29" xfId="0" applyBorder="1"/>
    <xf numFmtId="0" fontId="0" fillId="0" borderId="32" xfId="0" applyBorder="1"/>
    <xf numFmtId="0" fontId="76" fillId="0" borderId="0" xfId="0" applyFont="1"/>
    <xf numFmtId="0" fontId="71" fillId="5" borderId="36" xfId="8" applyFont="1" applyFill="1" applyBorder="1" applyAlignment="1">
      <alignment wrapText="1"/>
    </xf>
    <xf numFmtId="0" fontId="71" fillId="5" borderId="92" xfId="8" applyFont="1" applyFill="1" applyBorder="1" applyAlignment="1">
      <alignment horizontal="center" wrapText="1"/>
    </xf>
    <xf numFmtId="0" fontId="71" fillId="5" borderId="93" xfId="8" applyFont="1" applyFill="1" applyBorder="1" applyAlignment="1">
      <alignment horizontal="center" wrapText="1"/>
    </xf>
    <xf numFmtId="0" fontId="71" fillId="5" borderId="1" xfId="8" applyFont="1" applyFill="1" applyBorder="1" applyAlignment="1">
      <alignment horizontal="center" wrapText="1"/>
    </xf>
    <xf numFmtId="0" fontId="71" fillId="5" borderId="1" xfId="8" applyFont="1" applyFill="1" applyBorder="1" applyAlignment="1">
      <alignment wrapText="1"/>
    </xf>
    <xf numFmtId="0" fontId="73" fillId="15" borderId="0" xfId="0" applyFont="1" applyFill="1" applyAlignment="1">
      <alignment wrapText="1"/>
    </xf>
    <xf numFmtId="0" fontId="77" fillId="0" borderId="1" xfId="8" applyFont="1" applyBorder="1" applyAlignment="1">
      <alignment horizontal="left" vertical="center" wrapText="1"/>
    </xf>
    <xf numFmtId="0" fontId="71" fillId="0" borderId="4" xfId="8" applyFont="1" applyBorder="1" applyAlignment="1">
      <alignment horizontal="center" wrapText="1"/>
    </xf>
    <xf numFmtId="0" fontId="71" fillId="0" borderId="4" xfId="8" applyFont="1" applyBorder="1" applyAlignment="1">
      <alignment wrapText="1"/>
    </xf>
    <xf numFmtId="0" fontId="73" fillId="0" borderId="0" xfId="0" applyFont="1" applyAlignment="1">
      <alignment wrapText="1"/>
    </xf>
    <xf numFmtId="0" fontId="71" fillId="16" borderId="1" xfId="8" applyFont="1" applyFill="1" applyBorder="1" applyAlignment="1">
      <alignment horizontal="center" wrapText="1"/>
    </xf>
    <xf numFmtId="0" fontId="71" fillId="0" borderId="1" xfId="8" applyFont="1" applyBorder="1" applyAlignment="1">
      <alignment horizontal="center" wrapText="1"/>
    </xf>
    <xf numFmtId="0" fontId="71" fillId="0" borderId="1" xfId="8" applyFont="1" applyBorder="1" applyAlignment="1">
      <alignment wrapText="1"/>
    </xf>
    <xf numFmtId="0" fontId="72" fillId="0" borderId="18" xfId="8" applyFont="1" applyBorder="1"/>
    <xf numFmtId="0" fontId="72" fillId="0" borderId="1" xfId="8" applyFont="1" applyBorder="1" applyAlignment="1">
      <alignment horizontal="center"/>
    </xf>
    <xf numFmtId="0" fontId="72" fillId="16" borderId="94" xfId="8" applyFont="1" applyFill="1" applyBorder="1" applyAlignment="1">
      <alignment horizontal="center"/>
    </xf>
    <xf numFmtId="0" fontId="72" fillId="2" borderId="1" xfId="8" applyFont="1" applyFill="1" applyBorder="1" applyAlignment="1">
      <alignment horizontal="center"/>
    </xf>
    <xf numFmtId="0" fontId="0" fillId="0" borderId="95" xfId="0" applyBorder="1" applyAlignment="1">
      <alignment wrapText="1"/>
    </xf>
    <xf numFmtId="0" fontId="72" fillId="0" borderId="96" xfId="8" applyFont="1" applyBorder="1"/>
    <xf numFmtId="0" fontId="72" fillId="16" borderId="97" xfId="8" applyFont="1" applyFill="1" applyBorder="1" applyAlignment="1">
      <alignment horizontal="center"/>
    </xf>
    <xf numFmtId="0" fontId="0" fillId="0" borderId="68" xfId="0" applyBorder="1" applyAlignment="1">
      <alignment wrapText="1"/>
    </xf>
    <xf numFmtId="0" fontId="72" fillId="0" borderId="96" xfId="8" applyFont="1" applyBorder="1" applyAlignment="1">
      <alignment horizontal="left" indent="3"/>
    </xf>
    <xf numFmtId="0" fontId="74" fillId="15" borderId="0" xfId="0" applyFont="1" applyFill="1" applyAlignment="1">
      <alignment wrapText="1"/>
    </xf>
    <xf numFmtId="0" fontId="72" fillId="16" borderId="0" xfId="8" applyFont="1" applyFill="1" applyAlignment="1">
      <alignment horizontal="center"/>
    </xf>
    <xf numFmtId="164" fontId="72" fillId="2" borderId="1" xfId="8" applyNumberFormat="1" applyFont="1" applyFill="1" applyBorder="1" applyAlignment="1">
      <alignment horizontal="center"/>
    </xf>
    <xf numFmtId="0" fontId="0" fillId="0" borderId="43" xfId="0" applyBorder="1" applyAlignment="1">
      <alignment wrapText="1"/>
    </xf>
    <xf numFmtId="164" fontId="72" fillId="0" borderId="1" xfId="8" applyNumberFormat="1" applyFont="1" applyBorder="1" applyAlignment="1">
      <alignment horizontal="center" wrapText="1"/>
    </xf>
    <xf numFmtId="164" fontId="72" fillId="0" borderId="1" xfId="8" applyNumberFormat="1" applyFont="1" applyBorder="1" applyAlignment="1">
      <alignment horizontal="center"/>
    </xf>
    <xf numFmtId="164" fontId="72" fillId="16" borderId="97" xfId="8" applyNumberFormat="1" applyFont="1" applyFill="1" applyBorder="1" applyAlignment="1">
      <alignment horizontal="center"/>
    </xf>
    <xf numFmtId="0" fontId="72" fillId="0" borderId="1" xfId="8" applyFont="1" applyBorder="1"/>
    <xf numFmtId="3" fontId="72" fillId="0" borderId="1" xfId="8" applyNumberFormat="1" applyFont="1" applyBorder="1"/>
    <xf numFmtId="3" fontId="72" fillId="16" borderId="97" xfId="8" applyNumberFormat="1" applyFont="1" applyFill="1" applyBorder="1" applyAlignment="1">
      <alignment horizontal="center"/>
    </xf>
    <xf numFmtId="3" fontId="72" fillId="2" borderId="1" xfId="8" applyNumberFormat="1" applyFont="1" applyFill="1" applyBorder="1" applyAlignment="1">
      <alignment horizontal="center"/>
    </xf>
    <xf numFmtId="0" fontId="72" fillId="0" borderId="42" xfId="8" applyFont="1" applyBorder="1" applyAlignment="1">
      <alignment horizontal="left"/>
    </xf>
    <xf numFmtId="0" fontId="72" fillId="0" borderId="98" xfId="8" applyFont="1" applyBorder="1"/>
    <xf numFmtId="0" fontId="0" fillId="2" borderId="1" xfId="0" applyFill="1" applyBorder="1" applyAlignment="1">
      <alignment horizontal="center"/>
    </xf>
    <xf numFmtId="0" fontId="72" fillId="0" borderId="99" xfId="8" applyFont="1" applyBorder="1"/>
    <xf numFmtId="0" fontId="0" fillId="16" borderId="97" xfId="0" applyFill="1" applyBorder="1" applyAlignment="1">
      <alignment horizontal="center"/>
    </xf>
    <xf numFmtId="0" fontId="0" fillId="2" borderId="1" xfId="0" applyFill="1" applyBorder="1" applyAlignment="1">
      <alignment horizontal="center" vertical="top"/>
    </xf>
    <xf numFmtId="0" fontId="72" fillId="0" borderId="3" xfId="8" applyFont="1" applyBorder="1"/>
    <xf numFmtId="0" fontId="72" fillId="16" borderId="100" xfId="8" applyFont="1" applyFill="1" applyBorder="1" applyAlignment="1">
      <alignment horizontal="center"/>
    </xf>
    <xf numFmtId="0" fontId="0" fillId="0" borderId="101" xfId="0" applyBorder="1" applyAlignment="1">
      <alignment wrapText="1"/>
    </xf>
    <xf numFmtId="0" fontId="74" fillId="0" borderId="0" xfId="0" applyFont="1" applyAlignment="1">
      <alignment wrapText="1"/>
    </xf>
    <xf numFmtId="0" fontId="72" fillId="0" borderId="25" xfId="8" applyFont="1" applyBorder="1"/>
    <xf numFmtId="0" fontId="0" fillId="16" borderId="100" xfId="0" applyFill="1" applyBorder="1" applyAlignment="1">
      <alignment horizontal="center"/>
    </xf>
    <xf numFmtId="0" fontId="0" fillId="16" borderId="1" xfId="0" applyFill="1" applyBorder="1" applyAlignment="1">
      <alignment horizontal="center"/>
    </xf>
    <xf numFmtId="0" fontId="0" fillId="0" borderId="1" xfId="0" applyBorder="1" applyAlignment="1">
      <alignment horizontal="center"/>
    </xf>
    <xf numFmtId="0" fontId="0" fillId="0" borderId="85" xfId="0" applyBorder="1" applyAlignment="1">
      <alignment horizontal="left" vertical="top"/>
    </xf>
    <xf numFmtId="0" fontId="0" fillId="0" borderId="89" xfId="0" applyBorder="1" applyAlignment="1">
      <alignment horizontal="left" vertical="top"/>
    </xf>
    <xf numFmtId="0" fontId="0" fillId="16" borderId="85" xfId="0" applyFill="1" applyBorder="1" applyAlignment="1">
      <alignment horizontal="center"/>
    </xf>
    <xf numFmtId="0" fontId="0" fillId="0" borderId="81" xfId="0" applyBorder="1" applyAlignment="1">
      <alignment horizontal="center"/>
    </xf>
    <xf numFmtId="0" fontId="0" fillId="0" borderId="91" xfId="0" applyBorder="1" applyAlignment="1">
      <alignment wrapText="1"/>
    </xf>
    <xf numFmtId="0" fontId="72" fillId="2" borderId="1" xfId="8" quotePrefix="1" applyFont="1" applyFill="1" applyBorder="1" applyAlignment="1">
      <alignment horizontal="center"/>
    </xf>
    <xf numFmtId="0" fontId="0" fillId="0" borderId="68" xfId="0" quotePrefix="1" applyBorder="1" applyAlignment="1">
      <alignment wrapText="1"/>
    </xf>
    <xf numFmtId="0" fontId="72" fillId="0" borderId="2" xfId="8" applyFont="1" applyBorder="1" applyAlignment="1">
      <alignment horizontal="center"/>
    </xf>
    <xf numFmtId="0" fontId="72" fillId="16" borderId="10" xfId="8" applyFont="1" applyFill="1" applyBorder="1" applyAlignment="1">
      <alignment horizontal="center"/>
    </xf>
    <xf numFmtId="0" fontId="72" fillId="0" borderId="3" xfId="8" applyFont="1" applyBorder="1" applyAlignment="1">
      <alignment horizontal="center"/>
    </xf>
    <xf numFmtId="0" fontId="72" fillId="0" borderId="103" xfId="8" applyFont="1" applyBorder="1"/>
    <xf numFmtId="164" fontId="72" fillId="0" borderId="4" xfId="8" applyNumberFormat="1" applyFont="1" applyBorder="1" applyAlignment="1">
      <alignment horizontal="center" wrapText="1"/>
    </xf>
    <xf numFmtId="0" fontId="72" fillId="0" borderId="10" xfId="8" applyFont="1" applyBorder="1" applyAlignment="1">
      <alignment horizontal="left"/>
    </xf>
    <xf numFmtId="0" fontId="0" fillId="0" borderId="10" xfId="0" applyBorder="1" applyAlignment="1">
      <alignment horizontal="center"/>
    </xf>
    <xf numFmtId="0" fontId="0" fillId="0" borderId="3" xfId="0" applyBorder="1"/>
    <xf numFmtId="0" fontId="72" fillId="0" borderId="42" xfId="8" applyFont="1" applyBorder="1"/>
    <xf numFmtId="0" fontId="72" fillId="0" borderId="10" xfId="8" applyFont="1" applyBorder="1" applyAlignment="1">
      <alignment horizontal="left" indent="3"/>
    </xf>
    <xf numFmtId="0" fontId="71" fillId="5" borderId="61" xfId="8" applyFont="1" applyFill="1" applyBorder="1" applyAlignment="1">
      <alignment horizontal="center" wrapText="1"/>
    </xf>
    <xf numFmtId="0" fontId="71" fillId="5" borderId="37" xfId="8" applyFont="1" applyFill="1" applyBorder="1" applyAlignment="1">
      <alignment wrapText="1"/>
    </xf>
    <xf numFmtId="0" fontId="72" fillId="12" borderId="1" xfId="8" applyFont="1" applyFill="1" applyBorder="1" applyAlignment="1">
      <alignment horizontal="center"/>
    </xf>
    <xf numFmtId="164" fontId="72" fillId="12" borderId="1" xfId="8" applyNumberFormat="1" applyFont="1" applyFill="1" applyBorder="1" applyAlignment="1">
      <alignment horizontal="center"/>
    </xf>
    <xf numFmtId="3" fontId="72" fillId="12" borderId="1" xfId="8" applyNumberFormat="1" applyFont="1" applyFill="1" applyBorder="1" applyAlignment="1">
      <alignment horizontal="center"/>
    </xf>
    <xf numFmtId="0" fontId="0" fillId="12" borderId="1" xfId="0" applyFill="1" applyBorder="1" applyAlignment="1">
      <alignment horizontal="center"/>
    </xf>
    <xf numFmtId="0" fontId="0" fillId="2" borderId="1" xfId="0" applyFill="1" applyBorder="1" applyAlignment="1">
      <alignment horizontal="left" vertical="top"/>
    </xf>
    <xf numFmtId="0" fontId="0" fillId="0" borderId="85" xfId="0" applyBorder="1" applyAlignment="1">
      <alignment horizontal="center"/>
    </xf>
    <xf numFmtId="0" fontId="0" fillId="0" borderId="84" xfId="0" applyBorder="1" applyAlignment="1">
      <alignment horizontal="center"/>
    </xf>
    <xf numFmtId="0" fontId="83" fillId="12" borderId="1" xfId="0" applyFont="1" applyFill="1" applyBorder="1" applyAlignment="1">
      <alignment horizontal="center" wrapText="1"/>
    </xf>
    <xf numFmtId="0" fontId="83" fillId="2" borderId="1" xfId="0" applyFont="1" applyFill="1" applyBorder="1" applyAlignment="1">
      <alignment horizontal="center" wrapText="1"/>
    </xf>
    <xf numFmtId="0" fontId="0" fillId="12" borderId="1" xfId="0" applyFill="1" applyBorder="1" applyAlignment="1">
      <alignment horizontal="center" wrapText="1"/>
    </xf>
    <xf numFmtId="0" fontId="0" fillId="2" borderId="1" xfId="0" applyFill="1" applyBorder="1" applyAlignment="1">
      <alignment horizontal="center" wrapText="1"/>
    </xf>
    <xf numFmtId="0" fontId="0" fillId="2" borderId="1" xfId="0" quotePrefix="1" applyFill="1" applyBorder="1" applyAlignment="1">
      <alignment horizontal="center"/>
    </xf>
    <xf numFmtId="0" fontId="84" fillId="0" borderId="1" xfId="0" applyFont="1" applyBorder="1" applyAlignment="1">
      <alignment horizontal="center"/>
    </xf>
    <xf numFmtId="0" fontId="85" fillId="0" borderId="0" xfId="0" applyFont="1"/>
    <xf numFmtId="0" fontId="85" fillId="0" borderId="0" xfId="0" applyFont="1" applyAlignment="1">
      <alignment wrapText="1"/>
    </xf>
    <xf numFmtId="0" fontId="42" fillId="0" borderId="0" xfId="0" applyFont="1"/>
    <xf numFmtId="0" fontId="86" fillId="0" borderId="0" xfId="0" applyFont="1"/>
    <xf numFmtId="0" fontId="23" fillId="0" borderId="0" xfId="0" applyFont="1"/>
    <xf numFmtId="49" fontId="86" fillId="0" borderId="0" xfId="0" applyNumberFormat="1" applyFont="1"/>
    <xf numFmtId="49" fontId="85" fillId="0" borderId="0" xfId="0" applyNumberFormat="1" applyFont="1"/>
    <xf numFmtId="0" fontId="72" fillId="0" borderId="40" xfId="8" applyFont="1" applyBorder="1"/>
    <xf numFmtId="0" fontId="72" fillId="0" borderId="84" xfId="8" applyFont="1" applyBorder="1" applyAlignment="1">
      <alignment horizontal="center"/>
    </xf>
    <xf numFmtId="0" fontId="72" fillId="12" borderId="84" xfId="8" applyFont="1" applyFill="1" applyBorder="1" applyAlignment="1">
      <alignment horizontal="center"/>
    </xf>
    <xf numFmtId="16" fontId="72" fillId="2" borderId="84" xfId="8" quotePrefix="1" applyNumberFormat="1" applyFont="1" applyFill="1" applyBorder="1" applyAlignment="1">
      <alignment horizontal="center"/>
    </xf>
    <xf numFmtId="0" fontId="0" fillId="0" borderId="41" xfId="0" applyBorder="1" applyAlignment="1">
      <alignment wrapText="1"/>
    </xf>
    <xf numFmtId="0" fontId="72" fillId="0" borderId="29" xfId="8" applyFont="1" applyBorder="1"/>
    <xf numFmtId="0" fontId="72" fillId="0" borderId="29" xfId="8" applyFont="1" applyBorder="1" applyAlignment="1">
      <alignment horizontal="left" indent="3"/>
    </xf>
    <xf numFmtId="0" fontId="72" fillId="0" borderId="32" xfId="8" applyFont="1" applyBorder="1"/>
    <xf numFmtId="0" fontId="72" fillId="12" borderId="85" xfId="8" applyFont="1" applyFill="1" applyBorder="1" applyAlignment="1">
      <alignment horizontal="center"/>
    </xf>
    <xf numFmtId="0" fontId="72" fillId="2" borderId="85" xfId="8" applyFont="1" applyFill="1" applyBorder="1" applyAlignment="1">
      <alignment horizontal="center"/>
    </xf>
    <xf numFmtId="0" fontId="77" fillId="0" borderId="72" xfId="8" applyFont="1" applyBorder="1" applyAlignment="1">
      <alignment horizontal="left" vertical="center" wrapText="1"/>
    </xf>
    <xf numFmtId="0" fontId="71" fillId="0" borderId="87" xfId="8" applyFont="1" applyBorder="1" applyAlignment="1">
      <alignment horizontal="center" wrapText="1"/>
    </xf>
    <xf numFmtId="0" fontId="71" fillId="0" borderId="28" xfId="8" applyFont="1" applyBorder="1" applyAlignment="1">
      <alignment wrapText="1"/>
    </xf>
    <xf numFmtId="0" fontId="77" fillId="0" borderId="102" xfId="8" applyFont="1" applyBorder="1" applyAlignment="1">
      <alignment horizontal="left" vertical="center" wrapText="1"/>
    </xf>
    <xf numFmtId="0" fontId="71" fillId="0" borderId="88" xfId="8" applyFont="1" applyBorder="1" applyAlignment="1">
      <alignment horizontal="center" wrapText="1"/>
    </xf>
    <xf numFmtId="0" fontId="71" fillId="0" borderId="26" xfId="8" applyFont="1" applyBorder="1" applyAlignment="1">
      <alignment wrapText="1"/>
    </xf>
    <xf numFmtId="0" fontId="72" fillId="0" borderId="27" xfId="8" applyFont="1" applyBorder="1" applyAlignment="1">
      <alignment horizontal="left"/>
    </xf>
    <xf numFmtId="0" fontId="0" fillId="0" borderId="87" xfId="0" applyBorder="1" applyAlignment="1">
      <alignment horizontal="center"/>
    </xf>
    <xf numFmtId="0" fontId="72" fillId="2" borderId="84" xfId="8" applyFont="1" applyFill="1" applyBorder="1" applyAlignment="1">
      <alignment horizontal="center"/>
    </xf>
    <xf numFmtId="0" fontId="0" fillId="0" borderId="37" xfId="0" applyBorder="1" applyAlignment="1">
      <alignment wrapText="1"/>
    </xf>
    <xf numFmtId="0" fontId="72" fillId="0" borderId="107" xfId="8" applyFont="1" applyBorder="1"/>
    <xf numFmtId="0" fontId="84" fillId="0" borderId="85" xfId="0" applyFont="1" applyBorder="1" applyAlignment="1">
      <alignment horizontal="center"/>
    </xf>
    <xf numFmtId="0" fontId="72" fillId="2" borderId="84" xfId="8" quotePrefix="1" applyFont="1" applyFill="1" applyBorder="1" applyAlignment="1">
      <alignment horizontal="center"/>
    </xf>
    <xf numFmtId="0" fontId="0" fillId="12" borderId="85" xfId="0" applyFill="1" applyBorder="1" applyAlignment="1">
      <alignment horizontal="center"/>
    </xf>
    <xf numFmtId="0" fontId="0" fillId="2" borderId="85" xfId="0" applyFill="1" applyBorder="1" applyAlignment="1">
      <alignment horizontal="center"/>
    </xf>
    <xf numFmtId="0" fontId="71" fillId="5" borderId="108" xfId="8" applyFont="1" applyFill="1" applyBorder="1"/>
    <xf numFmtId="0" fontId="71" fillId="5" borderId="92" xfId="8" applyFont="1" applyFill="1" applyBorder="1" applyAlignment="1">
      <alignment horizontal="center"/>
    </xf>
    <xf numFmtId="0" fontId="71" fillId="5" borderId="90" xfId="8" applyFont="1" applyFill="1" applyBorder="1" applyAlignment="1">
      <alignment wrapText="1"/>
    </xf>
    <xf numFmtId="0" fontId="0" fillId="12" borderId="84" xfId="0" applyFill="1" applyBorder="1" applyAlignment="1">
      <alignment horizontal="center"/>
    </xf>
    <xf numFmtId="0" fontId="0" fillId="2" borderId="84" xfId="0" applyFill="1" applyBorder="1" applyAlignment="1">
      <alignment horizontal="center"/>
    </xf>
    <xf numFmtId="0" fontId="72" fillId="0" borderId="29" xfId="8" applyFont="1" applyBorder="1" applyAlignment="1">
      <alignment horizontal="left"/>
    </xf>
    <xf numFmtId="0" fontId="82" fillId="0" borderId="31" xfId="0" applyFont="1" applyBorder="1" applyAlignment="1">
      <alignment wrapText="1"/>
    </xf>
    <xf numFmtId="0" fontId="75" fillId="0" borderId="31" xfId="0" applyFont="1" applyBorder="1" applyAlignment="1">
      <alignment wrapText="1"/>
    </xf>
    <xf numFmtId="0" fontId="75" fillId="0" borderId="33" xfId="0" applyFont="1" applyBorder="1" applyAlignment="1">
      <alignment wrapText="1"/>
    </xf>
    <xf numFmtId="0" fontId="37" fillId="12" borderId="1" xfId="0" applyFont="1" applyFill="1" applyBorder="1" applyAlignment="1">
      <alignment horizontal="center"/>
    </xf>
    <xf numFmtId="0" fontId="37" fillId="12" borderId="85" xfId="0" applyFont="1" applyFill="1" applyBorder="1" applyAlignment="1">
      <alignment horizontal="center"/>
    </xf>
    <xf numFmtId="0" fontId="1" fillId="0" borderId="29" xfId="0" applyFont="1" applyBorder="1"/>
    <xf numFmtId="0" fontId="1" fillId="0" borderId="0" xfId="8" applyFont="1" applyAlignment="1">
      <alignment wrapText="1"/>
    </xf>
    <xf numFmtId="0" fontId="1" fillId="0" borderId="0" xfId="12" applyFont="1"/>
    <xf numFmtId="0" fontId="1" fillId="0" borderId="0" xfId="8" applyFont="1"/>
    <xf numFmtId="0" fontId="1" fillId="0" borderId="10" xfId="8" applyFont="1" applyBorder="1"/>
    <xf numFmtId="0" fontId="1" fillId="0" borderId="29" xfId="13" applyFont="1" applyBorder="1"/>
    <xf numFmtId="0" fontId="1" fillId="0" borderId="0" xfId="13" applyFont="1"/>
    <xf numFmtId="0" fontId="1" fillId="0" borderId="32" xfId="13" applyFont="1" applyBorder="1"/>
    <xf numFmtId="0" fontId="1" fillId="0" borderId="42" xfId="21" applyFont="1" applyBorder="1" applyAlignment="1">
      <alignment vertical="top" wrapText="1"/>
    </xf>
    <xf numFmtId="0" fontId="1" fillId="0" borderId="22" xfId="8" applyFont="1" applyBorder="1"/>
    <xf numFmtId="0" fontId="1" fillId="0" borderId="29" xfId="0" applyFont="1" applyBorder="1" applyAlignment="1">
      <alignment wrapText="1"/>
    </xf>
    <xf numFmtId="0" fontId="1" fillId="0" borderId="32" xfId="0" applyFont="1" applyBorder="1" applyAlignment="1">
      <alignment wrapText="1"/>
    </xf>
    <xf numFmtId="0" fontId="1" fillId="8" borderId="0" xfId="8" applyFont="1" applyFill="1" applyAlignment="1">
      <alignment vertical="top"/>
    </xf>
    <xf numFmtId="0" fontId="1" fillId="0" borderId="0" xfId="8" applyFont="1" applyAlignment="1">
      <alignment horizontal="left" vertical="center" indent="5"/>
    </xf>
    <xf numFmtId="0" fontId="1" fillId="0" borderId="0" xfId="8" applyFont="1" applyAlignment="1">
      <alignment vertical="center"/>
    </xf>
    <xf numFmtId="0" fontId="1" fillId="0" borderId="0" xfId="8" applyFont="1" applyAlignment="1">
      <alignment vertical="top" wrapText="1"/>
    </xf>
    <xf numFmtId="0" fontId="1" fillId="0" borderId="0" xfId="8" applyFont="1" applyAlignment="1">
      <alignment vertical="top"/>
    </xf>
    <xf numFmtId="0" fontId="1" fillId="0" borderId="29" xfId="25" applyFont="1" applyBorder="1" applyAlignment="1">
      <alignment vertical="top" wrapText="1"/>
    </xf>
    <xf numFmtId="0" fontId="1" fillId="0" borderId="0" xfId="0" applyFont="1" applyAlignment="1">
      <alignment wrapText="1"/>
    </xf>
    <xf numFmtId="0" fontId="1" fillId="0" borderId="29" xfId="9" applyFont="1" applyBorder="1" applyAlignment="1">
      <alignment vertical="top" wrapText="1"/>
    </xf>
    <xf numFmtId="0" fontId="1" fillId="0" borderId="32" xfId="0" applyFont="1" applyBorder="1"/>
    <xf numFmtId="0" fontId="1" fillId="0" borderId="0" xfId="0" applyFont="1"/>
    <xf numFmtId="0" fontId="1" fillId="0" borderId="21" xfId="9" applyFont="1" applyBorder="1" applyAlignment="1">
      <alignment vertical="top" wrapText="1"/>
    </xf>
    <xf numFmtId="0" fontId="1" fillId="0" borderId="23" xfId="9" applyFont="1" applyBorder="1" applyAlignment="1">
      <alignment vertical="top" wrapText="1"/>
    </xf>
    <xf numFmtId="0" fontId="1" fillId="0" borderId="62" xfId="9" applyFont="1" applyBorder="1" applyAlignment="1">
      <alignment vertical="top" wrapText="1"/>
    </xf>
    <xf numFmtId="0" fontId="1" fillId="0" borderId="26" xfId="9" applyFont="1" applyBorder="1" applyAlignment="1">
      <alignment wrapText="1"/>
    </xf>
    <xf numFmtId="0" fontId="1" fillId="0" borderId="14" xfId="8" applyFont="1" applyBorder="1"/>
    <xf numFmtId="0" fontId="31" fillId="0" borderId="36" xfId="1" applyFont="1" applyBorder="1" applyAlignment="1">
      <alignment horizontal="center" vertical="center"/>
    </xf>
    <xf numFmtId="0" fontId="31" fillId="0" borderId="61" xfId="1" applyFont="1" applyBorder="1" applyAlignment="1">
      <alignment horizontal="center" vertical="center"/>
    </xf>
    <xf numFmtId="0" fontId="31" fillId="0" borderId="37" xfId="1" applyFont="1" applyBorder="1" applyAlignment="1">
      <alignment horizontal="center" vertical="center"/>
    </xf>
    <xf numFmtId="0" fontId="31" fillId="0" borderId="25" xfId="1" applyFont="1" applyBorder="1" applyAlignment="1">
      <alignment horizontal="center" vertical="center"/>
    </xf>
    <xf numFmtId="0" fontId="31" fillId="0" borderId="67" xfId="1" applyFont="1" applyBorder="1" applyAlignment="1">
      <alignment horizontal="center" vertical="center"/>
    </xf>
    <xf numFmtId="0" fontId="31" fillId="0" borderId="17" xfId="1" applyFont="1" applyBorder="1" applyAlignment="1">
      <alignment horizontal="center" vertical="center"/>
    </xf>
    <xf numFmtId="0" fontId="62" fillId="10" borderId="0" xfId="0" applyFont="1" applyFill="1" applyAlignment="1">
      <alignment horizontal="center" vertical="center"/>
    </xf>
    <xf numFmtId="0" fontId="37" fillId="13" borderId="42" xfId="0" applyFont="1" applyFill="1" applyBorder="1" applyAlignment="1">
      <alignment horizontal="center" vertical="center"/>
    </xf>
    <xf numFmtId="0" fontId="37" fillId="13" borderId="0" xfId="0" applyFont="1" applyFill="1" applyAlignment="1">
      <alignment horizontal="center" vertical="center"/>
    </xf>
    <xf numFmtId="0" fontId="63" fillId="11" borderId="63" xfId="0" applyFont="1" applyFill="1" applyBorder="1" applyAlignment="1">
      <alignment horizontal="center" vertical="center"/>
    </xf>
    <xf numFmtId="0" fontId="63" fillId="11" borderId="66" xfId="0" applyFont="1" applyFill="1" applyBorder="1" applyAlignment="1">
      <alignment horizontal="center" vertical="center"/>
    </xf>
    <xf numFmtId="0" fontId="63" fillId="11" borderId="64" xfId="0" applyFont="1" applyFill="1" applyBorder="1" applyAlignment="1">
      <alignment horizontal="center" vertical="center"/>
    </xf>
    <xf numFmtId="0" fontId="63" fillId="11" borderId="65" xfId="0" applyFont="1" applyFill="1" applyBorder="1" applyAlignment="1">
      <alignment horizontal="center" vertical="center" wrapText="1"/>
    </xf>
    <xf numFmtId="0" fontId="63" fillId="11" borderId="64" xfId="0" applyFont="1" applyFill="1" applyBorder="1" applyAlignment="1">
      <alignment horizontal="center" vertical="center" wrapText="1"/>
    </xf>
    <xf numFmtId="0" fontId="31" fillId="0" borderId="0" xfId="0" applyFont="1" applyAlignment="1">
      <alignment horizontal="left" vertical="center"/>
    </xf>
    <xf numFmtId="0" fontId="63" fillId="11" borderId="65" xfId="0" applyFont="1" applyFill="1" applyBorder="1" applyAlignment="1">
      <alignment horizontal="center" vertical="center"/>
    </xf>
    <xf numFmtId="0" fontId="31" fillId="0" borderId="61" xfId="0" applyFont="1" applyBorder="1" applyAlignment="1">
      <alignment horizontal="left" vertical="top" wrapText="1"/>
    </xf>
    <xf numFmtId="0" fontId="0" fillId="0" borderId="61" xfId="0" applyBorder="1" applyAlignment="1">
      <alignment horizontal="left" vertical="top" wrapText="1"/>
    </xf>
    <xf numFmtId="0" fontId="0" fillId="0" borderId="0" xfId="0" applyAlignment="1">
      <alignment horizontal="left" vertical="top" wrapText="1"/>
    </xf>
    <xf numFmtId="0" fontId="42" fillId="0" borderId="65" xfId="2" applyFont="1" applyBorder="1" applyAlignment="1">
      <alignment horizontal="center" vertical="center"/>
    </xf>
    <xf numFmtId="0" fontId="42" fillId="0" borderId="64" xfId="2" applyFont="1" applyBorder="1" applyAlignment="1">
      <alignment horizontal="center" vertical="center"/>
    </xf>
    <xf numFmtId="0" fontId="42" fillId="0" borderId="63" xfId="2" applyFont="1" applyBorder="1" applyAlignment="1">
      <alignment horizontal="center" vertical="center"/>
    </xf>
    <xf numFmtId="0" fontId="1" fillId="0" borderId="0" xfId="8" applyFont="1" applyAlignment="1">
      <alignment horizontal="left" vertical="top" wrapText="1"/>
    </xf>
    <xf numFmtId="0" fontId="20" fillId="0" borderId="0" xfId="8" applyAlignment="1">
      <alignment horizontal="left" vertical="top" wrapText="1"/>
    </xf>
    <xf numFmtId="0" fontId="72" fillId="0" borderId="1" xfId="8" applyFont="1" applyBorder="1" applyAlignment="1">
      <alignment horizontal="center"/>
    </xf>
    <xf numFmtId="0" fontId="78" fillId="17" borderId="42" xfId="8" applyFont="1" applyFill="1" applyBorder="1" applyAlignment="1">
      <alignment horizontal="left"/>
    </xf>
    <xf numFmtId="0" fontId="78" fillId="17" borderId="0" xfId="8" applyFont="1" applyFill="1" applyAlignment="1">
      <alignment horizontal="left"/>
    </xf>
    <xf numFmtId="0" fontId="78" fillId="17" borderId="43" xfId="8" applyFont="1" applyFill="1" applyBorder="1" applyAlignment="1">
      <alignment horizontal="left"/>
    </xf>
    <xf numFmtId="0" fontId="71" fillId="5" borderId="86" xfId="8" applyFont="1" applyFill="1" applyBorder="1" applyAlignment="1">
      <alignment horizontal="center"/>
    </xf>
    <xf numFmtId="0" fontId="71" fillId="5" borderId="0" xfId="8" applyFont="1" applyFill="1" applyAlignment="1">
      <alignment horizontal="center"/>
    </xf>
    <xf numFmtId="0" fontId="72" fillId="0" borderId="1" xfId="8" applyFont="1" applyBorder="1" applyAlignment="1">
      <alignment horizontal="left" vertical="top" wrapText="1"/>
    </xf>
    <xf numFmtId="0" fontId="72" fillId="16" borderId="1" xfId="8" applyFont="1" applyFill="1" applyBorder="1" applyAlignment="1">
      <alignment horizontal="left" vertical="top" wrapText="1"/>
    </xf>
    <xf numFmtId="0" fontId="71" fillId="5" borderId="104" xfId="8" applyFont="1" applyFill="1" applyBorder="1" applyAlignment="1">
      <alignment horizontal="center"/>
    </xf>
    <xf numFmtId="0" fontId="71" fillId="5" borderId="105" xfId="8" applyFont="1" applyFill="1" applyBorder="1" applyAlignment="1">
      <alignment horizontal="center"/>
    </xf>
    <xf numFmtId="0" fontId="71" fillId="5" borderId="106" xfId="8" applyFont="1" applyFill="1" applyBorder="1" applyAlignment="1">
      <alignment horizontal="center"/>
    </xf>
    <xf numFmtId="0" fontId="71" fillId="0" borderId="87" xfId="8" applyFont="1" applyBorder="1" applyAlignment="1">
      <alignment horizontal="center" wrapText="1"/>
    </xf>
    <xf numFmtId="0" fontId="72" fillId="12" borderId="88" xfId="8" applyFont="1" applyFill="1" applyBorder="1" applyAlignment="1">
      <alignment horizontal="left" vertical="top" wrapText="1"/>
    </xf>
    <xf numFmtId="0" fontId="0" fillId="12" borderId="88" xfId="0" applyFill="1" applyBorder="1" applyAlignment="1">
      <alignment wrapText="1"/>
    </xf>
    <xf numFmtId="0" fontId="72" fillId="0" borderId="84" xfId="8" applyFont="1" applyBorder="1" applyAlignment="1">
      <alignment horizontal="center"/>
    </xf>
    <xf numFmtId="0" fontId="72" fillId="0" borderId="85" xfId="8" applyFont="1" applyBorder="1" applyAlignment="1">
      <alignment horizontal="center"/>
    </xf>
    <xf numFmtId="3" fontId="72" fillId="0" borderId="1" xfId="8" applyNumberFormat="1" applyFont="1" applyBorder="1" applyAlignment="1">
      <alignment horizontal="center"/>
    </xf>
    <xf numFmtId="0" fontId="0" fillId="0" borderId="1" xfId="0" applyBorder="1" applyAlignment="1">
      <alignment horizontal="center"/>
    </xf>
    <xf numFmtId="0" fontId="71" fillId="5" borderId="72" xfId="8" applyFont="1" applyFill="1" applyBorder="1" applyAlignment="1">
      <alignment horizontal="center"/>
    </xf>
    <xf numFmtId="0" fontId="71" fillId="5" borderId="71" xfId="8" applyFont="1" applyFill="1" applyBorder="1" applyAlignment="1">
      <alignment horizontal="center"/>
    </xf>
    <xf numFmtId="0" fontId="71" fillId="5" borderId="109" xfId="8" applyFont="1" applyFill="1" applyBorder="1" applyAlignment="1">
      <alignment horizontal="center"/>
    </xf>
    <xf numFmtId="0" fontId="0" fillId="12" borderId="2" xfId="0" applyFill="1" applyBorder="1" applyAlignment="1">
      <alignment horizontal="center"/>
    </xf>
    <xf numFmtId="0" fontId="0" fillId="12" borderId="97" xfId="0" applyFill="1" applyBorder="1" applyAlignment="1">
      <alignment horizontal="center"/>
    </xf>
    <xf numFmtId="0" fontId="0" fillId="12" borderId="3" xfId="0" applyFill="1" applyBorder="1" applyAlignment="1">
      <alignment horizontal="center"/>
    </xf>
    <xf numFmtId="0" fontId="0" fillId="0" borderId="85" xfId="0" applyBorder="1" applyAlignment="1">
      <alignment horizontal="center"/>
    </xf>
    <xf numFmtId="0" fontId="31" fillId="3" borderId="34" xfId="12" applyFont="1" applyFill="1" applyBorder="1" applyAlignment="1">
      <alignment horizontal="center"/>
    </xf>
    <xf numFmtId="0" fontId="31" fillId="3" borderId="35" xfId="12" applyFont="1" applyFill="1" applyBorder="1" applyAlignment="1">
      <alignment horizontal="center"/>
    </xf>
    <xf numFmtId="0" fontId="32" fillId="5" borderId="2" xfId="8" applyFont="1" applyFill="1" applyBorder="1" applyAlignment="1">
      <alignment horizontal="center"/>
    </xf>
    <xf numFmtId="0" fontId="32" fillId="5" borderId="3" xfId="8" applyFont="1" applyFill="1" applyBorder="1" applyAlignment="1">
      <alignment horizontal="center"/>
    </xf>
    <xf numFmtId="0" fontId="31" fillId="6" borderId="6" xfId="8" applyFont="1" applyFill="1" applyBorder="1" applyAlignment="1">
      <alignment horizontal="center"/>
    </xf>
    <xf numFmtId="0" fontId="31" fillId="6" borderId="7" xfId="8" applyFont="1" applyFill="1" applyBorder="1" applyAlignment="1">
      <alignment horizontal="center"/>
    </xf>
    <xf numFmtId="0" fontId="31" fillId="8" borderId="0" xfId="8" applyFont="1" applyFill="1" applyAlignment="1">
      <alignment horizontal="center"/>
    </xf>
    <xf numFmtId="0" fontId="31" fillId="6" borderId="18" xfId="13" applyFont="1" applyFill="1" applyBorder="1" applyAlignment="1">
      <alignment horizontal="center"/>
    </xf>
    <xf numFmtId="0" fontId="31" fillId="6" borderId="19" xfId="13" applyFont="1" applyFill="1" applyBorder="1" applyAlignment="1">
      <alignment horizontal="center"/>
    </xf>
    <xf numFmtId="0" fontId="32" fillId="5" borderId="45" xfId="8" applyFont="1" applyFill="1" applyBorder="1" applyAlignment="1">
      <alignment horizontal="center"/>
    </xf>
    <xf numFmtId="0" fontId="32" fillId="5" borderId="46" xfId="8" applyFont="1" applyFill="1" applyBorder="1" applyAlignment="1">
      <alignment horizontal="center"/>
    </xf>
    <xf numFmtId="0" fontId="31" fillId="6" borderId="18" xfId="15" applyFont="1" applyFill="1" applyBorder="1" applyAlignment="1">
      <alignment horizontal="center" vertical="top"/>
    </xf>
    <xf numFmtId="0" fontId="31" fillId="6" borderId="19" xfId="15" applyFont="1" applyFill="1" applyBorder="1" applyAlignment="1">
      <alignment horizontal="center" vertical="top"/>
    </xf>
    <xf numFmtId="0" fontId="31" fillId="6" borderId="55" xfId="8" applyFont="1" applyFill="1" applyBorder="1" applyAlignment="1">
      <alignment horizontal="center"/>
    </xf>
    <xf numFmtId="0" fontId="31" fillId="6" borderId="56" xfId="8" applyFont="1" applyFill="1" applyBorder="1" applyAlignment="1">
      <alignment horizontal="center"/>
    </xf>
    <xf numFmtId="0" fontId="31" fillId="6" borderId="57" xfId="8" applyFont="1" applyFill="1" applyBorder="1" applyAlignment="1">
      <alignment horizontal="center"/>
    </xf>
    <xf numFmtId="0" fontId="31" fillId="6" borderId="46" xfId="8" applyFont="1" applyFill="1" applyBorder="1" applyAlignment="1">
      <alignment horizontal="center"/>
    </xf>
    <xf numFmtId="0" fontId="31" fillId="6" borderId="40" xfId="26" applyFont="1" applyFill="1" applyBorder="1" applyAlignment="1">
      <alignment horizontal="center"/>
    </xf>
    <xf numFmtId="0" fontId="31" fillId="6" borderId="41" xfId="26" applyFont="1" applyFill="1" applyBorder="1" applyAlignment="1">
      <alignment horizontal="center"/>
    </xf>
    <xf numFmtId="0" fontId="31" fillId="6" borderId="72" xfId="21" applyFont="1" applyFill="1" applyBorder="1" applyAlignment="1">
      <alignment horizontal="center"/>
    </xf>
    <xf numFmtId="0" fontId="31" fillId="6" borderId="71" xfId="21" applyFont="1" applyFill="1" applyBorder="1" applyAlignment="1">
      <alignment horizontal="center"/>
    </xf>
    <xf numFmtId="0" fontId="59" fillId="0" borderId="0" xfId="20" applyFont="1" applyAlignment="1">
      <alignment horizontal="center"/>
    </xf>
    <xf numFmtId="0" fontId="31" fillId="6" borderId="27" xfId="8" applyFont="1" applyFill="1" applyBorder="1" applyAlignment="1">
      <alignment horizontal="center"/>
    </xf>
    <xf numFmtId="0" fontId="31" fillId="6" borderId="28" xfId="8" applyFont="1" applyFill="1" applyBorder="1" applyAlignment="1">
      <alignment horizontal="center"/>
    </xf>
    <xf numFmtId="0" fontId="31" fillId="6" borderId="27" xfId="25" applyFont="1" applyFill="1" applyBorder="1" applyAlignment="1">
      <alignment horizontal="center"/>
    </xf>
    <xf numFmtId="0" fontId="31" fillId="6" borderId="28" xfId="25" applyFont="1" applyFill="1" applyBorder="1" applyAlignment="1">
      <alignment horizontal="center"/>
    </xf>
    <xf numFmtId="0" fontId="31" fillId="6" borderId="27" xfId="36" applyFont="1" applyFill="1" applyBorder="1" applyAlignment="1">
      <alignment horizontal="center"/>
    </xf>
    <xf numFmtId="0" fontId="31" fillId="6" borderId="28" xfId="36" applyFont="1" applyFill="1" applyBorder="1" applyAlignment="1">
      <alignment horizontal="center"/>
    </xf>
    <xf numFmtId="0" fontId="32" fillId="5" borderId="6" xfId="8" applyFont="1" applyFill="1" applyBorder="1" applyAlignment="1">
      <alignment wrapText="1"/>
    </xf>
    <xf numFmtId="0" fontId="32" fillId="5" borderId="7" xfId="8" applyFont="1" applyFill="1" applyBorder="1" applyAlignment="1">
      <alignment wrapText="1"/>
    </xf>
    <xf numFmtId="10" fontId="1" fillId="0" borderId="0" xfId="8" applyNumberFormat="1" applyFont="1" applyAlignment="1">
      <alignment horizontal="left" vertical="top" wrapText="1"/>
    </xf>
    <xf numFmtId="0" fontId="70" fillId="8" borderId="6" xfId="8" applyFont="1" applyFill="1" applyBorder="1" applyAlignment="1">
      <alignment horizontal="center" wrapText="1"/>
    </xf>
    <xf numFmtId="0" fontId="70" fillId="8" borderId="7" xfId="8" applyFont="1" applyFill="1" applyBorder="1" applyAlignment="1">
      <alignment horizontal="center" wrapText="1"/>
    </xf>
    <xf numFmtId="10" fontId="20" fillId="0" borderId="0" xfId="8" applyNumberFormat="1" applyAlignment="1">
      <alignment horizontal="left" vertical="top" wrapText="1"/>
    </xf>
    <xf numFmtId="0" fontId="31" fillId="6" borderId="40" xfId="9" applyFont="1" applyFill="1" applyBorder="1" applyAlignment="1">
      <alignment horizontal="center"/>
    </xf>
    <xf numFmtId="0" fontId="31" fillId="6" borderId="41" xfId="9" applyFont="1" applyFill="1" applyBorder="1" applyAlignment="1">
      <alignment horizontal="center"/>
    </xf>
    <xf numFmtId="0" fontId="31" fillId="6" borderId="6" xfId="8" applyFont="1" applyFill="1" applyBorder="1" applyAlignment="1">
      <alignment horizontal="left"/>
    </xf>
    <xf numFmtId="0" fontId="31" fillId="6" borderId="7" xfId="8" applyFont="1" applyFill="1" applyBorder="1" applyAlignment="1">
      <alignment horizontal="left"/>
    </xf>
    <xf numFmtId="0" fontId="41" fillId="0" borderId="0" xfId="37" applyFont="1" applyAlignment="1">
      <alignment horizontal="left" vertical="top" wrapText="1"/>
    </xf>
    <xf numFmtId="0" fontId="31" fillId="6" borderId="6" xfId="37" applyFont="1" applyFill="1" applyBorder="1" applyAlignment="1">
      <alignment horizontal="center"/>
    </xf>
    <xf numFmtId="0" fontId="31" fillId="6" borderId="11" xfId="37" applyFont="1" applyFill="1" applyBorder="1" applyAlignment="1">
      <alignment horizontal="center"/>
    </xf>
    <xf numFmtId="0" fontId="31" fillId="6" borderId="7" xfId="37" applyFont="1" applyFill="1" applyBorder="1" applyAlignment="1">
      <alignment horizontal="center"/>
    </xf>
    <xf numFmtId="0" fontId="31" fillId="6" borderId="40" xfId="24" applyFont="1" applyFill="1" applyBorder="1" applyAlignment="1">
      <alignment horizontal="center"/>
    </xf>
    <xf numFmtId="0" fontId="31" fillId="6" borderId="41" xfId="24" applyFont="1" applyFill="1" applyBorder="1" applyAlignment="1">
      <alignment horizontal="center"/>
    </xf>
    <xf numFmtId="0" fontId="31" fillId="6" borderId="18" xfId="8" applyFont="1" applyFill="1" applyBorder="1" applyAlignment="1">
      <alignment horizontal="center"/>
    </xf>
    <xf numFmtId="0" fontId="31" fillId="6" borderId="19" xfId="8" applyFont="1" applyFill="1" applyBorder="1" applyAlignment="1">
      <alignment horizontal="center"/>
    </xf>
    <xf numFmtId="0" fontId="31" fillId="6" borderId="18" xfId="22" applyFont="1" applyFill="1" applyBorder="1" applyAlignment="1">
      <alignment horizontal="center" wrapText="1"/>
    </xf>
    <xf numFmtId="0" fontId="31" fillId="6" borderId="19" xfId="22" applyFont="1" applyFill="1" applyBorder="1" applyAlignment="1">
      <alignment horizontal="center"/>
    </xf>
    <xf numFmtId="0" fontId="31" fillId="6" borderId="27" xfId="23" applyFont="1" applyFill="1" applyBorder="1" applyAlignment="1">
      <alignment horizontal="center" wrapText="1"/>
    </xf>
    <xf numFmtId="0" fontId="31" fillId="6" borderId="28" xfId="23" applyFont="1" applyFill="1" applyBorder="1" applyAlignment="1">
      <alignment horizontal="center"/>
    </xf>
    <xf numFmtId="0" fontId="0" fillId="0" borderId="0" xfId="0" applyAlignment="1">
      <alignment horizontal="center" vertical="top" wrapText="1"/>
    </xf>
    <xf numFmtId="0" fontId="31" fillId="6" borderId="27" xfId="9" applyFont="1" applyFill="1" applyBorder="1" applyAlignment="1">
      <alignment horizontal="center"/>
    </xf>
    <xf numFmtId="0" fontId="31" fillId="6" borderId="28" xfId="9" applyFont="1" applyFill="1" applyBorder="1" applyAlignment="1">
      <alignment horizontal="center"/>
    </xf>
    <xf numFmtId="0" fontId="31" fillId="6" borderId="6" xfId="8" applyFont="1" applyFill="1" applyBorder="1" applyAlignment="1">
      <alignment horizontal="center" wrapText="1"/>
    </xf>
    <xf numFmtId="0" fontId="31" fillId="6" borderId="7" xfId="8" applyFont="1" applyFill="1" applyBorder="1" applyAlignment="1">
      <alignment horizontal="center" wrapText="1"/>
    </xf>
    <xf numFmtId="0" fontId="31" fillId="6" borderId="6" xfId="8" applyFont="1" applyFill="1" applyBorder="1" applyAlignment="1">
      <alignment horizontal="left" wrapText="1"/>
    </xf>
    <xf numFmtId="0" fontId="31" fillId="6" borderId="7" xfId="8" applyFont="1" applyFill="1" applyBorder="1" applyAlignment="1">
      <alignment horizontal="left" wrapText="1"/>
    </xf>
    <xf numFmtId="0" fontId="31" fillId="3" borderId="45" xfId="8" applyFont="1" applyFill="1" applyBorder="1" applyAlignment="1">
      <alignment horizontal="center"/>
    </xf>
    <xf numFmtId="0" fontId="31" fillId="3" borderId="46" xfId="8" applyFont="1" applyFill="1" applyBorder="1" applyAlignment="1">
      <alignment horizontal="center"/>
    </xf>
    <xf numFmtId="0" fontId="32" fillId="5" borderId="18" xfId="25" applyFont="1" applyFill="1" applyBorder="1" applyAlignment="1">
      <alignment horizontal="center" wrapText="1"/>
    </xf>
    <xf numFmtId="0" fontId="32" fillId="5" borderId="19" xfId="25" applyFont="1" applyFill="1" applyBorder="1" applyAlignment="1">
      <alignment horizontal="center" wrapText="1"/>
    </xf>
    <xf numFmtId="0" fontId="32" fillId="5" borderId="2" xfId="8" applyFont="1" applyFill="1" applyBorder="1" applyAlignment="1">
      <alignment horizontal="center" vertical="center"/>
    </xf>
    <xf numFmtId="0" fontId="32" fillId="5" borderId="3" xfId="8" applyFont="1" applyFill="1" applyBorder="1" applyAlignment="1">
      <alignment horizontal="center" vertical="center"/>
    </xf>
    <xf numFmtId="0" fontId="33" fillId="0" borderId="2" xfId="8" applyFont="1" applyBorder="1" applyAlignment="1">
      <alignment horizontal="center" vertical="center"/>
    </xf>
    <xf numFmtId="0" fontId="33" fillId="0" borderId="3" xfId="8" applyFont="1" applyBorder="1" applyAlignment="1">
      <alignment horizontal="center" vertical="center"/>
    </xf>
  </cellXfs>
  <cellStyles count="38">
    <cellStyle name="Comma 2" xfId="28" xr:uid="{DD22497D-F885-4922-868C-41E4BBC1C9A8}"/>
    <cellStyle name="Comma 2 2" xfId="35" xr:uid="{33D6AA58-2BC9-48B8-93AB-D064ACE3B510}"/>
    <cellStyle name="Comma 3" xfId="5" xr:uid="{E3DE4821-3ED2-4714-B2A8-2157C594FF52}"/>
    <cellStyle name="Comma 4" xfId="32" xr:uid="{25061466-7DB9-47E0-8D4D-573206327C98}"/>
    <cellStyle name="Currency 2" xfId="29" xr:uid="{6DCDF045-78A8-44E4-9E9A-74DC3DBE8BCC}"/>
    <cellStyle name="Currency 2 2" xfId="34" xr:uid="{2960E48B-2DC0-4C58-A5E9-380F4CFD22C5}"/>
    <cellStyle name="Currency 3" xfId="31" xr:uid="{BB92449B-E80C-4281-9BC7-DFF0902F5EB5}"/>
    <cellStyle name="Hyperlink" xfId="14" builtinId="8"/>
    <cellStyle name="Hyperlink 2" xfId="7" xr:uid="{C9C6C494-8D8A-4978-BC4B-EC9A7EEE0390}"/>
    <cellStyle name="Normal" xfId="0" builtinId="0"/>
    <cellStyle name="Normal 2" xfId="2" xr:uid="{1F5AA5D7-DD4F-EB41-B4F9-71DAFDB52C3C}"/>
    <cellStyle name="Normal 3" xfId="3" xr:uid="{73E84289-1248-6A43-9284-010C65394ECA}"/>
    <cellStyle name="Normal 3 2" xfId="6" xr:uid="{781D8D1B-FF97-48EF-BC59-B2F3087DED19}"/>
    <cellStyle name="Normal 4" xfId="1" xr:uid="{00000000-0005-0000-0000-000005000000}"/>
    <cellStyle name="Normal 5" xfId="4" xr:uid="{5646B188-92A3-4E31-939B-6A942BCE7730}"/>
    <cellStyle name="Normal 5 2" xfId="8" xr:uid="{B0637680-732E-4F75-A78A-57F1C262F76C}"/>
    <cellStyle name="Normal 5 2 10" xfId="24" xr:uid="{545F07A2-1010-4842-BEAC-492406DF4C1E}"/>
    <cellStyle name="Normal 5 2 11" xfId="36" xr:uid="{126CE8E1-A6F4-468D-8085-F9344D24003C}"/>
    <cellStyle name="Normal 5 2 12" xfId="37" xr:uid="{2492785D-B04A-45A8-BB12-FA3687A791D3}"/>
    <cellStyle name="Normal 5 2 2" xfId="9" xr:uid="{054D58A5-96DF-4CD5-BDB8-A4A02A5AD870}"/>
    <cellStyle name="Normal 5 2 2 2" xfId="23" xr:uid="{DC39FA32-BF99-43FD-9388-56DB6268A367}"/>
    <cellStyle name="Normal 5 2 3" xfId="10" xr:uid="{898A9B39-F872-4560-9D3E-DFC8B7474662}"/>
    <cellStyle name="Normal 5 2 4" xfId="11" xr:uid="{4BEF6140-E362-4F40-AF0D-36C452C188D5}"/>
    <cellStyle name="Normal 5 2 4 2" xfId="25" xr:uid="{87CC4E61-651D-486B-962F-16C107DF9338}"/>
    <cellStyle name="Normal 5 2 5" xfId="13" xr:uid="{9EDD8196-E3E4-47AD-922E-72291DD307CF}"/>
    <cellStyle name="Normal 5 2 6" xfId="15" xr:uid="{2F3584FE-87CE-4BC7-91E8-8C8A5F4AB632}"/>
    <cellStyle name="Normal 5 2 7" xfId="16" xr:uid="{0ED22A7F-8D63-4529-AE6B-2BA9653C14F9}"/>
    <cellStyle name="Normal 5 2 7 2" xfId="26" xr:uid="{FD664154-DA87-4C29-9A4F-C96FA44BCA23}"/>
    <cellStyle name="Normal 5 2 8" xfId="18" xr:uid="{8A1DCB19-C977-4CB2-AB20-918272977F06}"/>
    <cellStyle name="Normal 5 2 8 2" xfId="21" xr:uid="{AA40A7BA-7008-439D-9150-290D0A8555AC}"/>
    <cellStyle name="Normal 5 2 9" xfId="22" xr:uid="{3CF1FAA9-DE62-48C9-BE84-408C39389759}"/>
    <cellStyle name="Normal 6" xfId="12" xr:uid="{89266F7C-D7CC-403F-BB00-3E75120D6B95}"/>
    <cellStyle name="Normal 7" xfId="17" xr:uid="{249CE542-AFB0-40FB-8E5A-AD4993D3DB7F}"/>
    <cellStyle name="Normal 7 2" xfId="19" xr:uid="{075E6FBD-AE58-4E71-ABB2-8531A4DD5FB6}"/>
    <cellStyle name="Normal 7 3" xfId="20" xr:uid="{2312E111-2BA9-4826-85F9-04B35FE8C7F2}"/>
    <cellStyle name="Normal 8" xfId="27" xr:uid="{A977D7B7-B79C-4D45-A61E-D6478A14FCA0}"/>
    <cellStyle name="Normal 8 2" xfId="33" xr:uid="{46639684-ABEA-4932-AF9D-0E44567A598F}"/>
    <cellStyle name="Normal 9" xfId="30" xr:uid="{7D26B4E4-396D-4C3A-A6B5-0B75938DD3B7}"/>
  </cellStyles>
  <dxfs count="0"/>
  <tableStyles count="0" defaultTableStyle="TableStyleMedium9" defaultPivotStyle="PivotStyleMedium7"/>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onnections" Target="connections.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22217</xdr:rowOff>
    </xdr:from>
    <xdr:to>
      <xdr:col>3</xdr:col>
      <xdr:colOff>387350</xdr:colOff>
      <xdr:row>21</xdr:row>
      <xdr:rowOff>3174</xdr:rowOff>
    </xdr:to>
    <xdr:pic>
      <xdr:nvPicPr>
        <xdr:cNvPr id="2" name="Picture 1">
          <a:extLst>
            <a:ext uri="{FF2B5EF4-FFF2-40B4-BE49-F238E27FC236}">
              <a16:creationId xmlns:a16="http://schemas.microsoft.com/office/drawing/2014/main" id="{27FDE749-A54E-493C-EE8E-079C4E180737}"/>
            </a:ext>
          </a:extLst>
        </xdr:cNvPr>
        <xdr:cNvPicPr>
          <a:picLocks noChangeAspect="1"/>
        </xdr:cNvPicPr>
      </xdr:nvPicPr>
      <xdr:blipFill>
        <a:blip xmlns:r="http://schemas.openxmlformats.org/officeDocument/2006/relationships" r:embed="rId1"/>
        <a:stretch>
          <a:fillRect/>
        </a:stretch>
      </xdr:blipFill>
      <xdr:spPr>
        <a:xfrm>
          <a:off x="0" y="1812917"/>
          <a:ext cx="6797675" cy="25812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247650</xdr:colOff>
      <xdr:row>0</xdr:row>
      <xdr:rowOff>133350</xdr:rowOff>
    </xdr:from>
    <xdr:to>
      <xdr:col>15</xdr:col>
      <xdr:colOff>342900</xdr:colOff>
      <xdr:row>14</xdr:row>
      <xdr:rowOff>19050</xdr:rowOff>
    </xdr:to>
    <xdr:pic>
      <xdr:nvPicPr>
        <xdr:cNvPr id="2" name="Picture 1">
          <a:extLst>
            <a:ext uri="{FF2B5EF4-FFF2-40B4-BE49-F238E27FC236}">
              <a16:creationId xmlns:a16="http://schemas.microsoft.com/office/drawing/2014/main" id="{2E96D240-BE95-48C6-BC6A-5BBA05AFE29C}"/>
            </a:ext>
          </a:extLst>
        </xdr:cNvPr>
        <xdr:cNvPicPr>
          <a:picLocks noChangeAspect="1"/>
        </xdr:cNvPicPr>
      </xdr:nvPicPr>
      <xdr:blipFill>
        <a:blip xmlns:r="http://schemas.openxmlformats.org/officeDocument/2006/relationships" r:embed="rId1"/>
        <a:stretch>
          <a:fillRect/>
        </a:stretch>
      </xdr:blipFill>
      <xdr:spPr>
        <a:xfrm>
          <a:off x="8140700" y="133350"/>
          <a:ext cx="7981950" cy="26066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erman Zaldivar" id="{0A52C571-B2A7-4BC4-81C7-5EE935DDDA68}" userId="S::GermanZaldivar@fico.com::82b14083-8051-4773-85a6-ccc03f46f0af" providerId="AD"/>
  <person displayName="Rakesh Maniyoor" id="{5572DCEC-F336-4102-9DD7-04E4FD6B7A81}" userId="S::rakeshmaniyoor@fico.com::a6bd8e7e-2087-4e96-9cfe-b0f764618dac"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ockUpUI" connectionId="1" xr16:uid="{91BD6D6F-9115-8B4E-ACFF-C33C803F1C8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ockUpUI" connectionId="2" xr16:uid="{01188DFE-EBC8-4DF1-9BE6-4BEC0F461C8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ockUpUI" connectionId="3" xr16:uid="{D6C271FD-7AA4-4941-BFB1-BC0DE48261C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19-07-10T19:14:02.52" personId="{5572DCEC-F336-4102-9DD7-04E4FD6B7A81}" id="{361B5711-0D90-462A-A177-E90027385B89}">
    <text>Individual Name of Service/Components for a Product/Solution.</text>
  </threadedComment>
  <threadedComment ref="B16" dT="2019-07-10T19:15:03.43" personId="{5572DCEC-F336-4102-9DD7-04E4FD6B7A81}" id="{65214F66-C941-4D4F-BDCF-D15F285B614E}">
    <text>Categorical details of Product type or High-Level Business Function served.</text>
  </threadedComment>
  <threadedComment ref="C16" dT="2019-07-10T19:19:44.38" personId="{5572DCEC-F336-4102-9DD7-04E4FD6B7A81}" id="{6DCF886A-14BE-46E3-8F59-1FDEEF3F6D58}">
    <text>Represent Total number of instances of that particular services/components across enviornments.
For eg : 
Service A has 3 enviornments ; count=3</text>
  </threadedComment>
  <threadedComment ref="G16" dT="2019-07-10T19:17:38.01" personId="{5572DCEC-F336-4102-9DD7-04E4FD6B7A81}" id="{CB5A7DFD-8F6A-4383-AE14-4E2118BC5B1A}">
    <text>Total number of pods/gears/instances constituting that service/component across all enviornments.</text>
  </threadedComment>
  <threadedComment ref="D17" dT="2019-07-10T19:33:05.19" personId="{5572DCEC-F336-4102-9DD7-04E4FD6B7A81}" id="{F715125B-35C5-4A96-89F5-FE328CC669DD}">
    <text>Total Cpu across enviornments for that specfic Service/component.</text>
  </threadedComment>
  <threadedComment ref="E17" dT="2019-07-10T19:33:22.20" personId="{5572DCEC-F336-4102-9DD7-04E4FD6B7A81}" id="{FD1FC27C-8B4F-437F-BB09-89ED8E75F16E}">
    <text>Total memory across enviornments for that Service/component.</text>
  </threadedComment>
  <threadedComment ref="F17" dT="2019-07-10T19:33:45.55" personId="{5572DCEC-F336-4102-9DD7-04E4FD6B7A81}" id="{DD700308-01D8-4F69-BF9F-7EF9437540C1}">
    <text>Total Disk in GB  across enviornments for that specfic Service/component.</text>
  </threadedComment>
  <threadedComment ref="A33" dT="2019-07-10T19:39:41.83" personId="{5572DCEC-F336-4102-9DD7-04E4FD6B7A81}" id="{35257053-56AD-44F5-A511-2D097F46EB73}">
    <text>Additional AWS services leveraged.</text>
  </threadedComment>
  <threadedComment ref="B33" dT="2019-07-10T19:40:18.18" personId="{5572DCEC-F336-4102-9DD7-04E4FD6B7A81}" id="{75C17C56-3BC1-454F-B46E-2760F29674BA}">
    <text>[Optional] As applicable share the TPS,Processing throughput for ascertaining the service costs.</text>
  </threadedComment>
  <threadedComment ref="C33" dT="2019-07-10T19:42:27.18" personId="{5572DCEC-F336-4102-9DD7-04E4FD6B7A81}" id="{8481F6ED-D634-4516-A8A1-6414CE8C0FE7}">
    <text>Represent Total number of instances of that particular services across enviornment.
For eg : 
Product uses 3 EBS volumes then,count = 3</text>
  </threadedComment>
  <threadedComment ref="D33" dT="2019-07-10T19:42:59.09" personId="{5572DCEC-F336-4102-9DD7-04E4FD6B7A81}" id="{98891446-C2BF-4D0D-824F-86E157CE4720}">
    <text xml:space="preserve">[Optional] As applicable list the Volume type associated. </text>
  </threadedComment>
  <threadedComment ref="F33" dT="2019-07-10T19:43:27.90" personId="{5572DCEC-F336-4102-9DD7-04E4FD6B7A81}" id="{38202999-CDD3-4B43-8F3D-E6B78E90C9A2}">
    <text>[Optional] As applicable share the IOPS as applicable for ascertaining the service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4-05-15T19:31:10.87" personId="{0A52C571-B2A7-4BC4-81C7-5EE935DDDA68}" id="{E15A6C0E-77C7-463D-9C88-B0C8D0C0A62E}">
    <text>Update if on Prem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1.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hyperlink" Target="https://fico.lightning.force.com/one/one.app" TargetMode="Externa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ficorp.sharepoint.com/sites/one-fico-data-orchestrator"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99B6-1FEE-4120-8645-82BE59F6CAD4}">
  <sheetPr>
    <tabColor theme="7" tint="0.59999389629810485"/>
  </sheetPr>
  <dimension ref="A2:N96"/>
  <sheetViews>
    <sheetView topLeftCell="A2" workbookViewId="0">
      <selection activeCell="A6" sqref="A6"/>
    </sheetView>
  </sheetViews>
  <sheetFormatPr baseColWidth="10" defaultColWidth="8.83203125" defaultRowHeight="16" x14ac:dyDescent="0.2"/>
  <cols>
    <col min="1" max="1" width="68" customWidth="1"/>
  </cols>
  <sheetData>
    <row r="2" spans="1:13" x14ac:dyDescent="0.2">
      <c r="A2" s="157" t="s">
        <v>0</v>
      </c>
      <c r="B2" t="s">
        <v>1</v>
      </c>
    </row>
    <row r="3" spans="1:13" x14ac:dyDescent="0.2">
      <c r="A3" s="158"/>
      <c r="B3" t="s">
        <v>2</v>
      </c>
    </row>
    <row r="4" spans="1:13" x14ac:dyDescent="0.2">
      <c r="A4" s="159"/>
    </row>
    <row r="5" spans="1:13" ht="17" x14ac:dyDescent="0.2">
      <c r="A5" s="210" t="s">
        <v>3</v>
      </c>
      <c r="B5" s="74"/>
      <c r="C5" s="74"/>
      <c r="D5" s="74"/>
      <c r="E5" s="74"/>
      <c r="F5" s="74"/>
      <c r="G5" s="74"/>
      <c r="H5" s="74"/>
    </row>
    <row r="6" spans="1:13" x14ac:dyDescent="0.2">
      <c r="A6" s="211"/>
      <c r="B6" s="74"/>
      <c r="C6" s="74"/>
      <c r="D6" s="74"/>
      <c r="E6" s="74"/>
      <c r="F6" s="74"/>
      <c r="G6" s="74"/>
      <c r="H6" s="74"/>
    </row>
    <row r="7" spans="1:13" x14ac:dyDescent="0.2">
      <c r="B7" s="74"/>
      <c r="C7" s="74"/>
      <c r="D7" s="74"/>
      <c r="E7" s="74"/>
      <c r="F7" s="74"/>
      <c r="G7" s="74"/>
      <c r="H7" s="74"/>
    </row>
    <row r="8" spans="1:13" x14ac:dyDescent="0.2">
      <c r="A8" s="160" t="s">
        <v>4</v>
      </c>
      <c r="B8" s="74"/>
      <c r="C8" s="74"/>
      <c r="D8" s="74"/>
      <c r="E8" s="74"/>
      <c r="F8" s="74"/>
      <c r="G8" s="74"/>
      <c r="H8" s="74"/>
    </row>
    <row r="9" spans="1:13" x14ac:dyDescent="0.2">
      <c r="A9" s="160"/>
      <c r="B9" s="74"/>
      <c r="C9" s="74"/>
      <c r="D9" s="74"/>
      <c r="E9" s="74"/>
      <c r="F9" s="74"/>
      <c r="G9" s="74"/>
      <c r="H9" s="74"/>
    </row>
    <row r="10" spans="1:13" x14ac:dyDescent="0.2">
      <c r="A10" s="160"/>
      <c r="B10" s="74"/>
      <c r="C10" s="74"/>
      <c r="D10" s="74"/>
      <c r="E10" s="74"/>
      <c r="F10" s="74"/>
      <c r="G10" s="74"/>
      <c r="H10" s="74"/>
    </row>
    <row r="11" spans="1:13" s="161" customFormat="1" ht="39.5" customHeight="1" x14ac:dyDescent="0.2">
      <c r="A11" s="525" t="s">
        <v>5</v>
      </c>
      <c r="B11" s="525"/>
      <c r="C11" s="525"/>
      <c r="D11" s="525"/>
      <c r="E11" s="525"/>
      <c r="F11" s="525"/>
      <c r="G11" s="525"/>
      <c r="H11" s="525"/>
      <c r="I11" s="525"/>
      <c r="J11" s="525"/>
      <c r="K11" s="525"/>
      <c r="L11" s="525"/>
      <c r="M11" s="525"/>
    </row>
    <row r="12" spans="1:13" x14ac:dyDescent="0.2">
      <c r="A12" s="159" t="s">
        <v>6</v>
      </c>
    </row>
    <row r="14" spans="1:13" x14ac:dyDescent="0.2">
      <c r="A14" s="526" t="s">
        <v>7</v>
      </c>
      <c r="B14" s="527"/>
      <c r="C14" s="527"/>
      <c r="D14" s="527"/>
      <c r="E14" s="527"/>
      <c r="F14" s="527"/>
      <c r="G14" s="527"/>
      <c r="H14" s="162"/>
      <c r="I14" s="162"/>
      <c r="J14" s="162"/>
    </row>
    <row r="15" spans="1:13" ht="17" thickBot="1" x14ac:dyDescent="0.25">
      <c r="A15" s="526"/>
      <c r="B15" s="527"/>
      <c r="C15" s="527"/>
      <c r="D15" s="527"/>
      <c r="E15" s="527"/>
      <c r="F15" s="527"/>
      <c r="G15" s="527"/>
      <c r="H15" s="162"/>
      <c r="I15" s="162"/>
      <c r="J15" s="162"/>
    </row>
    <row r="16" spans="1:13" ht="17" thickBot="1" x14ac:dyDescent="0.25">
      <c r="A16" s="528" t="s">
        <v>8</v>
      </c>
      <c r="B16" s="530" t="s">
        <v>9</v>
      </c>
      <c r="C16" s="531" t="s">
        <v>10</v>
      </c>
      <c r="D16" s="163" t="s">
        <v>11</v>
      </c>
      <c r="E16" s="163" t="s">
        <v>12</v>
      </c>
      <c r="F16" s="164" t="s">
        <v>13</v>
      </c>
      <c r="G16" s="530" t="s">
        <v>14</v>
      </c>
    </row>
    <row r="17" spans="1:14" ht="49" thickBot="1" x14ac:dyDescent="0.25">
      <c r="A17" s="529"/>
      <c r="B17" s="528"/>
      <c r="C17" s="532"/>
      <c r="D17" s="165" t="s">
        <v>15</v>
      </c>
      <c r="E17" s="165" t="s">
        <v>16</v>
      </c>
      <c r="F17" s="166" t="s">
        <v>16</v>
      </c>
      <c r="G17" s="528"/>
    </row>
    <row r="19" spans="1:14" ht="17" thickBot="1" x14ac:dyDescent="0.25"/>
    <row r="20" spans="1:14" x14ac:dyDescent="0.2">
      <c r="J20" s="167"/>
      <c r="K20" s="168"/>
      <c r="L20" s="168"/>
      <c r="M20" s="168"/>
      <c r="N20" s="169"/>
    </row>
    <row r="21" spans="1:14" x14ac:dyDescent="0.2">
      <c r="J21" s="170"/>
      <c r="N21" s="171"/>
    </row>
    <row r="22" spans="1:14" x14ac:dyDescent="0.2">
      <c r="J22" s="170"/>
      <c r="N22" s="171"/>
    </row>
    <row r="23" spans="1:14" x14ac:dyDescent="0.2">
      <c r="J23" s="170"/>
      <c r="N23" s="171"/>
    </row>
    <row r="24" spans="1:14" x14ac:dyDescent="0.2">
      <c r="J24" s="170"/>
      <c r="N24" s="171"/>
    </row>
    <row r="25" spans="1:14" x14ac:dyDescent="0.2">
      <c r="J25" s="170"/>
      <c r="N25" s="171"/>
    </row>
    <row r="26" spans="1:14" x14ac:dyDescent="0.2">
      <c r="J26" s="170"/>
      <c r="N26" s="171"/>
    </row>
    <row r="27" spans="1:14" x14ac:dyDescent="0.2">
      <c r="J27" s="170"/>
      <c r="N27" s="171"/>
    </row>
    <row r="28" spans="1:14" ht="17" thickBot="1" x14ac:dyDescent="0.25">
      <c r="J28" s="172"/>
      <c r="K28" s="173"/>
      <c r="L28" s="173"/>
      <c r="M28" s="173"/>
      <c r="N28" s="174"/>
    </row>
    <row r="29" spans="1:14" ht="17" thickBot="1" x14ac:dyDescent="0.25"/>
    <row r="30" spans="1:14" ht="17" thickBot="1" x14ac:dyDescent="0.25">
      <c r="A30" s="175" t="s">
        <v>17</v>
      </c>
      <c r="B30" s="175"/>
      <c r="C30" s="175">
        <f>COUNT(C18:C29)</f>
        <v>0</v>
      </c>
      <c r="D30" s="175">
        <f>SUM(D18:D29)</f>
        <v>0</v>
      </c>
      <c r="E30" s="175">
        <f>SUM(E18:E29)</f>
        <v>0</v>
      </c>
      <c r="F30" s="176" t="s">
        <v>18</v>
      </c>
      <c r="G30" s="176">
        <f>SUM(G18:G29)</f>
        <v>0</v>
      </c>
    </row>
    <row r="31" spans="1:14" x14ac:dyDescent="0.2">
      <c r="A31" s="177"/>
      <c r="B31" s="177"/>
      <c r="C31" s="177"/>
      <c r="D31" s="177"/>
      <c r="E31" s="177"/>
    </row>
    <row r="32" spans="1:14" x14ac:dyDescent="0.2">
      <c r="A32" s="177"/>
      <c r="B32" s="177"/>
      <c r="C32" s="177"/>
      <c r="D32" s="177"/>
      <c r="E32" s="177"/>
    </row>
    <row r="33" spans="1:7" x14ac:dyDescent="0.2">
      <c r="A33" s="178" t="s">
        <v>19</v>
      </c>
      <c r="B33" s="179" t="s">
        <v>20</v>
      </c>
      <c r="C33" s="178" t="s">
        <v>10</v>
      </c>
      <c r="D33" s="179" t="s">
        <v>21</v>
      </c>
      <c r="E33" s="178" t="s">
        <v>22</v>
      </c>
      <c r="F33" s="178" t="s">
        <v>23</v>
      </c>
      <c r="G33" s="178" t="s">
        <v>14</v>
      </c>
    </row>
    <row r="34" spans="1:7" x14ac:dyDescent="0.2">
      <c r="A34" s="177" t="s">
        <v>24</v>
      </c>
      <c r="B34" s="177"/>
      <c r="C34" s="177"/>
      <c r="D34" s="177"/>
    </row>
    <row r="35" spans="1:7" x14ac:dyDescent="0.2">
      <c r="A35" s="177" t="s">
        <v>25</v>
      </c>
      <c r="B35" s="177"/>
      <c r="C35" s="177"/>
      <c r="D35" s="177"/>
      <c r="E35" s="180"/>
    </row>
    <row r="36" spans="1:7" x14ac:dyDescent="0.2">
      <c r="A36" s="533" t="s">
        <v>26</v>
      </c>
      <c r="B36" s="177"/>
      <c r="C36" s="177"/>
      <c r="D36" s="177"/>
      <c r="E36" s="177"/>
    </row>
    <row r="37" spans="1:7" x14ac:dyDescent="0.2">
      <c r="A37" s="533"/>
      <c r="B37" s="177"/>
      <c r="C37" s="177"/>
      <c r="D37" s="177"/>
      <c r="E37" s="177"/>
    </row>
    <row r="38" spans="1:7" ht="51" x14ac:dyDescent="0.2">
      <c r="A38" s="181" t="s">
        <v>27</v>
      </c>
      <c r="B38" s="177"/>
      <c r="C38" s="177"/>
      <c r="D38" s="177"/>
      <c r="E38" s="177"/>
      <c r="G38" s="182" t="s">
        <v>28</v>
      </c>
    </row>
    <row r="39" spans="1:7" x14ac:dyDescent="0.2">
      <c r="A39" s="183" t="s">
        <v>29</v>
      </c>
      <c r="B39" s="177"/>
      <c r="C39" s="177"/>
      <c r="D39" s="177"/>
      <c r="E39" s="177"/>
    </row>
    <row r="40" spans="1:7" x14ac:dyDescent="0.2">
      <c r="A40" s="183" t="s">
        <v>30</v>
      </c>
      <c r="B40" s="177"/>
      <c r="C40" s="177"/>
      <c r="D40" s="177"/>
      <c r="E40" s="177"/>
    </row>
    <row r="41" spans="1:7" x14ac:dyDescent="0.2">
      <c r="A41" s="183" t="s">
        <v>31</v>
      </c>
      <c r="B41" s="177"/>
      <c r="C41" s="177"/>
      <c r="D41" s="177"/>
      <c r="E41" s="177"/>
    </row>
    <row r="42" spans="1:7" x14ac:dyDescent="0.2">
      <c r="A42" s="183" t="s">
        <v>32</v>
      </c>
      <c r="B42" s="177"/>
      <c r="C42" s="177"/>
      <c r="D42" s="177"/>
      <c r="E42" s="177"/>
    </row>
    <row r="43" spans="1:7" x14ac:dyDescent="0.2">
      <c r="A43" s="183" t="s">
        <v>33</v>
      </c>
      <c r="B43" s="177"/>
      <c r="C43" s="177"/>
      <c r="D43" s="177"/>
      <c r="E43" s="177"/>
    </row>
    <row r="44" spans="1:7" x14ac:dyDescent="0.2">
      <c r="A44" s="183" t="s">
        <v>34</v>
      </c>
      <c r="B44" s="177"/>
      <c r="C44" s="177"/>
      <c r="D44" s="177"/>
      <c r="E44" s="177"/>
    </row>
    <row r="45" spans="1:7" x14ac:dyDescent="0.2">
      <c r="A45" s="183" t="s">
        <v>35</v>
      </c>
      <c r="B45" s="177"/>
      <c r="C45" s="177"/>
      <c r="D45" s="177"/>
      <c r="E45" s="177"/>
    </row>
    <row r="46" spans="1:7" x14ac:dyDescent="0.2">
      <c r="A46" s="183" t="s">
        <v>36</v>
      </c>
      <c r="B46" s="177"/>
      <c r="C46" s="177"/>
      <c r="D46" s="177"/>
      <c r="E46" s="177"/>
    </row>
    <row r="47" spans="1:7" x14ac:dyDescent="0.2">
      <c r="A47" s="183" t="s">
        <v>37</v>
      </c>
      <c r="B47" s="177"/>
      <c r="C47" s="177"/>
      <c r="D47" s="177"/>
      <c r="E47" s="177"/>
    </row>
    <row r="48" spans="1:7" x14ac:dyDescent="0.2">
      <c r="A48" s="183" t="s">
        <v>38</v>
      </c>
      <c r="B48" s="177"/>
      <c r="C48" s="177"/>
      <c r="D48" s="177"/>
      <c r="E48" s="177"/>
    </row>
    <row r="49" spans="1:7" ht="17" thickBot="1" x14ac:dyDescent="0.25">
      <c r="A49" s="181"/>
      <c r="B49" s="177"/>
      <c r="C49" s="177"/>
      <c r="D49" s="177"/>
      <c r="E49" s="177"/>
    </row>
    <row r="50" spans="1:7" ht="17" thickBot="1" x14ac:dyDescent="0.25">
      <c r="A50" s="175" t="s">
        <v>39</v>
      </c>
      <c r="B50" s="175"/>
      <c r="C50" s="175"/>
      <c r="D50" s="175"/>
      <c r="E50" s="175"/>
    </row>
    <row r="51" spans="1:7" x14ac:dyDescent="0.2">
      <c r="A51" s="177"/>
      <c r="B51" s="177"/>
      <c r="C51" s="177"/>
      <c r="D51" s="177"/>
      <c r="E51" s="177"/>
    </row>
    <row r="52" spans="1:7" x14ac:dyDescent="0.2">
      <c r="A52" s="177"/>
      <c r="B52" s="177"/>
      <c r="C52" s="177"/>
      <c r="D52" s="177"/>
      <c r="E52" s="177"/>
    </row>
    <row r="53" spans="1:7" ht="17" thickBot="1" x14ac:dyDescent="0.25"/>
    <row r="54" spans="1:7" ht="17" thickBot="1" x14ac:dyDescent="0.25">
      <c r="A54" s="529" t="s">
        <v>40</v>
      </c>
      <c r="B54" s="534" t="s">
        <v>41</v>
      </c>
      <c r="C54" s="165" t="s">
        <v>11</v>
      </c>
      <c r="D54" s="165" t="s">
        <v>12</v>
      </c>
      <c r="E54" s="165" t="s">
        <v>13</v>
      </c>
    </row>
    <row r="55" spans="1:7" ht="17" thickBot="1" x14ac:dyDescent="0.25">
      <c r="A55" s="529"/>
      <c r="B55" s="528"/>
      <c r="C55" s="165" t="s">
        <v>42</v>
      </c>
      <c r="D55" s="165" t="s">
        <v>16</v>
      </c>
      <c r="E55" s="165" t="s">
        <v>16</v>
      </c>
    </row>
    <row r="56" spans="1:7" x14ac:dyDescent="0.2">
      <c r="E56" s="184"/>
    </row>
    <row r="57" spans="1:7" x14ac:dyDescent="0.2">
      <c r="E57" s="184"/>
    </row>
    <row r="58" spans="1:7" x14ac:dyDescent="0.2">
      <c r="E58" s="184"/>
    </row>
    <row r="59" spans="1:7" ht="17" thickBot="1" x14ac:dyDescent="0.25">
      <c r="E59" s="184"/>
    </row>
    <row r="60" spans="1:7" ht="17" thickBot="1" x14ac:dyDescent="0.25">
      <c r="A60" s="175" t="s">
        <v>17</v>
      </c>
      <c r="B60" s="185"/>
      <c r="C60" s="175">
        <f>SUM(C56:C58)</f>
        <v>0</v>
      </c>
      <c r="D60" s="175">
        <f>SUM(D56:D58)</f>
        <v>0</v>
      </c>
      <c r="E60" s="176">
        <f>SUM(E56:E58)</f>
        <v>0</v>
      </c>
    </row>
    <row r="61" spans="1:7" x14ac:dyDescent="0.2">
      <c r="A61" s="535" t="s">
        <v>43</v>
      </c>
      <c r="B61" s="536"/>
      <c r="C61" s="536"/>
      <c r="D61" s="536"/>
      <c r="E61" s="536"/>
    </row>
    <row r="62" spans="1:7" x14ac:dyDescent="0.2">
      <c r="A62" s="537"/>
      <c r="B62" s="537"/>
      <c r="C62" s="537"/>
      <c r="D62" s="537"/>
      <c r="E62" s="537"/>
    </row>
    <row r="63" spans="1:7" ht="17" thickBot="1" x14ac:dyDescent="0.25">
      <c r="A63" s="186"/>
      <c r="B63" s="186"/>
      <c r="C63" s="186"/>
      <c r="D63" s="186"/>
      <c r="E63" s="186"/>
    </row>
    <row r="64" spans="1:7" ht="17" thickBot="1" x14ac:dyDescent="0.25">
      <c r="A64" s="187"/>
      <c r="B64" s="188" t="s">
        <v>44</v>
      </c>
      <c r="C64" s="189" t="s">
        <v>45</v>
      </c>
      <c r="D64" s="189" t="s">
        <v>46</v>
      </c>
      <c r="E64" s="189" t="s">
        <v>47</v>
      </c>
      <c r="F64" s="189" t="s">
        <v>48</v>
      </c>
      <c r="G64" s="189" t="s">
        <v>49</v>
      </c>
    </row>
    <row r="65" spans="1:7" x14ac:dyDescent="0.2">
      <c r="A65" s="538" t="s">
        <v>50</v>
      </c>
      <c r="B65" t="s">
        <v>51</v>
      </c>
      <c r="C65" s="190"/>
      <c r="D65" s="190">
        <f>SUM(D30)</f>
        <v>0</v>
      </c>
      <c r="E65" s="190">
        <f>SUM(E30)</f>
        <v>0</v>
      </c>
      <c r="F65" s="190">
        <f>SUM(E36:E49)</f>
        <v>0</v>
      </c>
      <c r="G65" s="191"/>
    </row>
    <row r="66" spans="1:7" x14ac:dyDescent="0.2">
      <c r="A66" s="539"/>
      <c r="B66" t="s">
        <v>25</v>
      </c>
      <c r="C66" s="190"/>
      <c r="D66" s="190"/>
      <c r="E66" s="190"/>
      <c r="F66" s="190">
        <f>SUM(E35)</f>
        <v>0</v>
      </c>
      <c r="G66" s="191"/>
    </row>
    <row r="67" spans="1:7" ht="17" thickBot="1" x14ac:dyDescent="0.25">
      <c r="A67" s="539"/>
      <c r="B67" t="s">
        <v>52</v>
      </c>
      <c r="C67" s="190"/>
      <c r="D67" s="190">
        <f>C60</f>
        <v>0</v>
      </c>
      <c r="E67" s="190">
        <f>D60</f>
        <v>0</v>
      </c>
      <c r="F67" s="190">
        <f>SUM(E56,E57,E58)</f>
        <v>0</v>
      </c>
      <c r="G67" s="191"/>
    </row>
    <row r="68" spans="1:7" ht="17" thickBot="1" x14ac:dyDescent="0.25">
      <c r="A68" s="540"/>
      <c r="B68" s="192"/>
      <c r="C68" s="193">
        <f>SUM(C65:C67)</f>
        <v>0</v>
      </c>
      <c r="D68" s="193">
        <f>SUM(D65:D67)</f>
        <v>0</v>
      </c>
      <c r="E68" s="193">
        <f>SUM(E65:E67)</f>
        <v>0</v>
      </c>
      <c r="F68" s="193">
        <f>SUM(F65:F67)</f>
        <v>0</v>
      </c>
      <c r="G68" s="194" t="s">
        <v>53</v>
      </c>
    </row>
    <row r="69" spans="1:7" x14ac:dyDescent="0.2">
      <c r="A69" s="162"/>
    </row>
    <row r="71" spans="1:7" x14ac:dyDescent="0.2">
      <c r="A71" s="162" t="s">
        <v>54</v>
      </c>
    </row>
    <row r="72" spans="1:7" x14ac:dyDescent="0.2">
      <c r="A72" s="162"/>
    </row>
    <row r="73" spans="1:7" x14ac:dyDescent="0.2">
      <c r="A73" s="195">
        <v>1</v>
      </c>
    </row>
    <row r="74" spans="1:7" x14ac:dyDescent="0.2">
      <c r="A74" s="195" t="s">
        <v>55</v>
      </c>
    </row>
    <row r="75" spans="1:7" x14ac:dyDescent="0.2">
      <c r="A75" s="195" t="s">
        <v>56</v>
      </c>
    </row>
    <row r="76" spans="1:7" x14ac:dyDescent="0.2">
      <c r="A76" s="196"/>
    </row>
    <row r="77" spans="1:7" x14ac:dyDescent="0.2">
      <c r="A77" s="162" t="s">
        <v>57</v>
      </c>
    </row>
    <row r="78" spans="1:7" x14ac:dyDescent="0.2">
      <c r="A78" s="197" t="s">
        <v>58</v>
      </c>
    </row>
    <row r="79" spans="1:7" x14ac:dyDescent="0.2">
      <c r="A79" s="195" t="s">
        <v>59</v>
      </c>
    </row>
    <row r="80" spans="1:7" ht="17" thickBot="1" x14ac:dyDescent="0.25"/>
    <row r="81" spans="1:7" x14ac:dyDescent="0.2">
      <c r="A81" s="519" t="s">
        <v>60</v>
      </c>
      <c r="B81" s="520"/>
      <c r="C81" s="520"/>
      <c r="D81" s="520"/>
      <c r="E81" s="520"/>
      <c r="F81" s="521"/>
    </row>
    <row r="82" spans="1:7" ht="17" thickBot="1" x14ac:dyDescent="0.25">
      <c r="A82" s="522"/>
      <c r="B82" s="523"/>
      <c r="C82" s="523"/>
      <c r="D82" s="523"/>
      <c r="E82" s="523"/>
      <c r="F82" s="524"/>
    </row>
    <row r="83" spans="1:7" x14ac:dyDescent="0.2">
      <c r="A83" s="198"/>
      <c r="B83" s="198" t="s">
        <v>61</v>
      </c>
      <c r="C83" s="198" t="s">
        <v>62</v>
      </c>
      <c r="D83" s="199" t="s">
        <v>63</v>
      </c>
      <c r="E83" s="199"/>
      <c r="F83" s="200" t="s">
        <v>64</v>
      </c>
    </row>
    <row r="84" spans="1:7" x14ac:dyDescent="0.2">
      <c r="A84" s="201" t="s">
        <v>65</v>
      </c>
      <c r="B84" s="202"/>
      <c r="C84" s="202"/>
      <c r="D84" s="202"/>
      <c r="E84" s="202"/>
      <c r="F84" s="203"/>
    </row>
    <row r="85" spans="1:7" ht="34" x14ac:dyDescent="0.2">
      <c r="A85" s="204"/>
      <c r="B85" s="204"/>
      <c r="C85" s="204"/>
      <c r="D85" s="205">
        <v>0</v>
      </c>
      <c r="E85" s="204"/>
      <c r="F85" s="205" t="s">
        <v>66</v>
      </c>
      <c r="G85" t="s">
        <v>67</v>
      </c>
    </row>
    <row r="86" spans="1:7" ht="34" x14ac:dyDescent="0.2">
      <c r="A86" s="202"/>
      <c r="B86" t="s">
        <v>68</v>
      </c>
      <c r="C86" s="206"/>
      <c r="D86" s="207"/>
      <c r="E86" s="206"/>
      <c r="F86" s="205" t="s">
        <v>66</v>
      </c>
      <c r="G86" t="s">
        <v>69</v>
      </c>
    </row>
    <row r="87" spans="1:7" ht="34" x14ac:dyDescent="0.2">
      <c r="A87" s="202"/>
      <c r="B87" s="204" t="s">
        <v>70</v>
      </c>
      <c r="C87" s="204"/>
      <c r="D87" s="208"/>
      <c r="E87" s="204"/>
      <c r="F87" s="205" t="s">
        <v>66</v>
      </c>
      <c r="G87" t="s">
        <v>71</v>
      </c>
    </row>
    <row r="88" spans="1:7" ht="34" x14ac:dyDescent="0.2">
      <c r="A88" s="202"/>
      <c r="B88" s="204" t="s">
        <v>72</v>
      </c>
      <c r="C88" s="204"/>
      <c r="D88" s="208"/>
      <c r="E88" s="204"/>
      <c r="F88" s="205" t="s">
        <v>73</v>
      </c>
      <c r="G88" t="s">
        <v>74</v>
      </c>
    </row>
    <row r="89" spans="1:7" ht="34" x14ac:dyDescent="0.2">
      <c r="A89" s="202"/>
      <c r="B89" s="204" t="s">
        <v>75</v>
      </c>
      <c r="C89" s="204"/>
      <c r="D89" s="208"/>
      <c r="E89" s="204"/>
      <c r="F89" s="205" t="s">
        <v>73</v>
      </c>
      <c r="G89" t="s">
        <v>76</v>
      </c>
    </row>
    <row r="90" spans="1:7" ht="85" x14ac:dyDescent="0.2">
      <c r="A90" s="202"/>
      <c r="B90" s="204" t="s">
        <v>77</v>
      </c>
      <c r="C90" s="204"/>
      <c r="D90" s="208">
        <v>0</v>
      </c>
      <c r="E90" s="206"/>
      <c r="F90" s="207" t="s">
        <v>78</v>
      </c>
    </row>
    <row r="91" spans="1:7" x14ac:dyDescent="0.2">
      <c r="A91" s="202"/>
      <c r="B91" s="204" t="s">
        <v>79</v>
      </c>
      <c r="C91" s="204"/>
      <c r="D91" s="208" t="e">
        <f>(G30)-SUM(#REF!,#REF!,#REF!,#REF!)</f>
        <v>#REF!</v>
      </c>
      <c r="F91" s="208" t="s">
        <v>66</v>
      </c>
      <c r="G91" t="s">
        <v>80</v>
      </c>
    </row>
    <row r="92" spans="1:7" x14ac:dyDescent="0.2">
      <c r="A92" s="202"/>
      <c r="B92" s="202"/>
      <c r="C92" s="202"/>
      <c r="D92" s="202"/>
      <c r="E92" s="202"/>
      <c r="F92" s="203"/>
    </row>
    <row r="93" spans="1:7" x14ac:dyDescent="0.2">
      <c r="A93" s="201" t="s">
        <v>81</v>
      </c>
      <c r="B93" s="202"/>
      <c r="C93" s="202"/>
      <c r="D93" s="202"/>
      <c r="E93" s="202"/>
      <c r="F93" s="203"/>
    </row>
    <row r="94" spans="1:7" x14ac:dyDescent="0.2">
      <c r="A94" s="202"/>
      <c r="B94" s="204" t="s">
        <v>82</v>
      </c>
      <c r="C94" s="202"/>
      <c r="D94" s="209"/>
      <c r="E94" s="202"/>
      <c r="F94" s="208" t="s">
        <v>73</v>
      </c>
    </row>
    <row r="95" spans="1:7" x14ac:dyDescent="0.2">
      <c r="A95" s="202"/>
      <c r="B95" s="204" t="s">
        <v>83</v>
      </c>
      <c r="C95" s="202"/>
      <c r="D95" s="209"/>
      <c r="E95" s="202"/>
      <c r="F95" s="208" t="s">
        <v>73</v>
      </c>
    </row>
    <row r="96" spans="1:7" x14ac:dyDescent="0.2">
      <c r="A96" s="202"/>
      <c r="B96" s="202"/>
      <c r="C96" s="202"/>
      <c r="D96" s="202"/>
      <c r="E96" s="202"/>
      <c r="F96" s="202"/>
    </row>
  </sheetData>
  <mergeCells count="12">
    <mergeCell ref="A81:F82"/>
    <mergeCell ref="A11:M11"/>
    <mergeCell ref="A14:G15"/>
    <mergeCell ref="A16:A17"/>
    <mergeCell ref="B16:B17"/>
    <mergeCell ref="C16:C17"/>
    <mergeCell ref="G16:G17"/>
    <mergeCell ref="A36:A37"/>
    <mergeCell ref="A54:A55"/>
    <mergeCell ref="B54:B55"/>
    <mergeCell ref="A61:E62"/>
    <mergeCell ref="A65:A68"/>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E5864-667F-4639-BD6E-662C97869040}">
  <sheetPr>
    <tabColor theme="5" tint="0.79998168889431442"/>
  </sheetPr>
  <dimension ref="A1:D6"/>
  <sheetViews>
    <sheetView zoomScale="130" zoomScaleNormal="130" workbookViewId="0">
      <selection activeCell="B20" sqref="B20"/>
    </sheetView>
  </sheetViews>
  <sheetFormatPr baseColWidth="10" defaultColWidth="8.6640625" defaultRowHeight="15" x14ac:dyDescent="0.2"/>
  <cols>
    <col min="1" max="1" width="8.6640625" style="9"/>
    <col min="2" max="2" width="33.6640625" style="9" customWidth="1"/>
    <col min="3" max="3" width="28.83203125" style="9" customWidth="1"/>
    <col min="4" max="16384" width="8.6640625" style="9"/>
  </cols>
  <sheetData>
    <row r="1" spans="1:4" x14ac:dyDescent="0.2">
      <c r="A1" s="574" t="s">
        <v>339</v>
      </c>
      <c r="B1" s="574"/>
      <c r="C1" s="574"/>
    </row>
    <row r="2" spans="1:4" ht="14.5" customHeight="1" x14ac:dyDescent="0.2">
      <c r="B2" s="572" t="s">
        <v>340</v>
      </c>
      <c r="C2" s="573"/>
    </row>
    <row r="3" spans="1:4" x14ac:dyDescent="0.2">
      <c r="B3" s="20" t="s">
        <v>341</v>
      </c>
      <c r="C3" s="20" t="s">
        <v>323</v>
      </c>
    </row>
    <row r="4" spans="1:4" x14ac:dyDescent="0.2">
      <c r="B4" s="21" t="s">
        <v>342</v>
      </c>
      <c r="C4" s="154"/>
      <c r="D4" s="495" t="s">
        <v>343</v>
      </c>
    </row>
    <row r="5" spans="1:4" x14ac:dyDescent="0.2">
      <c r="B5" s="496" t="s">
        <v>344</v>
      </c>
      <c r="C5" s="154"/>
    </row>
    <row r="6" spans="1:4" x14ac:dyDescent="0.2">
      <c r="B6" s="496" t="s">
        <v>345</v>
      </c>
      <c r="C6" s="21"/>
    </row>
  </sheetData>
  <mergeCells count="2">
    <mergeCell ref="B2:C2"/>
    <mergeCell ref="A1:C1"/>
  </mergeCells>
  <dataValidations count="2">
    <dataValidation type="list" allowBlank="1" showInputMessage="1" showErrorMessage="1" sqref="C6" xr:uid="{18C68125-A15B-4A66-B213-A27E40754236}">
      <formula1>"yes,no"</formula1>
    </dataValidation>
    <dataValidation type="whole" operator="greaterThan" allowBlank="1" showInputMessage="1" showErrorMessage="1" sqref="C4:C5" xr:uid="{9DDD0D0E-71DB-4713-988F-47D826EDC844}">
      <formula1>0</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94E3-D059-40AC-AA47-7065D25327F2}">
  <sheetPr>
    <tabColor rgb="FF92D050"/>
  </sheetPr>
  <dimension ref="B1:D12"/>
  <sheetViews>
    <sheetView zoomScale="115" zoomScaleNormal="115" workbookViewId="0">
      <selection activeCell="B20" sqref="B20"/>
    </sheetView>
  </sheetViews>
  <sheetFormatPr baseColWidth="10" defaultColWidth="8.6640625" defaultRowHeight="15" x14ac:dyDescent="0.2"/>
  <cols>
    <col min="1" max="1" width="8.6640625" style="109"/>
    <col min="2" max="2" width="62.6640625" style="109" bestFit="1" customWidth="1"/>
    <col min="3" max="3" width="26" style="109" customWidth="1"/>
    <col min="4" max="16384" width="8.6640625" style="109"/>
  </cols>
  <sheetData>
    <row r="1" spans="2:4" ht="16" thickBot="1" x14ac:dyDescent="0.25"/>
    <row r="2" spans="2:4" ht="14.5" customHeight="1" x14ac:dyDescent="0.2">
      <c r="B2" s="575" t="s">
        <v>346</v>
      </c>
      <c r="C2" s="576"/>
    </row>
    <row r="3" spans="2:4" x14ac:dyDescent="0.2">
      <c r="B3" s="292" t="s">
        <v>341</v>
      </c>
      <c r="C3" s="293" t="s">
        <v>323</v>
      </c>
    </row>
    <row r="4" spans="2:4" x14ac:dyDescent="0.2">
      <c r="B4" s="497" t="s">
        <v>347</v>
      </c>
      <c r="C4" s="294"/>
    </row>
    <row r="5" spans="2:4" x14ac:dyDescent="0.2">
      <c r="B5" s="497" t="s">
        <v>348</v>
      </c>
      <c r="C5" s="294"/>
    </row>
    <row r="6" spans="2:4" x14ac:dyDescent="0.2">
      <c r="B6" s="497" t="s">
        <v>349</v>
      </c>
      <c r="C6" s="294"/>
      <c r="D6" s="498" t="s">
        <v>350</v>
      </c>
    </row>
    <row r="7" spans="2:4" x14ac:dyDescent="0.2">
      <c r="B7" s="295" t="s">
        <v>351</v>
      </c>
      <c r="C7" s="296" t="s">
        <v>190</v>
      </c>
    </row>
    <row r="8" spans="2:4" x14ac:dyDescent="0.2">
      <c r="B8" s="295" t="s">
        <v>352</v>
      </c>
      <c r="C8" s="294"/>
    </row>
    <row r="9" spans="2:4" ht="16" thickBot="1" x14ac:dyDescent="0.25">
      <c r="B9" s="499" t="s">
        <v>353</v>
      </c>
      <c r="C9" s="297"/>
      <c r="D9" s="498" t="s">
        <v>354</v>
      </c>
    </row>
    <row r="11" spans="2:4" x14ac:dyDescent="0.2">
      <c r="B11" s="498" t="s">
        <v>355</v>
      </c>
    </row>
    <row r="12" spans="2:4" ht="32" x14ac:dyDescent="0.2">
      <c r="B12" s="110" t="s">
        <v>356</v>
      </c>
    </row>
  </sheetData>
  <mergeCells count="1">
    <mergeCell ref="B2:C2"/>
  </mergeCells>
  <dataValidations count="4">
    <dataValidation type="list" allowBlank="1" showInputMessage="1" showErrorMessage="1" sqref="C4 C9" xr:uid="{576C903C-354E-46C1-A8E1-4D7C9747505E}">
      <formula1>"yes,no"</formula1>
    </dataValidation>
    <dataValidation type="list" allowBlank="1" showInputMessage="1" showErrorMessage="1" sqref="C5" xr:uid="{3AFCB96D-0BFF-43BF-9AE9-DEFB898E78CE}">
      <formula1>"Standalone, embedded within DM, embedded within SD"</formula1>
    </dataValidation>
    <dataValidation type="whole" operator="greaterThan" allowBlank="1" showInputMessage="1" showErrorMessage="1" sqref="C6 C8" xr:uid="{4C5A3B6F-6D46-4630-9EF1-D33B4A02E29C}">
      <formula1>0</formula1>
    </dataValidation>
    <dataValidation type="list" allowBlank="1" showInputMessage="1" showErrorMessage="1" sqref="C7:C8" xr:uid="{6C0327FA-BD0F-4505-A8E6-62B08299C365}">
      <formula1>"daily, weekly, monthly, other"</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800F-581E-4E34-A6ED-6A9192C43CA4}">
  <sheetPr>
    <tabColor rgb="FF92D050"/>
  </sheetPr>
  <dimension ref="B1:C9"/>
  <sheetViews>
    <sheetView zoomScale="160" zoomScaleNormal="160" workbookViewId="0">
      <selection activeCell="B13" sqref="B13"/>
    </sheetView>
  </sheetViews>
  <sheetFormatPr baseColWidth="10" defaultColWidth="8.6640625" defaultRowHeight="15" x14ac:dyDescent="0.2"/>
  <cols>
    <col min="1" max="1" width="8.6640625" style="9"/>
    <col min="2" max="2" width="44.5" style="9" bestFit="1" customWidth="1"/>
    <col min="3" max="3" width="23.33203125" style="9" customWidth="1"/>
    <col min="4" max="16384" width="8.6640625" style="9"/>
  </cols>
  <sheetData>
    <row r="1" spans="2:3" ht="16" thickBot="1" x14ac:dyDescent="0.25"/>
    <row r="2" spans="2:3" x14ac:dyDescent="0.2">
      <c r="B2" s="577" t="s">
        <v>357</v>
      </c>
      <c r="C2" s="578"/>
    </row>
    <row r="3" spans="2:3" x14ac:dyDescent="0.2">
      <c r="B3" s="118" t="s">
        <v>341</v>
      </c>
      <c r="C3" s="119" t="s">
        <v>323</v>
      </c>
    </row>
    <row r="4" spans="2:3" x14ac:dyDescent="0.2">
      <c r="B4" s="120" t="s">
        <v>358</v>
      </c>
      <c r="C4" s="121" t="s">
        <v>190</v>
      </c>
    </row>
    <row r="5" spans="2:3" x14ac:dyDescent="0.2">
      <c r="B5" s="120" t="s">
        <v>359</v>
      </c>
      <c r="C5" s="121" t="s">
        <v>190</v>
      </c>
    </row>
    <row r="6" spans="2:3" x14ac:dyDescent="0.2">
      <c r="B6" s="120" t="s">
        <v>360</v>
      </c>
      <c r="C6" s="121" t="s">
        <v>190</v>
      </c>
    </row>
    <row r="7" spans="2:3" x14ac:dyDescent="0.2">
      <c r="B7" s="122" t="s">
        <v>361</v>
      </c>
      <c r="C7" s="123" t="s">
        <v>190</v>
      </c>
    </row>
    <row r="8" spans="2:3" ht="14.5" customHeight="1" x14ac:dyDescent="0.2">
      <c r="B8" s="124" t="s">
        <v>362</v>
      </c>
      <c r="C8" s="125"/>
    </row>
    <row r="9" spans="2:3" ht="14.5" customHeight="1" thickBot="1" x14ac:dyDescent="0.25">
      <c r="B9" s="126" t="s">
        <v>363</v>
      </c>
      <c r="C9" s="127"/>
    </row>
  </sheetData>
  <mergeCells count="1">
    <mergeCell ref="B2:C2"/>
  </mergeCells>
  <dataValidations count="3">
    <dataValidation type="whole" operator="greaterThan" allowBlank="1" showInputMessage="1" showErrorMessage="1" sqref="C4:C6" xr:uid="{DB7299D9-3468-4010-B04B-93542635658D}">
      <formula1>0</formula1>
    </dataValidation>
    <dataValidation type="list" allowBlank="1" showInputMessage="1" showErrorMessage="1" sqref="C7" xr:uid="{CC954229-A163-4DCB-A293-522424A4A8F1}">
      <formula1>"With, Without"</formula1>
    </dataValidation>
    <dataValidation type="list" allowBlank="1" showInputMessage="1" showErrorMessage="1" sqref="C8 C9" xr:uid="{B3A1EFCC-D079-4944-8E30-0909F97A681F}">
      <formula1>"yes,no"</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78414-0799-45C0-9744-69F578E8A6AF}">
  <sheetPr>
    <tabColor rgb="FF92D050"/>
  </sheetPr>
  <dimension ref="B1:D13"/>
  <sheetViews>
    <sheetView zoomScale="130" zoomScaleNormal="130" workbookViewId="0">
      <selection activeCell="C11" sqref="C11"/>
    </sheetView>
  </sheetViews>
  <sheetFormatPr baseColWidth="10" defaultColWidth="8.5" defaultRowHeight="15" x14ac:dyDescent="0.2"/>
  <cols>
    <col min="1" max="1" width="8.5" style="128"/>
    <col min="2" max="2" width="68.33203125" style="128" customWidth="1"/>
    <col min="3" max="3" width="25.83203125" style="128" bestFit="1" customWidth="1"/>
    <col min="4" max="4" width="52.6640625" style="129" customWidth="1"/>
    <col min="5" max="16384" width="8.5" style="128"/>
  </cols>
  <sheetData>
    <row r="1" spans="2:4" ht="16" thickBot="1" x14ac:dyDescent="0.25">
      <c r="B1" s="130"/>
      <c r="C1" s="130"/>
      <c r="D1" s="131"/>
    </row>
    <row r="2" spans="2:4" ht="14.5" customHeight="1" x14ac:dyDescent="0.2">
      <c r="B2" s="579" t="s">
        <v>364</v>
      </c>
      <c r="C2" s="580"/>
      <c r="D2" s="131"/>
    </row>
    <row r="3" spans="2:4" x14ac:dyDescent="0.2">
      <c r="B3" s="138" t="s">
        <v>365</v>
      </c>
      <c r="C3" s="137" t="s">
        <v>366</v>
      </c>
      <c r="D3" s="131"/>
    </row>
    <row r="4" spans="2:4" ht="16" x14ac:dyDescent="0.2">
      <c r="B4" s="135" t="s">
        <v>367</v>
      </c>
      <c r="C4" s="136"/>
      <c r="D4" s="131" t="s">
        <v>368</v>
      </c>
    </row>
    <row r="5" spans="2:4" ht="32" x14ac:dyDescent="0.2">
      <c r="B5" s="135" t="s">
        <v>369</v>
      </c>
      <c r="C5" s="136"/>
      <c r="D5" s="131" t="s">
        <v>370</v>
      </c>
    </row>
    <row r="6" spans="2:4" s="134" customFormat="1" ht="16" x14ac:dyDescent="0.2">
      <c r="B6" s="135" t="s">
        <v>371</v>
      </c>
      <c r="C6" s="136"/>
      <c r="D6" s="131" t="s">
        <v>372</v>
      </c>
    </row>
    <row r="7" spans="2:4" s="134" customFormat="1" ht="32" x14ac:dyDescent="0.2">
      <c r="B7" s="135" t="s">
        <v>373</v>
      </c>
      <c r="C7" s="136"/>
      <c r="D7" s="131" t="s">
        <v>374</v>
      </c>
    </row>
    <row r="8" spans="2:4" ht="37.5" customHeight="1" x14ac:dyDescent="0.2">
      <c r="B8" s="133" t="s">
        <v>375</v>
      </c>
      <c r="C8" s="136"/>
      <c r="D8" s="131"/>
    </row>
    <row r="9" spans="2:4" ht="37.5" customHeight="1" x14ac:dyDescent="0.2">
      <c r="B9" s="155" t="s">
        <v>376</v>
      </c>
      <c r="C9" s="136"/>
      <c r="D9" s="131" t="s">
        <v>377</v>
      </c>
    </row>
    <row r="10" spans="2:4" ht="64" x14ac:dyDescent="0.2">
      <c r="B10" s="300" t="s">
        <v>378</v>
      </c>
      <c r="C10" s="301"/>
      <c r="D10" s="131" t="s">
        <v>379</v>
      </c>
    </row>
    <row r="11" spans="2:4" ht="17" thickBot="1" x14ac:dyDescent="0.25">
      <c r="B11" s="298" t="s">
        <v>380</v>
      </c>
      <c r="C11" s="299"/>
      <c r="D11" s="131" t="s">
        <v>381</v>
      </c>
    </row>
    <row r="12" spans="2:4" x14ac:dyDescent="0.2">
      <c r="B12" s="132"/>
      <c r="C12" s="130"/>
      <c r="D12" s="131"/>
    </row>
    <row r="13" spans="2:4" x14ac:dyDescent="0.2">
      <c r="B13" s="130"/>
      <c r="C13" s="130"/>
      <c r="D13" s="131"/>
    </row>
  </sheetData>
  <mergeCells count="1">
    <mergeCell ref="B2:C2"/>
  </mergeCells>
  <dataValidations count="2">
    <dataValidation type="whole" operator="greaterThan" allowBlank="1" showInputMessage="1" showErrorMessage="1" sqref="C4:C9 C10" xr:uid="{CEC8E38B-2581-40CB-924A-DD185256E58E}">
      <formula1>0</formula1>
    </dataValidation>
    <dataValidation operator="greaterThan" allowBlank="1" showInputMessage="1" showErrorMessage="1" sqref="C11" xr:uid="{668E1028-3066-4F55-A8B1-AA6340D0250C}"/>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8415-68E1-41E3-8646-3C8B002958BD}">
  <sheetPr>
    <tabColor theme="5" tint="0.79998168889431442"/>
  </sheetPr>
  <dimension ref="A2:G25"/>
  <sheetViews>
    <sheetView workbookViewId="0">
      <selection activeCell="F8" sqref="F8"/>
    </sheetView>
  </sheetViews>
  <sheetFormatPr baseColWidth="10" defaultColWidth="8.6640625" defaultRowHeight="15" x14ac:dyDescent="0.2"/>
  <cols>
    <col min="1" max="1" width="8.6640625" style="9"/>
    <col min="2" max="2" width="38.6640625" style="9" customWidth="1"/>
    <col min="3" max="3" width="27.6640625" style="9" customWidth="1"/>
    <col min="4" max="4" width="39.6640625" style="9" customWidth="1"/>
    <col min="5" max="5" width="29.33203125" style="9" customWidth="1"/>
    <col min="6" max="6" width="17" style="9" bestFit="1" customWidth="1"/>
    <col min="7" max="16384" width="8.6640625" style="9"/>
  </cols>
  <sheetData>
    <row r="2" spans="2:5" x14ac:dyDescent="0.2">
      <c r="B2" s="581" t="s">
        <v>382</v>
      </c>
      <c r="C2" s="582"/>
      <c r="D2" s="583" t="s">
        <v>383</v>
      </c>
      <c r="E2" s="584"/>
    </row>
    <row r="3" spans="2:5" x14ac:dyDescent="0.2">
      <c r="B3" s="139" t="s">
        <v>341</v>
      </c>
      <c r="C3" s="20" t="s">
        <v>323</v>
      </c>
      <c r="D3" s="23" t="s">
        <v>341</v>
      </c>
      <c r="E3" s="140" t="s">
        <v>323</v>
      </c>
    </row>
    <row r="4" spans="2:5" ht="16" x14ac:dyDescent="0.2">
      <c r="B4" s="141" t="s">
        <v>384</v>
      </c>
      <c r="C4" s="21"/>
      <c r="D4" s="25" t="s">
        <v>385</v>
      </c>
      <c r="E4" s="125"/>
    </row>
    <row r="5" spans="2:5" ht="16" x14ac:dyDescent="0.2">
      <c r="B5" s="141" t="s">
        <v>386</v>
      </c>
      <c r="C5" s="21"/>
      <c r="D5" s="25" t="s">
        <v>386</v>
      </c>
      <c r="E5" s="125"/>
    </row>
    <row r="6" spans="2:5" ht="16" x14ac:dyDescent="0.2">
      <c r="B6" s="141" t="s">
        <v>387</v>
      </c>
      <c r="C6" s="21"/>
      <c r="D6" s="25" t="s">
        <v>387</v>
      </c>
      <c r="E6" s="125"/>
    </row>
    <row r="7" spans="2:5" ht="47.25" customHeight="1" x14ac:dyDescent="0.2">
      <c r="B7" s="142" t="s">
        <v>388</v>
      </c>
      <c r="C7" s="26"/>
      <c r="D7" s="27" t="s">
        <v>388</v>
      </c>
      <c r="E7" s="125"/>
    </row>
    <row r="8" spans="2:5" ht="47.25" customHeight="1" x14ac:dyDescent="0.2">
      <c r="B8" s="142" t="s">
        <v>389</v>
      </c>
      <c r="C8" s="26"/>
      <c r="D8" s="27" t="s">
        <v>390</v>
      </c>
      <c r="E8" s="125"/>
    </row>
    <row r="9" spans="2:5" ht="32" x14ac:dyDescent="0.2">
      <c r="B9" s="143" t="s">
        <v>391</v>
      </c>
      <c r="C9" s="144"/>
      <c r="D9" s="145"/>
      <c r="E9" s="146"/>
    </row>
    <row r="10" spans="2:5" x14ac:dyDescent="0.2">
      <c r="B10" s="11"/>
    </row>
    <row r="11" spans="2:5" x14ac:dyDescent="0.2">
      <c r="B11" s="11"/>
    </row>
    <row r="12" spans="2:5" x14ac:dyDescent="0.2">
      <c r="B12" s="11"/>
    </row>
    <row r="13" spans="2:5" x14ac:dyDescent="0.2">
      <c r="B13" s="11"/>
    </row>
    <row r="14" spans="2:5" x14ac:dyDescent="0.2">
      <c r="B14" s="11"/>
    </row>
    <row r="15" spans="2:5" x14ac:dyDescent="0.2">
      <c r="B15" s="11"/>
    </row>
    <row r="16" spans="2:5" x14ac:dyDescent="0.2">
      <c r="B16" s="11"/>
    </row>
    <row r="17" spans="1:7" hidden="1" x14ac:dyDescent="0.2"/>
    <row r="18" spans="1:7" hidden="1" x14ac:dyDescent="0.2"/>
    <row r="19" spans="1:7" hidden="1" x14ac:dyDescent="0.2"/>
    <row r="20" spans="1:7" hidden="1" x14ac:dyDescent="0.2"/>
    <row r="22" spans="1:7" x14ac:dyDescent="0.2">
      <c r="A22" s="9" t="s">
        <v>392</v>
      </c>
      <c r="C22" s="28" t="s">
        <v>383</v>
      </c>
      <c r="D22" s="29" t="s">
        <v>393</v>
      </c>
      <c r="E22" s="30" t="s">
        <v>394</v>
      </c>
      <c r="F22" s="31" t="s">
        <v>395</v>
      </c>
    </row>
    <row r="23" spans="1:7" x14ac:dyDescent="0.2">
      <c r="B23" s="9" t="s">
        <v>396</v>
      </c>
      <c r="C23" s="9" t="s">
        <v>397</v>
      </c>
      <c r="D23" s="9" t="s">
        <v>397</v>
      </c>
      <c r="E23" s="9" t="s">
        <v>397</v>
      </c>
      <c r="F23" s="9" t="s">
        <v>397</v>
      </c>
      <c r="G23" s="9" t="s">
        <v>398</v>
      </c>
    </row>
    <row r="24" spans="1:7" x14ac:dyDescent="0.2">
      <c r="B24" s="9" t="s">
        <v>399</v>
      </c>
      <c r="C24" s="9" t="s">
        <v>400</v>
      </c>
      <c r="D24" s="9" t="s">
        <v>400</v>
      </c>
      <c r="E24" s="9" t="s">
        <v>400</v>
      </c>
      <c r="F24" s="9" t="s">
        <v>400</v>
      </c>
      <c r="G24" s="9" t="s">
        <v>401</v>
      </c>
    </row>
    <row r="25" spans="1:7" x14ac:dyDescent="0.2">
      <c r="B25" s="9" t="s">
        <v>402</v>
      </c>
      <c r="G25" s="9" t="s">
        <v>403</v>
      </c>
    </row>
  </sheetData>
  <mergeCells count="2">
    <mergeCell ref="B2:C2"/>
    <mergeCell ref="D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38BE-624B-4C77-B77E-D4F5210835DE}">
  <sheetPr>
    <tabColor rgb="FF92D050"/>
  </sheetPr>
  <dimension ref="B3:D17"/>
  <sheetViews>
    <sheetView topLeftCell="A3" zoomScale="95" zoomScaleNormal="115" workbookViewId="0">
      <selection activeCell="C13" sqref="C13"/>
    </sheetView>
  </sheetViews>
  <sheetFormatPr baseColWidth="10" defaultColWidth="8.6640625" defaultRowHeight="15" x14ac:dyDescent="0.2"/>
  <cols>
    <col min="1" max="1" width="8.6640625" style="281"/>
    <col min="2" max="2" width="46.33203125" style="281" customWidth="1"/>
    <col min="3" max="3" width="21.33203125" style="281" customWidth="1"/>
    <col min="4" max="16384" width="8.6640625" style="281"/>
  </cols>
  <sheetData>
    <row r="3" spans="2:4" ht="16" thickBot="1" x14ac:dyDescent="0.25">
      <c r="C3" s="282"/>
    </row>
    <row r="4" spans="2:4" x14ac:dyDescent="0.2">
      <c r="B4" s="585" t="s">
        <v>404</v>
      </c>
      <c r="C4" s="586"/>
    </row>
    <row r="5" spans="2:4" x14ac:dyDescent="0.2">
      <c r="B5" s="283" t="s">
        <v>405</v>
      </c>
      <c r="C5" s="284" t="s">
        <v>323</v>
      </c>
    </row>
    <row r="6" spans="2:4" ht="16" x14ac:dyDescent="0.2">
      <c r="B6" s="285" t="s">
        <v>406</v>
      </c>
      <c r="C6" s="286"/>
    </row>
    <row r="7" spans="2:4" ht="32" x14ac:dyDescent="0.2">
      <c r="B7" s="285" t="s">
        <v>407</v>
      </c>
      <c r="C7" s="286"/>
      <c r="D7" s="281" t="s">
        <v>408</v>
      </c>
    </row>
    <row r="8" spans="2:4" ht="32" x14ac:dyDescent="0.2">
      <c r="B8" s="285" t="s">
        <v>409</v>
      </c>
      <c r="C8" s="286"/>
      <c r="D8" s="281" t="s">
        <v>410</v>
      </c>
    </row>
    <row r="9" spans="2:4" ht="32" x14ac:dyDescent="0.2">
      <c r="B9" s="285" t="s">
        <v>411</v>
      </c>
      <c r="C9" s="286"/>
    </row>
    <row r="10" spans="2:4" ht="16" x14ac:dyDescent="0.2">
      <c r="B10" s="285" t="s">
        <v>412</v>
      </c>
      <c r="C10" s="286"/>
      <c r="D10" s="281" t="s">
        <v>413</v>
      </c>
    </row>
    <row r="11" spans="2:4" ht="16" x14ac:dyDescent="0.2">
      <c r="B11" s="285" t="s">
        <v>414</v>
      </c>
      <c r="C11" s="286"/>
      <c r="D11" s="281" t="s">
        <v>415</v>
      </c>
    </row>
    <row r="12" spans="2:4" ht="16" x14ac:dyDescent="0.2">
      <c r="B12" s="285" t="s">
        <v>416</v>
      </c>
      <c r="C12" s="286"/>
      <c r="D12" s="281" t="s">
        <v>417</v>
      </c>
    </row>
    <row r="13" spans="2:4" ht="16" x14ac:dyDescent="0.2">
      <c r="B13" s="285" t="s">
        <v>418</v>
      </c>
      <c r="C13" s="286"/>
      <c r="D13" s="281" t="s">
        <v>419</v>
      </c>
    </row>
    <row r="14" spans="2:4" ht="32" x14ac:dyDescent="0.2">
      <c r="B14" s="287" t="s">
        <v>420</v>
      </c>
      <c r="C14" s="286"/>
      <c r="D14" s="281" t="s">
        <v>421</v>
      </c>
    </row>
    <row r="15" spans="2:4" ht="33" thickBot="1" x14ac:dyDescent="0.25">
      <c r="B15" s="288" t="s">
        <v>422</v>
      </c>
      <c r="C15" s="289"/>
      <c r="D15" s="281" t="s">
        <v>423</v>
      </c>
    </row>
    <row r="16" spans="2:4" x14ac:dyDescent="0.2">
      <c r="C16" s="290"/>
    </row>
    <row r="17" spans="2:3" x14ac:dyDescent="0.2">
      <c r="B17" s="291" t="s">
        <v>424</v>
      </c>
      <c r="C17" s="291"/>
    </row>
  </sheetData>
  <mergeCells count="1">
    <mergeCell ref="B4:C4"/>
  </mergeCells>
  <dataValidations count="2">
    <dataValidation type="whole" operator="greaterThan" allowBlank="1" showInputMessage="1" showErrorMessage="1" sqref="C8 C10:C15" xr:uid="{A577B3A9-EEFF-4923-AE3F-D55665BCB4F4}">
      <formula1>0</formula1>
    </dataValidation>
    <dataValidation type="list" allowBlank="1" showInputMessage="1" showErrorMessage="1" sqref="C6 C9" xr:uid="{40195B0C-647A-4E81-8DB6-553126809A2E}">
      <formula1>"yes,no"</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AAF3-ABCB-4256-A354-3283E7E2A3BC}">
  <sheetPr>
    <tabColor rgb="FF92D050"/>
  </sheetPr>
  <dimension ref="A2:E22"/>
  <sheetViews>
    <sheetView zoomScaleNormal="100" workbookViewId="0">
      <selection activeCell="E4" sqref="E4"/>
    </sheetView>
  </sheetViews>
  <sheetFormatPr baseColWidth="10" defaultColWidth="72.83203125" defaultRowHeight="15" x14ac:dyDescent="0.2"/>
  <cols>
    <col min="1" max="1" width="51.6640625" style="212" customWidth="1"/>
    <col min="2" max="2" width="20.6640625" style="212" customWidth="1"/>
    <col min="3" max="3" width="23" style="212" customWidth="1"/>
    <col min="4" max="4" width="19.1640625" style="212" customWidth="1"/>
    <col min="5" max="5" width="79.83203125" style="213" customWidth="1"/>
    <col min="6" max="16384" width="72.83203125" style="212"/>
  </cols>
  <sheetData>
    <row r="2" spans="1:5" ht="16" thickBot="1" x14ac:dyDescent="0.25"/>
    <row r="3" spans="1:5" ht="16" x14ac:dyDescent="0.2">
      <c r="A3" s="587" t="s">
        <v>425</v>
      </c>
      <c r="B3" s="588"/>
      <c r="C3" s="229"/>
      <c r="D3" s="228"/>
      <c r="E3" s="153"/>
    </row>
    <row r="4" spans="1:5" ht="16" x14ac:dyDescent="0.2">
      <c r="A4" s="227" t="s">
        <v>405</v>
      </c>
      <c r="B4" s="226" t="s">
        <v>426</v>
      </c>
      <c r="C4" s="225" t="s">
        <v>427</v>
      </c>
      <c r="D4" s="224" t="s">
        <v>428</v>
      </c>
      <c r="E4" s="153"/>
    </row>
    <row r="5" spans="1:5" ht="30" x14ac:dyDescent="0.2">
      <c r="A5" s="222" t="s">
        <v>429</v>
      </c>
      <c r="B5" s="221"/>
      <c r="C5" s="221"/>
      <c r="D5" s="220"/>
      <c r="E5" s="223" t="s">
        <v>430</v>
      </c>
    </row>
    <row r="6" spans="1:5" ht="32" x14ac:dyDescent="0.2">
      <c r="A6" s="500" t="s">
        <v>431</v>
      </c>
      <c r="B6" s="221"/>
      <c r="C6" s="221"/>
      <c r="D6" s="220"/>
      <c r="E6" s="223"/>
    </row>
    <row r="7" spans="1:5" ht="16" x14ac:dyDescent="0.2">
      <c r="A7" s="222" t="s">
        <v>432</v>
      </c>
      <c r="B7" s="221"/>
      <c r="C7" s="221"/>
      <c r="D7" s="220"/>
      <c r="E7" s="212"/>
    </row>
    <row r="8" spans="1:5" ht="16" x14ac:dyDescent="0.2">
      <c r="A8" s="222" t="s">
        <v>433</v>
      </c>
      <c r="B8" s="221"/>
      <c r="C8" s="221"/>
      <c r="D8" s="220"/>
      <c r="E8" s="223" t="s">
        <v>434</v>
      </c>
    </row>
    <row r="9" spans="1:5" ht="30" x14ac:dyDescent="0.2">
      <c r="A9" s="222" t="s">
        <v>435</v>
      </c>
      <c r="B9" s="221"/>
      <c r="C9" s="221"/>
      <c r="D9" s="220"/>
      <c r="E9" s="223" t="s">
        <v>436</v>
      </c>
    </row>
    <row r="10" spans="1:5" ht="30" x14ac:dyDescent="0.2">
      <c r="A10" s="222" t="s">
        <v>437</v>
      </c>
      <c r="B10" s="221"/>
      <c r="C10" s="221"/>
      <c r="D10" s="220"/>
      <c r="E10" s="223" t="s">
        <v>438</v>
      </c>
    </row>
    <row r="11" spans="1:5" ht="16" x14ac:dyDescent="0.2">
      <c r="A11" s="222" t="s">
        <v>439</v>
      </c>
      <c r="B11" s="221"/>
      <c r="C11" s="221"/>
      <c r="D11" s="220"/>
      <c r="E11" s="223"/>
    </row>
    <row r="12" spans="1:5" ht="30" x14ac:dyDescent="0.2">
      <c r="A12" s="222" t="s">
        <v>440</v>
      </c>
      <c r="B12" s="221"/>
      <c r="C12" s="221"/>
      <c r="D12" s="220"/>
      <c r="E12" s="223" t="s">
        <v>441</v>
      </c>
    </row>
    <row r="13" spans="1:5" ht="16" x14ac:dyDescent="0.2">
      <c r="A13" s="222" t="s">
        <v>442</v>
      </c>
      <c r="B13" s="221"/>
      <c r="C13" s="221"/>
      <c r="D13" s="220"/>
      <c r="E13" s="223" t="s">
        <v>443</v>
      </c>
    </row>
    <row r="14" spans="1:5" ht="32" x14ac:dyDescent="0.2">
      <c r="A14" s="222" t="s">
        <v>444</v>
      </c>
      <c r="B14" s="221"/>
      <c r="C14" s="221"/>
      <c r="D14" s="220"/>
      <c r="E14" s="223" t="s">
        <v>445</v>
      </c>
    </row>
    <row r="15" spans="1:5" ht="45" x14ac:dyDescent="0.2">
      <c r="A15" s="222" t="s">
        <v>446</v>
      </c>
      <c r="B15" s="221"/>
      <c r="C15" s="221"/>
      <c r="D15" s="220"/>
      <c r="E15" s="223" t="s">
        <v>447</v>
      </c>
    </row>
    <row r="16" spans="1:5" ht="16" x14ac:dyDescent="0.2">
      <c r="A16" s="222" t="s">
        <v>448</v>
      </c>
      <c r="B16" s="221"/>
      <c r="C16" s="221"/>
      <c r="D16" s="220"/>
      <c r="E16" s="223" t="s">
        <v>449</v>
      </c>
    </row>
    <row r="17" spans="1:5" ht="45" x14ac:dyDescent="0.2">
      <c r="A17" s="222" t="s">
        <v>450</v>
      </c>
      <c r="B17" s="221"/>
      <c r="C17" s="221"/>
      <c r="D17" s="220"/>
      <c r="E17" s="223" t="s">
        <v>451</v>
      </c>
    </row>
    <row r="18" spans="1:5" ht="45" x14ac:dyDescent="0.2">
      <c r="A18" s="222" t="s">
        <v>452</v>
      </c>
      <c r="B18" s="221"/>
      <c r="C18" s="221"/>
      <c r="D18" s="220"/>
      <c r="E18" s="223" t="s">
        <v>451</v>
      </c>
    </row>
    <row r="19" spans="1:5" ht="30" x14ac:dyDescent="0.2">
      <c r="A19" s="222" t="s">
        <v>453</v>
      </c>
      <c r="B19" s="221"/>
      <c r="C19" s="221"/>
      <c r="D19" s="220"/>
      <c r="E19" s="219" t="s">
        <v>454</v>
      </c>
    </row>
    <row r="20" spans="1:5" ht="30" x14ac:dyDescent="0.2">
      <c r="A20" s="222" t="s">
        <v>455</v>
      </c>
      <c r="B20" s="221"/>
      <c r="C20" s="221"/>
      <c r="D20" s="220"/>
      <c r="E20" s="219" t="s">
        <v>456</v>
      </c>
    </row>
    <row r="21" spans="1:5" ht="31" thickBot="1" x14ac:dyDescent="0.25">
      <c r="A21" s="218" t="s">
        <v>457</v>
      </c>
      <c r="B21" s="217" t="s">
        <v>458</v>
      </c>
      <c r="C21" s="217" t="s">
        <v>458</v>
      </c>
      <c r="D21" s="216" t="s">
        <v>458</v>
      </c>
      <c r="E21" s="215" t="s">
        <v>459</v>
      </c>
    </row>
    <row r="22" spans="1:5" x14ac:dyDescent="0.2">
      <c r="A22" s="589" t="s">
        <v>460</v>
      </c>
      <c r="B22" s="589"/>
      <c r="C22" s="214"/>
      <c r="D22" s="214"/>
    </row>
  </sheetData>
  <mergeCells count="2">
    <mergeCell ref="A3:B3"/>
    <mergeCell ref="A22:B22"/>
  </mergeCells>
  <dataValidations count="4">
    <dataValidation type="whole" operator="greaterThan" allowBlank="1" showInputMessage="1" showErrorMessage="1" sqref="B17:D20 B6:D12 B14:D15" xr:uid="{73362F19-D0C7-46B0-88D1-C45744601CE4}">
      <formula1>0</formula1>
    </dataValidation>
    <dataValidation type="list" allowBlank="1" showInputMessage="1" showErrorMessage="1" sqref="B13:D13" xr:uid="{6692FCC6-FC50-4124-B2A7-7118C9AC50FD}">
      <formula1>"30, 60,90"</formula1>
    </dataValidation>
    <dataValidation type="list" allowBlank="1" showInputMessage="1" showErrorMessage="1" sqref="B16:D16" xr:uid="{7852E5DE-7668-4EF8-A648-B7958458DD2E}">
      <formula1>"Batch, Real-Time, Both"</formula1>
    </dataValidation>
    <dataValidation type="list" operator="greaterThan" allowBlank="1" showInputMessage="1" showErrorMessage="1" sqref="B5:D5" xr:uid="{859BC610-94D4-4A4E-A866-60A17346F7DC}">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2E4EF-A85E-4355-92E6-FCACBBB75884}">
  <sheetPr>
    <tabColor theme="5" tint="0.79998168889431442"/>
  </sheetPr>
  <dimension ref="B1:D35"/>
  <sheetViews>
    <sheetView topLeftCell="A3" workbookViewId="0">
      <selection activeCell="D20" sqref="D20"/>
    </sheetView>
  </sheetViews>
  <sheetFormatPr baseColWidth="10" defaultColWidth="8.6640625" defaultRowHeight="15" x14ac:dyDescent="0.2"/>
  <cols>
    <col min="1" max="1" width="8.6640625" style="9"/>
    <col min="2" max="2" width="48.33203125" style="9" bestFit="1" customWidth="1"/>
    <col min="3" max="3" width="28.1640625" style="9" bestFit="1" customWidth="1"/>
    <col min="4" max="4" width="8" style="9" customWidth="1"/>
    <col min="5" max="16384" width="8.6640625" style="9"/>
  </cols>
  <sheetData>
    <row r="1" spans="2:4" ht="16" thickBot="1" x14ac:dyDescent="0.25"/>
    <row r="2" spans="2:4" ht="14.5" customHeight="1" x14ac:dyDescent="0.2">
      <c r="B2" s="590" t="s">
        <v>461</v>
      </c>
      <c r="C2" s="591"/>
    </row>
    <row r="3" spans="2:4" x14ac:dyDescent="0.2">
      <c r="B3" s="77" t="s">
        <v>365</v>
      </c>
      <c r="C3" s="78" t="s">
        <v>323</v>
      </c>
    </row>
    <row r="4" spans="2:4" x14ac:dyDescent="0.2">
      <c r="B4" s="79" t="s">
        <v>462</v>
      </c>
      <c r="C4" s="80"/>
      <c r="D4" s="9" t="s">
        <v>463</v>
      </c>
    </row>
    <row r="5" spans="2:4" x14ac:dyDescent="0.2">
      <c r="B5" s="79" t="s">
        <v>464</v>
      </c>
      <c r="C5" s="80"/>
    </row>
    <row r="6" spans="2:4" x14ac:dyDescent="0.2">
      <c r="B6" s="79" t="s">
        <v>465</v>
      </c>
      <c r="C6" s="80"/>
      <c r="D6" s="9" t="s">
        <v>466</v>
      </c>
    </row>
    <row r="7" spans="2:4" ht="15" customHeight="1" x14ac:dyDescent="0.2">
      <c r="B7" s="82" t="s">
        <v>467</v>
      </c>
      <c r="C7" s="80"/>
    </row>
    <row r="8" spans="2:4" x14ac:dyDescent="0.2">
      <c r="B8" s="79" t="s">
        <v>468</v>
      </c>
      <c r="C8" s="80"/>
    </row>
    <row r="9" spans="2:4" ht="18" customHeight="1" x14ac:dyDescent="0.2">
      <c r="B9" s="83" t="s">
        <v>469</v>
      </c>
      <c r="C9" s="80"/>
    </row>
    <row r="10" spans="2:4" ht="16" x14ac:dyDescent="0.2">
      <c r="B10" s="84" t="s">
        <v>470</v>
      </c>
      <c r="C10" s="501" t="s">
        <v>471</v>
      </c>
    </row>
    <row r="11" spans="2:4" ht="16" x14ac:dyDescent="0.2">
      <c r="B11" s="84" t="s">
        <v>472</v>
      </c>
      <c r="C11" s="80"/>
    </row>
    <row r="12" spans="2:4" ht="16" x14ac:dyDescent="0.2">
      <c r="B12" s="84" t="s">
        <v>473</v>
      </c>
      <c r="C12" s="80" t="s">
        <v>474</v>
      </c>
    </row>
    <row r="13" spans="2:4" ht="16" x14ac:dyDescent="0.2">
      <c r="B13" s="84" t="s">
        <v>475</v>
      </c>
      <c r="C13" s="80"/>
    </row>
    <row r="14" spans="2:4" x14ac:dyDescent="0.2">
      <c r="B14" s="84"/>
      <c r="C14" s="80"/>
    </row>
    <row r="15" spans="2:4" x14ac:dyDescent="0.2">
      <c r="B15" s="79"/>
      <c r="C15" s="80"/>
    </row>
    <row r="16" spans="2:4" ht="16" x14ac:dyDescent="0.2">
      <c r="B16" s="85" t="s">
        <v>476</v>
      </c>
      <c r="C16" s="80"/>
    </row>
    <row r="17" spans="2:3" ht="33" thickBot="1" x14ac:dyDescent="0.25">
      <c r="B17" s="86" t="s">
        <v>477</v>
      </c>
      <c r="C17" s="81"/>
    </row>
    <row r="21" spans="2:3" ht="19" x14ac:dyDescent="0.25">
      <c r="B21" s="87" t="s">
        <v>89</v>
      </c>
      <c r="C21" s="87" t="s">
        <v>478</v>
      </c>
    </row>
    <row r="22" spans="2:3" x14ac:dyDescent="0.2">
      <c r="B22" s="88" t="s">
        <v>479</v>
      </c>
      <c r="C22" s="73" t="s">
        <v>480</v>
      </c>
    </row>
    <row r="23" spans="2:3" x14ac:dyDescent="0.2">
      <c r="B23" s="88" t="s">
        <v>481</v>
      </c>
      <c r="C23" s="73" t="s">
        <v>480</v>
      </c>
    </row>
    <row r="24" spans="2:3" x14ac:dyDescent="0.2">
      <c r="B24" s="88" t="s">
        <v>482</v>
      </c>
      <c r="C24" s="73" t="s">
        <v>480</v>
      </c>
    </row>
    <row r="25" spans="2:3" x14ac:dyDescent="0.2">
      <c r="B25" s="88" t="s">
        <v>483</v>
      </c>
      <c r="C25" s="73" t="s">
        <v>480</v>
      </c>
    </row>
    <row r="26" spans="2:3" x14ac:dyDescent="0.2">
      <c r="B26" s="88" t="s">
        <v>484</v>
      </c>
      <c r="C26" s="73" t="s">
        <v>480</v>
      </c>
    </row>
    <row r="27" spans="2:3" x14ac:dyDescent="0.2">
      <c r="B27" s="88" t="s">
        <v>485</v>
      </c>
      <c r="C27" s="73" t="s">
        <v>480</v>
      </c>
    </row>
    <row r="28" spans="2:3" x14ac:dyDescent="0.2">
      <c r="B28" s="88" t="s">
        <v>486</v>
      </c>
      <c r="C28" s="73" t="s">
        <v>480</v>
      </c>
    </row>
    <row r="29" spans="2:3" x14ac:dyDescent="0.2">
      <c r="B29" s="88" t="s">
        <v>487</v>
      </c>
      <c r="C29" s="73" t="s">
        <v>480</v>
      </c>
    </row>
    <row r="30" spans="2:3" x14ac:dyDescent="0.2">
      <c r="B30" s="88" t="s">
        <v>488</v>
      </c>
      <c r="C30" s="73" t="s">
        <v>480</v>
      </c>
    </row>
    <row r="31" spans="2:3" x14ac:dyDescent="0.2">
      <c r="B31" s="88" t="s">
        <v>489</v>
      </c>
      <c r="C31" s="73" t="s">
        <v>480</v>
      </c>
    </row>
    <row r="32" spans="2:3" x14ac:dyDescent="0.2">
      <c r="B32" s="88" t="s">
        <v>490</v>
      </c>
      <c r="C32" s="73" t="s">
        <v>480</v>
      </c>
    </row>
    <row r="33" spans="2:3" x14ac:dyDescent="0.2">
      <c r="B33" s="88" t="s">
        <v>491</v>
      </c>
      <c r="C33" s="73" t="s">
        <v>480</v>
      </c>
    </row>
    <row r="34" spans="2:3" x14ac:dyDescent="0.2">
      <c r="B34" s="88" t="s">
        <v>492</v>
      </c>
      <c r="C34" s="73" t="s">
        <v>480</v>
      </c>
    </row>
    <row r="35" spans="2:3" x14ac:dyDescent="0.2">
      <c r="B35" s="88" t="s">
        <v>493</v>
      </c>
      <c r="C35" s="73" t="s">
        <v>480</v>
      </c>
    </row>
  </sheetData>
  <mergeCells count="1">
    <mergeCell ref="B2:C2"/>
  </mergeCells>
  <dataValidations count="2">
    <dataValidation type="list" allowBlank="1" showInputMessage="1" showErrorMessage="1" sqref="C12" xr:uid="{68C88604-7F58-466A-875B-92D93AA31179}">
      <formula1>"Existing, New"</formula1>
    </dataValidation>
    <dataValidation type="list" allowBlank="1" showInputMessage="1" showErrorMessage="1" sqref="C13" xr:uid="{F832C53F-9FE3-44B7-8C9C-71EF23B07475}">
      <formula1>"Perpetual, Term"</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5D84-0F98-401F-AC10-C91501B50B5D}">
  <sheetPr>
    <tabColor rgb="FF92D050"/>
  </sheetPr>
  <dimension ref="A2:C16"/>
  <sheetViews>
    <sheetView zoomScale="92" zoomScaleNormal="160" workbookViewId="0">
      <selection activeCell="C10" sqref="C10"/>
    </sheetView>
  </sheetViews>
  <sheetFormatPr baseColWidth="10" defaultColWidth="8.83203125" defaultRowHeight="16" x14ac:dyDescent="0.2"/>
  <cols>
    <col min="1" max="1" width="40.1640625" style="74" customWidth="1"/>
    <col min="2" max="2" width="26.1640625" style="74" customWidth="1"/>
    <col min="3" max="3" width="34.1640625" customWidth="1"/>
  </cols>
  <sheetData>
    <row r="2" spans="1:3" ht="17" thickBot="1" x14ac:dyDescent="0.25"/>
    <row r="3" spans="1:3" x14ac:dyDescent="0.2">
      <c r="A3" s="592" t="s">
        <v>494</v>
      </c>
      <c r="B3" s="593"/>
    </row>
    <row r="4" spans="1:3" x14ac:dyDescent="0.2">
      <c r="A4" s="251" t="s">
        <v>405</v>
      </c>
      <c r="B4" s="252" t="s">
        <v>323</v>
      </c>
    </row>
    <row r="5" spans="1:3" ht="32" x14ac:dyDescent="0.2">
      <c r="A5" s="253" t="s">
        <v>495</v>
      </c>
      <c r="B5" s="254"/>
      <c r="C5" t="s">
        <v>496</v>
      </c>
    </row>
    <row r="6" spans="1:3" x14ac:dyDescent="0.2">
      <c r="A6" s="253" t="s">
        <v>497</v>
      </c>
      <c r="B6" s="90"/>
      <c r="C6" t="s">
        <v>498</v>
      </c>
    </row>
    <row r="7" spans="1:3" x14ac:dyDescent="0.2">
      <c r="A7" s="253" t="s">
        <v>499</v>
      </c>
      <c r="B7" s="90"/>
      <c r="C7" s="156" t="s">
        <v>500</v>
      </c>
    </row>
    <row r="8" spans="1:3" x14ac:dyDescent="0.2">
      <c r="A8" s="253" t="s">
        <v>501</v>
      </c>
      <c r="B8" s="254"/>
      <c r="C8" t="s">
        <v>502</v>
      </c>
    </row>
    <row r="9" spans="1:3" ht="32" x14ac:dyDescent="0.2">
      <c r="A9" s="253" t="s">
        <v>503</v>
      </c>
      <c r="B9" s="254"/>
      <c r="C9" t="s">
        <v>504</v>
      </c>
    </row>
    <row r="10" spans="1:3" ht="32" x14ac:dyDescent="0.2">
      <c r="A10" s="253" t="s">
        <v>505</v>
      </c>
      <c r="B10" s="90"/>
      <c r="C10" t="s">
        <v>506</v>
      </c>
    </row>
    <row r="11" spans="1:3" x14ac:dyDescent="0.2">
      <c r="A11" s="253" t="s">
        <v>507</v>
      </c>
      <c r="B11" s="90"/>
      <c r="C11" t="s">
        <v>508</v>
      </c>
    </row>
    <row r="12" spans="1:3" x14ac:dyDescent="0.2">
      <c r="A12" s="253" t="s">
        <v>509</v>
      </c>
      <c r="B12" s="90"/>
      <c r="C12" t="s">
        <v>508</v>
      </c>
    </row>
    <row r="13" spans="1:3" ht="32" x14ac:dyDescent="0.2">
      <c r="A13" s="253" t="s">
        <v>510</v>
      </c>
      <c r="B13" s="254"/>
      <c r="C13" s="156" t="s">
        <v>511</v>
      </c>
    </row>
    <row r="14" spans="1:3" x14ac:dyDescent="0.2">
      <c r="A14" s="253" t="s">
        <v>512</v>
      </c>
      <c r="B14" s="254"/>
      <c r="C14" s="156" t="s">
        <v>513</v>
      </c>
    </row>
    <row r="15" spans="1:3" x14ac:dyDescent="0.2">
      <c r="A15" s="502" t="s">
        <v>514</v>
      </c>
      <c r="B15" s="90"/>
      <c r="C15" t="s">
        <v>515</v>
      </c>
    </row>
    <row r="16" spans="1:3" ht="17" thickBot="1" x14ac:dyDescent="0.25">
      <c r="A16" s="503" t="s">
        <v>516</v>
      </c>
      <c r="B16" s="91"/>
      <c r="C16" t="s">
        <v>517</v>
      </c>
    </row>
  </sheetData>
  <mergeCells count="1">
    <mergeCell ref="A3:B3"/>
  </mergeCells>
  <dataValidations count="2">
    <dataValidation type="list" allowBlank="1" showInputMessage="1" showErrorMessage="1" sqref="B9" xr:uid="{BF547E17-86F7-4D9B-AE4E-58E3C08CE88B}">
      <formula1>"Batch, Real-time, both"</formula1>
    </dataValidation>
    <dataValidation type="whole" operator="greaterThan" allowBlank="1" showInputMessage="1" showErrorMessage="1" sqref="B5:B8 B15:B16 B10:B12" xr:uid="{117B3751-2A79-463F-AEB5-C39E615B794C}">
      <formula1>0</formula1>
    </dataValidation>
  </dataValidations>
  <pageMargins left="0.7" right="0.7" top="0.75" bottom="0.75" header="0.3" footer="0.3"/>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E209-F7AA-4745-915F-DFEFBBB52087}">
  <sheetPr>
    <tabColor rgb="FF92D050"/>
  </sheetPr>
  <dimension ref="B1:Q13"/>
  <sheetViews>
    <sheetView topLeftCell="A4" zoomScale="81" zoomScaleNormal="81" workbookViewId="0">
      <selection activeCell="B20" sqref="B20"/>
    </sheetView>
  </sheetViews>
  <sheetFormatPr baseColWidth="10" defaultColWidth="8.6640625" defaultRowHeight="15" x14ac:dyDescent="0.2"/>
  <cols>
    <col min="1" max="1" width="8.6640625" style="336"/>
    <col min="2" max="2" width="55" style="336" customWidth="1"/>
    <col min="3" max="3" width="57.1640625" style="336" customWidth="1"/>
    <col min="4" max="16384" width="8.6640625" style="336"/>
  </cols>
  <sheetData>
    <row r="1" spans="2:17" ht="16" thickBot="1" x14ac:dyDescent="0.25"/>
    <row r="2" spans="2:17" x14ac:dyDescent="0.2">
      <c r="B2" s="594" t="s">
        <v>518</v>
      </c>
      <c r="C2" s="595"/>
    </row>
    <row r="3" spans="2:17" x14ac:dyDescent="0.2">
      <c r="B3" s="347" t="s">
        <v>405</v>
      </c>
      <c r="C3" s="346" t="s">
        <v>323</v>
      </c>
    </row>
    <row r="4" spans="2:17" ht="32" x14ac:dyDescent="0.2">
      <c r="B4" s="344" t="s">
        <v>519</v>
      </c>
      <c r="C4" s="343"/>
      <c r="D4" s="345"/>
      <c r="E4" s="345"/>
      <c r="F4" s="345"/>
      <c r="G4" s="345"/>
      <c r="H4" s="345"/>
      <c r="I4" s="345"/>
      <c r="J4" s="345"/>
      <c r="K4" s="345"/>
      <c r="L4" s="345"/>
      <c r="M4" s="345"/>
      <c r="N4" s="345"/>
      <c r="O4" s="345"/>
      <c r="P4" s="345"/>
      <c r="Q4" s="345"/>
    </row>
    <row r="5" spans="2:17" ht="32" x14ac:dyDescent="0.2">
      <c r="B5" s="344" t="s">
        <v>520</v>
      </c>
      <c r="C5" s="343"/>
      <c r="D5" s="345"/>
      <c r="E5" s="345"/>
      <c r="F5" s="345"/>
      <c r="G5" s="345"/>
      <c r="H5" s="345"/>
      <c r="I5" s="345"/>
      <c r="J5" s="345"/>
      <c r="K5" s="345"/>
      <c r="L5" s="345"/>
      <c r="M5" s="345"/>
      <c r="N5" s="345"/>
      <c r="O5" s="345"/>
      <c r="P5" s="345"/>
      <c r="Q5" s="345"/>
    </row>
    <row r="6" spans="2:17" ht="62.25" customHeight="1" x14ac:dyDescent="0.2">
      <c r="B6" s="344" t="s">
        <v>521</v>
      </c>
      <c r="C6" s="343"/>
      <c r="D6" s="345"/>
      <c r="E6" s="345"/>
      <c r="F6" s="345"/>
      <c r="G6" s="345"/>
      <c r="H6" s="345"/>
      <c r="I6" s="345"/>
      <c r="J6" s="345"/>
      <c r="K6" s="345"/>
      <c r="L6" s="345"/>
      <c r="M6" s="345"/>
      <c r="N6" s="345"/>
      <c r="O6" s="345"/>
      <c r="P6" s="345"/>
      <c r="Q6" s="345"/>
    </row>
    <row r="7" spans="2:17" ht="16" x14ac:dyDescent="0.2">
      <c r="B7" s="344" t="s">
        <v>522</v>
      </c>
      <c r="C7" s="341"/>
    </row>
    <row r="8" spans="2:17" ht="16" x14ac:dyDescent="0.2">
      <c r="B8" s="342" t="s">
        <v>523</v>
      </c>
      <c r="C8" s="343"/>
    </row>
    <row r="9" spans="2:17" ht="32" x14ac:dyDescent="0.2">
      <c r="B9" s="342" t="s">
        <v>524</v>
      </c>
      <c r="C9" s="343"/>
    </row>
    <row r="10" spans="2:17" ht="16" x14ac:dyDescent="0.2">
      <c r="B10" s="340" t="s">
        <v>525</v>
      </c>
      <c r="C10" s="341"/>
    </row>
    <row r="11" spans="2:17" ht="32" x14ac:dyDescent="0.2">
      <c r="B11" s="342" t="s">
        <v>526</v>
      </c>
      <c r="C11" s="341"/>
    </row>
    <row r="12" spans="2:17" ht="48" x14ac:dyDescent="0.2">
      <c r="B12" s="340" t="s">
        <v>527</v>
      </c>
      <c r="C12" s="339"/>
    </row>
    <row r="13" spans="2:17" ht="16" thickBot="1" x14ac:dyDescent="0.25">
      <c r="B13" s="338" t="s">
        <v>362</v>
      </c>
      <c r="C13" s="337"/>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AD11-99C1-4C81-9E45-42ADA4FB26EC}">
  <sheetPr>
    <tabColor theme="4" tint="0.59999389629810485"/>
  </sheetPr>
  <dimension ref="A1:A8"/>
  <sheetViews>
    <sheetView workbookViewId="0">
      <selection activeCell="A2" sqref="A2"/>
    </sheetView>
  </sheetViews>
  <sheetFormatPr baseColWidth="10" defaultColWidth="8.83203125" defaultRowHeight="16" x14ac:dyDescent="0.2"/>
  <cols>
    <col min="1" max="1" width="66.83203125" customWidth="1"/>
  </cols>
  <sheetData>
    <row r="1" spans="1:1" x14ac:dyDescent="0.2">
      <c r="A1" s="183" t="s">
        <v>84</v>
      </c>
    </row>
    <row r="2" spans="1:1" x14ac:dyDescent="0.2">
      <c r="A2" s="211">
        <v>45272</v>
      </c>
    </row>
    <row r="5" spans="1:1" ht="34" x14ac:dyDescent="0.2">
      <c r="A5" s="74" t="s">
        <v>85</v>
      </c>
    </row>
    <row r="8" spans="1:1" x14ac:dyDescent="0.2">
      <c r="A8" t="s">
        <v>86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678FA-7C60-574B-8A2C-B42200F0A7DC}">
  <sheetPr>
    <tabColor rgb="FF92D050"/>
  </sheetPr>
  <dimension ref="A2:G71"/>
  <sheetViews>
    <sheetView workbookViewId="0">
      <selection activeCell="D6" sqref="D6"/>
    </sheetView>
  </sheetViews>
  <sheetFormatPr baseColWidth="10" defaultColWidth="10.83203125" defaultRowHeight="16" x14ac:dyDescent="0.2"/>
  <cols>
    <col min="1" max="1" width="4.1640625" style="1" customWidth="1"/>
    <col min="2" max="2" width="95.6640625" style="1" customWidth="1"/>
    <col min="3" max="3" width="1" style="1" customWidth="1"/>
    <col min="4" max="4" width="22.83203125" style="1" customWidth="1"/>
    <col min="5" max="5" width="7.5" style="1" bestFit="1" customWidth="1"/>
    <col min="6" max="6" width="19.83203125" style="1" customWidth="1"/>
    <col min="7" max="16384" width="10.83203125" style="1"/>
  </cols>
  <sheetData>
    <row r="2" spans="1:7" x14ac:dyDescent="0.2">
      <c r="C2" s="6" t="s">
        <v>528</v>
      </c>
      <c r="D2" s="5"/>
      <c r="E2" s="5"/>
    </row>
    <row r="3" spans="1:7" x14ac:dyDescent="0.2">
      <c r="A3" s="1">
        <v>1</v>
      </c>
      <c r="B3" s="1" t="s">
        <v>529</v>
      </c>
      <c r="C3" s="6"/>
      <c r="D3" s="2"/>
      <c r="E3" s="5"/>
    </row>
    <row r="4" spans="1:7" x14ac:dyDescent="0.2">
      <c r="A4" s="1">
        <v>2</v>
      </c>
      <c r="B4" s="1" t="s">
        <v>530</v>
      </c>
      <c r="C4" s="1" t="s">
        <v>531</v>
      </c>
      <c r="D4" s="2" t="s">
        <v>532</v>
      </c>
      <c r="E4" s="107" t="s">
        <v>533</v>
      </c>
    </row>
    <row r="5" spans="1:7" x14ac:dyDescent="0.2">
      <c r="A5" s="1">
        <v>3</v>
      </c>
      <c r="B5" s="1" t="s">
        <v>534</v>
      </c>
      <c r="C5" s="1" t="s">
        <v>535</v>
      </c>
      <c r="D5" s="2"/>
      <c r="E5" s="5"/>
      <c r="F5" s="92" t="s">
        <v>536</v>
      </c>
    </row>
    <row r="6" spans="1:7" x14ac:dyDescent="0.2">
      <c r="A6" s="1">
        <v>4</v>
      </c>
      <c r="B6" s="1" t="s">
        <v>537</v>
      </c>
      <c r="C6" s="1" t="s">
        <v>538</v>
      </c>
      <c r="D6" s="7">
        <v>0</v>
      </c>
      <c r="E6" s="7" t="s">
        <v>539</v>
      </c>
      <c r="F6" s="4"/>
      <c r="G6" s="5"/>
    </row>
    <row r="7" spans="1:7" x14ac:dyDescent="0.2">
      <c r="A7" s="1">
        <v>5</v>
      </c>
      <c r="B7" s="1" t="s">
        <v>540</v>
      </c>
      <c r="C7" s="1" t="s">
        <v>541</v>
      </c>
      <c r="D7" s="7">
        <v>0</v>
      </c>
      <c r="E7" s="7" t="s">
        <v>539</v>
      </c>
      <c r="F7" s="4"/>
    </row>
    <row r="8" spans="1:7" x14ac:dyDescent="0.2">
      <c r="A8" s="1">
        <v>6</v>
      </c>
      <c r="B8" s="1" t="s">
        <v>542</v>
      </c>
      <c r="C8" s="1" t="s">
        <v>543</v>
      </c>
      <c r="D8" s="7">
        <v>0</v>
      </c>
      <c r="E8" s="5"/>
      <c r="F8" s="4"/>
    </row>
    <row r="9" spans="1:7" x14ac:dyDescent="0.2">
      <c r="A9" s="1">
        <v>7</v>
      </c>
      <c r="B9" s="1" t="s">
        <v>544</v>
      </c>
      <c r="D9" s="7">
        <v>0</v>
      </c>
      <c r="E9" s="5"/>
      <c r="F9" s="4"/>
    </row>
    <row r="10" spans="1:7" x14ac:dyDescent="0.2">
      <c r="A10" s="1">
        <v>8</v>
      </c>
      <c r="B10" s="1" t="s">
        <v>545</v>
      </c>
      <c r="C10" s="1" t="s">
        <v>546</v>
      </c>
      <c r="D10" s="2">
        <v>0</v>
      </c>
      <c r="E10" s="5"/>
      <c r="F10" s="4" t="s">
        <v>547</v>
      </c>
    </row>
    <row r="11" spans="1:7" x14ac:dyDescent="0.2">
      <c r="A11" s="1">
        <v>9</v>
      </c>
      <c r="B11" s="1" t="s">
        <v>548</v>
      </c>
      <c r="C11" s="1" t="s">
        <v>549</v>
      </c>
      <c r="D11" s="7">
        <v>0</v>
      </c>
      <c r="E11" s="7" t="s">
        <v>539</v>
      </c>
      <c r="F11" s="4"/>
    </row>
    <row r="12" spans="1:7" x14ac:dyDescent="0.2">
      <c r="A12" s="1">
        <v>10</v>
      </c>
      <c r="B12" s="1" t="s">
        <v>550</v>
      </c>
      <c r="C12" s="1" t="s">
        <v>551</v>
      </c>
      <c r="D12" s="7">
        <v>0</v>
      </c>
      <c r="E12" s="7" t="s">
        <v>539</v>
      </c>
      <c r="F12" s="4"/>
    </row>
    <row r="13" spans="1:7" x14ac:dyDescent="0.2">
      <c r="A13" s="1">
        <v>11</v>
      </c>
      <c r="B13" s="1" t="s">
        <v>552</v>
      </c>
      <c r="C13" s="1" t="s">
        <v>553</v>
      </c>
      <c r="D13" s="7">
        <v>0</v>
      </c>
      <c r="E13" s="5"/>
      <c r="F13" s="4"/>
    </row>
    <row r="14" spans="1:7" x14ac:dyDescent="0.2">
      <c r="A14" s="1">
        <v>12</v>
      </c>
      <c r="B14" s="1" t="s">
        <v>544</v>
      </c>
      <c r="D14" s="7">
        <v>0</v>
      </c>
      <c r="E14" s="5"/>
      <c r="F14" s="4"/>
    </row>
    <row r="15" spans="1:7" x14ac:dyDescent="0.2">
      <c r="A15" s="1">
        <v>13</v>
      </c>
      <c r="B15" s="1" t="s">
        <v>554</v>
      </c>
      <c r="C15" s="1" t="s">
        <v>555</v>
      </c>
      <c r="D15" s="2">
        <v>0</v>
      </c>
      <c r="E15" s="5"/>
      <c r="F15" s="4" t="s">
        <v>547</v>
      </c>
    </row>
    <row r="16" spans="1:7" x14ac:dyDescent="0.2">
      <c r="A16" s="1">
        <v>14</v>
      </c>
      <c r="B16" s="1" t="s">
        <v>556</v>
      </c>
      <c r="C16" s="1" t="s">
        <v>557</v>
      </c>
      <c r="D16" s="7">
        <v>0</v>
      </c>
      <c r="E16" s="7" t="s">
        <v>539</v>
      </c>
      <c r="F16" s="4"/>
    </row>
    <row r="17" spans="1:6" x14ac:dyDescent="0.2">
      <c r="A17" s="1">
        <v>15</v>
      </c>
      <c r="B17" s="1" t="s">
        <v>558</v>
      </c>
      <c r="C17" s="1" t="s">
        <v>559</v>
      </c>
      <c r="D17" s="7">
        <v>0</v>
      </c>
      <c r="E17" s="7" t="s">
        <v>539</v>
      </c>
      <c r="F17" s="4"/>
    </row>
    <row r="18" spans="1:6" x14ac:dyDescent="0.2">
      <c r="A18" s="1">
        <v>16</v>
      </c>
      <c r="B18" s="1" t="s">
        <v>560</v>
      </c>
      <c r="C18" s="1" t="s">
        <v>561</v>
      </c>
      <c r="D18" s="7">
        <v>0</v>
      </c>
      <c r="E18" s="5"/>
      <c r="F18" s="4"/>
    </row>
    <row r="19" spans="1:6" x14ac:dyDescent="0.2">
      <c r="A19" s="1">
        <v>17</v>
      </c>
      <c r="B19" s="1" t="s">
        <v>544</v>
      </c>
      <c r="D19" s="7">
        <v>0</v>
      </c>
      <c r="E19" s="5"/>
      <c r="F19" s="4"/>
    </row>
    <row r="20" spans="1:6" x14ac:dyDescent="0.2">
      <c r="A20" s="1">
        <v>18</v>
      </c>
      <c r="B20" s="1" t="s">
        <v>562</v>
      </c>
      <c r="C20" s="1" t="s">
        <v>563</v>
      </c>
      <c r="D20" s="2">
        <v>0</v>
      </c>
      <c r="E20" s="5"/>
      <c r="F20" s="4" t="s">
        <v>547</v>
      </c>
    </row>
    <row r="21" spans="1:6" x14ac:dyDescent="0.2">
      <c r="A21" s="1">
        <v>19</v>
      </c>
      <c r="B21" s="1" t="s">
        <v>564</v>
      </c>
      <c r="C21" s="1" t="s">
        <v>565</v>
      </c>
      <c r="D21" s="7">
        <v>0</v>
      </c>
      <c r="E21" s="7" t="s">
        <v>539</v>
      </c>
      <c r="F21" s="4"/>
    </row>
    <row r="22" spans="1:6" x14ac:dyDescent="0.2">
      <c r="A22" s="1">
        <v>20</v>
      </c>
      <c r="B22" s="1" t="s">
        <v>566</v>
      </c>
      <c r="C22" s="1" t="s">
        <v>567</v>
      </c>
      <c r="D22" s="7">
        <v>0</v>
      </c>
      <c r="E22" s="7" t="s">
        <v>539</v>
      </c>
      <c r="F22" s="4"/>
    </row>
    <row r="23" spans="1:6" x14ac:dyDescent="0.2">
      <c r="A23" s="1">
        <v>21</v>
      </c>
      <c r="B23" s="1" t="s">
        <v>568</v>
      </c>
      <c r="C23" s="1" t="s">
        <v>569</v>
      </c>
      <c r="D23" s="7">
        <v>0</v>
      </c>
      <c r="E23" s="5"/>
      <c r="F23" s="4"/>
    </row>
    <row r="24" spans="1:6" x14ac:dyDescent="0.2">
      <c r="A24" s="1">
        <v>22</v>
      </c>
      <c r="B24" s="1" t="s">
        <v>544</v>
      </c>
      <c r="D24" s="7">
        <v>0</v>
      </c>
      <c r="E24" s="5"/>
      <c r="F24" s="4"/>
    </row>
    <row r="25" spans="1:6" x14ac:dyDescent="0.2">
      <c r="A25" s="1">
        <v>23</v>
      </c>
      <c r="B25" s="1" t="s">
        <v>570</v>
      </c>
      <c r="C25" s="1" t="s">
        <v>571</v>
      </c>
      <c r="D25" s="2">
        <v>0</v>
      </c>
      <c r="E25" s="5"/>
      <c r="F25" s="4" t="s">
        <v>547</v>
      </c>
    </row>
    <row r="26" spans="1:6" x14ac:dyDescent="0.2">
      <c r="A26" s="1">
        <v>24</v>
      </c>
      <c r="B26" s="1" t="s">
        <v>572</v>
      </c>
      <c r="C26" s="1" t="s">
        <v>573</v>
      </c>
      <c r="D26" s="7">
        <v>0</v>
      </c>
      <c r="E26" s="7" t="s">
        <v>539</v>
      </c>
      <c r="F26" s="4"/>
    </row>
    <row r="27" spans="1:6" x14ac:dyDescent="0.2">
      <c r="A27" s="1">
        <v>25</v>
      </c>
      <c r="B27" s="1" t="s">
        <v>574</v>
      </c>
      <c r="C27" s="1" t="s">
        <v>575</v>
      </c>
      <c r="D27" s="7">
        <v>0</v>
      </c>
      <c r="E27" s="7" t="s">
        <v>539</v>
      </c>
      <c r="F27" s="4"/>
    </row>
    <row r="28" spans="1:6" x14ac:dyDescent="0.2">
      <c r="A28" s="1">
        <v>26</v>
      </c>
      <c r="B28" s="1" t="s">
        <v>576</v>
      </c>
      <c r="C28" s="1" t="s">
        <v>577</v>
      </c>
      <c r="D28" s="7">
        <v>0</v>
      </c>
      <c r="E28" s="5"/>
      <c r="F28" s="4"/>
    </row>
    <row r="29" spans="1:6" x14ac:dyDescent="0.2">
      <c r="A29" s="1">
        <v>27</v>
      </c>
      <c r="B29" s="1" t="s">
        <v>544</v>
      </c>
      <c r="D29" s="7">
        <v>0</v>
      </c>
      <c r="E29" s="5"/>
      <c r="F29" s="4"/>
    </row>
    <row r="30" spans="1:6" x14ac:dyDescent="0.2">
      <c r="A30" s="1">
        <v>28</v>
      </c>
      <c r="B30" s="1" t="s">
        <v>578</v>
      </c>
      <c r="C30" s="1" t="s">
        <v>579</v>
      </c>
      <c r="D30" s="2">
        <v>0</v>
      </c>
      <c r="E30" s="5"/>
      <c r="F30" s="4" t="s">
        <v>547</v>
      </c>
    </row>
    <row r="31" spans="1:6" x14ac:dyDescent="0.2">
      <c r="A31" s="1">
        <v>29</v>
      </c>
      <c r="B31" s="1" t="s">
        <v>580</v>
      </c>
      <c r="C31" s="1" t="s">
        <v>581</v>
      </c>
      <c r="D31" s="7">
        <v>0</v>
      </c>
      <c r="E31" s="7" t="s">
        <v>539</v>
      </c>
      <c r="F31" s="4"/>
    </row>
    <row r="32" spans="1:6" x14ac:dyDescent="0.2">
      <c r="A32" s="1">
        <v>30</v>
      </c>
      <c r="B32" s="1" t="s">
        <v>582</v>
      </c>
      <c r="C32" s="1" t="s">
        <v>583</v>
      </c>
      <c r="D32" s="7">
        <v>0</v>
      </c>
      <c r="E32" s="7" t="s">
        <v>539</v>
      </c>
      <c r="F32" s="4"/>
    </row>
    <row r="33" spans="1:6" x14ac:dyDescent="0.2">
      <c r="A33" s="1">
        <v>31</v>
      </c>
      <c r="B33" s="1" t="s">
        <v>584</v>
      </c>
      <c r="C33" s="1" t="s">
        <v>585</v>
      </c>
      <c r="D33" s="7">
        <v>0</v>
      </c>
      <c r="E33" s="5"/>
      <c r="F33" s="4"/>
    </row>
    <row r="34" spans="1:6" x14ac:dyDescent="0.2">
      <c r="A34" s="1">
        <v>32</v>
      </c>
      <c r="B34" s="1" t="s">
        <v>544</v>
      </c>
      <c r="D34" s="7">
        <v>0</v>
      </c>
      <c r="E34" s="5"/>
      <c r="F34" s="4"/>
    </row>
    <row r="35" spans="1:6" x14ac:dyDescent="0.2">
      <c r="A35" s="1">
        <v>33</v>
      </c>
      <c r="B35" s="1" t="s">
        <v>586</v>
      </c>
      <c r="C35" s="1" t="s">
        <v>587</v>
      </c>
      <c r="D35" s="2">
        <v>0</v>
      </c>
      <c r="E35" s="5"/>
      <c r="F35" s="4" t="s">
        <v>547</v>
      </c>
    </row>
    <row r="36" spans="1:6" x14ac:dyDescent="0.2">
      <c r="A36" s="1">
        <v>34</v>
      </c>
      <c r="B36" s="1" t="s">
        <v>588</v>
      </c>
      <c r="C36" s="1" t="s">
        <v>589</v>
      </c>
      <c r="D36" s="7">
        <v>0</v>
      </c>
      <c r="E36" s="7" t="s">
        <v>539</v>
      </c>
      <c r="F36" s="4"/>
    </row>
    <row r="37" spans="1:6" x14ac:dyDescent="0.2">
      <c r="A37" s="1">
        <v>35</v>
      </c>
      <c r="B37" s="1" t="s">
        <v>590</v>
      </c>
      <c r="C37" s="1" t="s">
        <v>591</v>
      </c>
      <c r="D37" s="7">
        <v>0</v>
      </c>
      <c r="E37" s="7" t="s">
        <v>539</v>
      </c>
      <c r="F37" s="4"/>
    </row>
    <row r="38" spans="1:6" x14ac:dyDescent="0.2">
      <c r="A38" s="1">
        <v>36</v>
      </c>
      <c r="B38" s="1" t="s">
        <v>592</v>
      </c>
      <c r="C38" s="1" t="s">
        <v>593</v>
      </c>
      <c r="D38" s="7">
        <v>0</v>
      </c>
      <c r="E38" s="5"/>
      <c r="F38" s="4"/>
    </row>
    <row r="39" spans="1:6" x14ac:dyDescent="0.2">
      <c r="A39" s="1">
        <v>37</v>
      </c>
      <c r="B39" s="1" t="s">
        <v>544</v>
      </c>
      <c r="D39" s="7">
        <v>0</v>
      </c>
      <c r="E39" s="5"/>
      <c r="F39" s="4"/>
    </row>
    <row r="40" spans="1:6" x14ac:dyDescent="0.2">
      <c r="A40" s="1">
        <v>38</v>
      </c>
      <c r="B40" s="1" t="s">
        <v>594</v>
      </c>
      <c r="C40" s="1" t="s">
        <v>595</v>
      </c>
      <c r="D40" s="2">
        <v>0</v>
      </c>
      <c r="E40" s="5"/>
      <c r="F40" s="4" t="s">
        <v>547</v>
      </c>
    </row>
    <row r="41" spans="1:6" x14ac:dyDescent="0.2">
      <c r="A41" s="1">
        <v>39</v>
      </c>
      <c r="B41" s="1" t="s">
        <v>596</v>
      </c>
      <c r="C41" s="1" t="s">
        <v>597</v>
      </c>
      <c r="D41" s="7">
        <v>0</v>
      </c>
      <c r="E41" s="7" t="s">
        <v>539</v>
      </c>
      <c r="F41" s="4"/>
    </row>
    <row r="42" spans="1:6" x14ac:dyDescent="0.2">
      <c r="A42" s="1">
        <v>40</v>
      </c>
      <c r="B42" s="1" t="s">
        <v>598</v>
      </c>
      <c r="C42" s="1" t="s">
        <v>599</v>
      </c>
      <c r="D42" s="7">
        <v>0</v>
      </c>
      <c r="E42" s="7" t="s">
        <v>539</v>
      </c>
      <c r="F42" s="4"/>
    </row>
    <row r="43" spans="1:6" x14ac:dyDescent="0.2">
      <c r="A43" s="1">
        <v>41</v>
      </c>
      <c r="B43" s="1" t="s">
        <v>600</v>
      </c>
      <c r="C43" s="1" t="s">
        <v>601</v>
      </c>
      <c r="D43" s="7">
        <v>0</v>
      </c>
      <c r="E43" s="5"/>
      <c r="F43" s="4"/>
    </row>
    <row r="44" spans="1:6" x14ac:dyDescent="0.2">
      <c r="A44" s="1">
        <v>42</v>
      </c>
      <c r="B44" s="1" t="s">
        <v>544</v>
      </c>
      <c r="D44" s="7">
        <v>0</v>
      </c>
      <c r="E44" s="5"/>
      <c r="F44" s="4"/>
    </row>
    <row r="45" spans="1:6" x14ac:dyDescent="0.2">
      <c r="A45" s="1">
        <v>43</v>
      </c>
      <c r="B45" s="1" t="s">
        <v>602</v>
      </c>
      <c r="C45" s="1" t="s">
        <v>603</v>
      </c>
      <c r="D45" s="2">
        <v>0</v>
      </c>
      <c r="E45" s="5"/>
      <c r="F45" s="4" t="s">
        <v>547</v>
      </c>
    </row>
    <row r="46" spans="1:6" x14ac:dyDescent="0.2">
      <c r="A46" s="1">
        <v>44</v>
      </c>
      <c r="B46" s="1" t="s">
        <v>604</v>
      </c>
      <c r="C46" s="1" t="s">
        <v>605</v>
      </c>
      <c r="D46" s="7">
        <v>0</v>
      </c>
      <c r="E46" s="7" t="s">
        <v>539</v>
      </c>
      <c r="F46" s="4"/>
    </row>
    <row r="47" spans="1:6" x14ac:dyDescent="0.2">
      <c r="A47" s="1">
        <v>45</v>
      </c>
      <c r="B47" s="1" t="s">
        <v>606</v>
      </c>
      <c r="C47" s="1" t="s">
        <v>607</v>
      </c>
      <c r="D47" s="7">
        <v>0</v>
      </c>
      <c r="E47" s="7" t="s">
        <v>539</v>
      </c>
      <c r="F47" s="4"/>
    </row>
    <row r="48" spans="1:6" x14ac:dyDescent="0.2">
      <c r="A48" s="1">
        <v>46</v>
      </c>
      <c r="B48" s="1" t="s">
        <v>608</v>
      </c>
      <c r="C48" s="1" t="s">
        <v>609</v>
      </c>
      <c r="D48" s="7">
        <v>0</v>
      </c>
      <c r="E48" s="5"/>
      <c r="F48" s="4"/>
    </row>
    <row r="49" spans="1:6" x14ac:dyDescent="0.2">
      <c r="A49" s="1">
        <v>47</v>
      </c>
      <c r="B49" s="1" t="s">
        <v>544</v>
      </c>
      <c r="D49" s="7">
        <v>0</v>
      </c>
      <c r="E49" s="5"/>
      <c r="F49" s="4"/>
    </row>
    <row r="50" spans="1:6" x14ac:dyDescent="0.2">
      <c r="A50" s="1">
        <v>48</v>
      </c>
      <c r="B50" s="1" t="s">
        <v>610</v>
      </c>
      <c r="C50" s="1" t="s">
        <v>611</v>
      </c>
      <c r="D50" s="2">
        <v>0</v>
      </c>
      <c r="E50" s="5"/>
      <c r="F50" s="4" t="s">
        <v>547</v>
      </c>
    </row>
    <row r="51" spans="1:6" x14ac:dyDescent="0.2">
      <c r="A51" s="1">
        <v>49</v>
      </c>
      <c r="B51" s="1" t="s">
        <v>612</v>
      </c>
      <c r="C51" s="1" t="s">
        <v>613</v>
      </c>
      <c r="D51" s="7">
        <v>0</v>
      </c>
      <c r="E51" s="7" t="s">
        <v>539</v>
      </c>
      <c r="F51" s="4"/>
    </row>
    <row r="52" spans="1:6" x14ac:dyDescent="0.2">
      <c r="A52" s="1">
        <v>50</v>
      </c>
      <c r="B52" s="1" t="s">
        <v>614</v>
      </c>
      <c r="C52" s="1" t="s">
        <v>615</v>
      </c>
      <c r="D52" s="7">
        <v>0</v>
      </c>
      <c r="E52" s="7" t="s">
        <v>539</v>
      </c>
      <c r="F52" s="4"/>
    </row>
    <row r="53" spans="1:6" x14ac:dyDescent="0.2">
      <c r="A53" s="1">
        <v>51</v>
      </c>
      <c r="B53" s="1" t="s">
        <v>616</v>
      </c>
      <c r="C53" s="1" t="s">
        <v>617</v>
      </c>
      <c r="D53" s="7">
        <v>0</v>
      </c>
      <c r="E53" s="5"/>
      <c r="F53" s="4"/>
    </row>
    <row r="54" spans="1:6" x14ac:dyDescent="0.2">
      <c r="A54" s="1">
        <v>52</v>
      </c>
      <c r="B54" s="1" t="s">
        <v>544</v>
      </c>
      <c r="D54" s="7">
        <v>0</v>
      </c>
      <c r="E54" s="5"/>
      <c r="F54" s="4"/>
    </row>
    <row r="55" spans="1:6" x14ac:dyDescent="0.2">
      <c r="A55" s="1">
        <v>53</v>
      </c>
      <c r="B55" s="1" t="s">
        <v>618</v>
      </c>
      <c r="C55" s="1" t="s">
        <v>619</v>
      </c>
      <c r="D55" s="2">
        <v>0</v>
      </c>
      <c r="E55" s="5"/>
      <c r="F55" s="4" t="s">
        <v>547</v>
      </c>
    </row>
    <row r="56" spans="1:6" x14ac:dyDescent="0.2">
      <c r="A56" s="1">
        <v>54</v>
      </c>
      <c r="B56" s="1" t="s">
        <v>620</v>
      </c>
      <c r="C56" s="1" t="s">
        <v>621</v>
      </c>
      <c r="D56" s="2" t="s">
        <v>622</v>
      </c>
      <c r="E56" s="5"/>
    </row>
    <row r="57" spans="1:6" x14ac:dyDescent="0.2">
      <c r="A57" s="1">
        <v>55</v>
      </c>
      <c r="B57" s="1" t="s">
        <v>623</v>
      </c>
      <c r="C57" s="1" t="s">
        <v>624</v>
      </c>
      <c r="D57" s="2">
        <v>0</v>
      </c>
      <c r="E57" s="5"/>
      <c r="F57" s="4" t="s">
        <v>625</v>
      </c>
    </row>
    <row r="58" spans="1:6" x14ac:dyDescent="0.2">
      <c r="A58" s="1">
        <v>56</v>
      </c>
      <c r="B58" s="1" t="s">
        <v>626</v>
      </c>
      <c r="C58" s="1" t="s">
        <v>627</v>
      </c>
      <c r="D58" s="2" t="s">
        <v>622</v>
      </c>
      <c r="E58" s="5"/>
    </row>
    <row r="59" spans="1:6" x14ac:dyDescent="0.2">
      <c r="A59" s="1">
        <v>57</v>
      </c>
      <c r="B59" s="1" t="s">
        <v>628</v>
      </c>
      <c r="C59" s="1" t="s">
        <v>629</v>
      </c>
      <c r="D59" s="2" t="s">
        <v>622</v>
      </c>
      <c r="E59" s="5"/>
    </row>
    <row r="60" spans="1:6" x14ac:dyDescent="0.2">
      <c r="A60" s="1">
        <v>58</v>
      </c>
      <c r="B60" s="1" t="s">
        <v>630</v>
      </c>
      <c r="C60" s="1" t="s">
        <v>631</v>
      </c>
      <c r="D60" s="2" t="s">
        <v>632</v>
      </c>
      <c r="E60" s="5"/>
    </row>
    <row r="61" spans="1:6" x14ac:dyDescent="0.2">
      <c r="A61" s="1">
        <v>59</v>
      </c>
      <c r="B61" s="1" t="s">
        <v>633</v>
      </c>
      <c r="C61" s="1" t="s">
        <v>634</v>
      </c>
      <c r="D61" s="2" t="s">
        <v>622</v>
      </c>
      <c r="E61" s="5"/>
    </row>
    <row r="62" spans="1:6" x14ac:dyDescent="0.2">
      <c r="A62" s="1">
        <v>60</v>
      </c>
      <c r="B62" s="1" t="s">
        <v>635</v>
      </c>
      <c r="C62" s="1" t="s">
        <v>636</v>
      </c>
      <c r="D62" s="2" t="s">
        <v>637</v>
      </c>
      <c r="E62" s="5"/>
    </row>
    <row r="63" spans="1:6" x14ac:dyDescent="0.2">
      <c r="A63" s="1">
        <v>61</v>
      </c>
      <c r="B63" s="1" t="s">
        <v>638</v>
      </c>
      <c r="C63" s="1" t="s">
        <v>639</v>
      </c>
      <c r="D63" s="2" t="s">
        <v>640</v>
      </c>
      <c r="E63" s="5"/>
    </row>
    <row r="64" spans="1:6" x14ac:dyDescent="0.2">
      <c r="A64" s="1">
        <v>62</v>
      </c>
      <c r="B64" s="1" t="s">
        <v>641</v>
      </c>
      <c r="C64" s="1" t="s">
        <v>642</v>
      </c>
      <c r="D64" s="2">
        <v>0</v>
      </c>
      <c r="E64" s="5"/>
      <c r="F64" s="4" t="s">
        <v>625</v>
      </c>
    </row>
    <row r="65" spans="1:6" x14ac:dyDescent="0.2">
      <c r="A65" s="1">
        <v>63</v>
      </c>
      <c r="B65" s="1" t="s">
        <v>643</v>
      </c>
      <c r="C65" s="1" t="s">
        <v>644</v>
      </c>
      <c r="D65" s="2" t="s">
        <v>645</v>
      </c>
      <c r="E65" s="5"/>
      <c r="F65" s="4"/>
    </row>
    <row r="66" spans="1:6" x14ac:dyDescent="0.2">
      <c r="A66" s="1">
        <v>64</v>
      </c>
      <c r="B66" s="1" t="s">
        <v>646</v>
      </c>
      <c r="C66" s="1" t="s">
        <v>647</v>
      </c>
      <c r="D66" s="2" t="s">
        <v>622</v>
      </c>
      <c r="E66" s="5"/>
      <c r="F66" s="4" t="s">
        <v>648</v>
      </c>
    </row>
    <row r="67" spans="1:6" x14ac:dyDescent="0.2">
      <c r="A67" s="1">
        <v>65</v>
      </c>
      <c r="B67" s="1" t="s">
        <v>649</v>
      </c>
      <c r="C67" s="1" t="s">
        <v>650</v>
      </c>
      <c r="D67" s="2" t="s">
        <v>622</v>
      </c>
      <c r="E67" s="5"/>
    </row>
    <row r="68" spans="1:6" x14ac:dyDescent="0.2">
      <c r="A68" s="1">
        <v>66</v>
      </c>
      <c r="B68" s="1" t="s">
        <v>651</v>
      </c>
      <c r="C68" s="1" t="s">
        <v>652</v>
      </c>
      <c r="D68" s="2" t="s">
        <v>622</v>
      </c>
      <c r="E68" s="5"/>
    </row>
    <row r="69" spans="1:6" x14ac:dyDescent="0.2">
      <c r="A69" s="1">
        <v>67</v>
      </c>
      <c r="B69" s="1" t="s">
        <v>653</v>
      </c>
      <c r="D69" s="2">
        <v>0</v>
      </c>
      <c r="F69" s="4" t="s">
        <v>654</v>
      </c>
    </row>
    <row r="70" spans="1:6" x14ac:dyDescent="0.2">
      <c r="A70" s="1">
        <v>68</v>
      </c>
      <c r="B70" s="1" t="s">
        <v>655</v>
      </c>
      <c r="D70" s="2">
        <v>0</v>
      </c>
      <c r="F70" s="4" t="s">
        <v>656</v>
      </c>
    </row>
    <row r="71" spans="1:6" x14ac:dyDescent="0.2">
      <c r="A71" s="1">
        <v>69</v>
      </c>
      <c r="B71" s="1" t="s">
        <v>657</v>
      </c>
      <c r="D71" s="2">
        <v>0</v>
      </c>
      <c r="F71" s="4" t="s">
        <v>658</v>
      </c>
    </row>
  </sheetData>
  <dataValidations count="3">
    <dataValidation type="whole" operator="lessThanOrEqual" allowBlank="1" showInputMessage="1" showErrorMessage="1" sqref="D5" xr:uid="{7CEA2A8F-27C5-374A-B9D3-E305648F3D3B}">
      <formula1>30</formula1>
    </dataValidation>
    <dataValidation type="list" allowBlank="1" showInputMessage="1" showErrorMessage="1" sqref="E16:E17 E6:E7 E11:E12 E21:E22 E26:E27 E31:E32 E36:E37 E41:E42 E46:E47 E51:E52" xr:uid="{7940A609-F45B-4492-A7F1-E816218E7D6F}">
      <formula1>"yes,no"</formula1>
    </dataValidation>
    <dataValidation type="whole" allowBlank="1" showInputMessage="1" showErrorMessage="1" sqref="D6:D55" xr:uid="{8F87CBE0-2AAC-4C42-BEAF-63AD00AC9ACC}">
      <formula1>0</formula1>
      <formula2>1E+21</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6510D6B-5D8B-3F4F-80E9-D1EA5F227B86}">
          <x14:formula1>
            <xm:f>DropDownValues!$A$2:$A$3</xm:f>
          </x14:formula1>
          <xm:sqref>D4</xm:sqref>
        </x14:dataValidation>
        <x14:dataValidation type="list" allowBlank="1" showInputMessage="1" showErrorMessage="1" xr:uid="{0CB8A7BE-DB18-7542-BF5F-A5472F94B821}">
          <x14:formula1>
            <xm:f>DropDownValues!$C$2:$C$3</xm:f>
          </x14:formula1>
          <xm:sqref>D58:D59 D61 D66:D68 D56</xm:sqref>
        </x14:dataValidation>
        <x14:dataValidation type="list" allowBlank="1" showInputMessage="1" showErrorMessage="1" xr:uid="{43E40B26-CDD1-C044-994F-09EC3270B33D}">
          <x14:formula1>
            <xm:f>DropDownValues!$E$2:$E$10</xm:f>
          </x14:formula1>
          <xm:sqref>D62</xm:sqref>
        </x14:dataValidation>
        <x14:dataValidation type="list" allowBlank="1" showInputMessage="1" showErrorMessage="1" xr:uid="{8A25178F-D269-024B-97FB-196A5A370D83}">
          <x14:formula1>
            <xm:f>DropDownValues!$F$2:$F$3</xm:f>
          </x14:formula1>
          <xm:sqref>D63</xm:sqref>
        </x14:dataValidation>
        <x14:dataValidation type="list" allowBlank="1" showInputMessage="1" showErrorMessage="1" xr:uid="{7F9DDA6A-1508-5146-ADFE-5E5530C0B46F}">
          <x14:formula1>
            <xm:f>DropDownValues!$D$2:$D$5</xm:f>
          </x14:formula1>
          <xm:sqref>D65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2A4E2-B44B-40EC-9F45-BBE9E568C220}">
  <sheetPr>
    <tabColor rgb="FF92D050"/>
  </sheetPr>
  <dimension ref="A2:F12"/>
  <sheetViews>
    <sheetView zoomScale="115" zoomScaleNormal="115" workbookViewId="0">
      <selection activeCell="B28" sqref="B28"/>
    </sheetView>
  </sheetViews>
  <sheetFormatPr baseColWidth="10" defaultColWidth="10.83203125" defaultRowHeight="16" x14ac:dyDescent="0.2"/>
  <cols>
    <col min="1" max="1" width="4.1640625" style="1" customWidth="1"/>
    <col min="2" max="2" width="69.5" style="1" customWidth="1"/>
    <col min="3" max="3" width="0.33203125" style="1" customWidth="1"/>
    <col min="4" max="4" width="22.83203125" style="1" customWidth="1"/>
    <col min="5" max="5" width="19.83203125" style="1" customWidth="1"/>
    <col min="6" max="16384" width="10.83203125" style="1"/>
  </cols>
  <sheetData>
    <row r="2" spans="1:6" x14ac:dyDescent="0.2">
      <c r="B2" s="351" t="s">
        <v>659</v>
      </c>
      <c r="C2" s="6" t="s">
        <v>528</v>
      </c>
      <c r="D2" s="5"/>
    </row>
    <row r="3" spans="1:6" x14ac:dyDescent="0.2">
      <c r="A3" s="1">
        <v>1</v>
      </c>
      <c r="B3" s="1" t="s">
        <v>529</v>
      </c>
      <c r="C3" s="6"/>
      <c r="D3" s="2"/>
    </row>
    <row r="4" spans="1:6" x14ac:dyDescent="0.2">
      <c r="A4" s="1">
        <v>2</v>
      </c>
      <c r="B4" s="1" t="s">
        <v>660</v>
      </c>
      <c r="C4" s="1" t="s">
        <v>531</v>
      </c>
      <c r="D4" s="111" t="s">
        <v>661</v>
      </c>
    </row>
    <row r="5" spans="1:6" x14ac:dyDescent="0.2">
      <c r="A5" s="1">
        <v>4</v>
      </c>
      <c r="B5" s="1" t="s">
        <v>662</v>
      </c>
      <c r="C5" s="1" t="s">
        <v>538</v>
      </c>
      <c r="D5" s="7">
        <v>0</v>
      </c>
      <c r="E5" s="4"/>
      <c r="F5" s="5"/>
    </row>
    <row r="6" spans="1:6" x14ac:dyDescent="0.2">
      <c r="A6" s="1">
        <v>5</v>
      </c>
      <c r="B6" s="1" t="s">
        <v>620</v>
      </c>
      <c r="C6" s="1" t="s">
        <v>621</v>
      </c>
      <c r="D6" s="2" t="s">
        <v>663</v>
      </c>
    </row>
    <row r="7" spans="1:6" x14ac:dyDescent="0.2">
      <c r="A7" s="1">
        <v>6</v>
      </c>
      <c r="B7" s="1" t="s">
        <v>623</v>
      </c>
      <c r="C7" s="1" t="s">
        <v>624</v>
      </c>
      <c r="D7" s="2">
        <v>0</v>
      </c>
      <c r="E7" s="4" t="s">
        <v>625</v>
      </c>
    </row>
    <row r="8" spans="1:6" x14ac:dyDescent="0.2">
      <c r="A8" s="1">
        <v>7</v>
      </c>
      <c r="B8" s="1" t="s">
        <v>630</v>
      </c>
      <c r="C8" s="1" t="s">
        <v>631</v>
      </c>
      <c r="D8" s="112" t="s">
        <v>664</v>
      </c>
    </row>
    <row r="9" spans="1:6" x14ac:dyDescent="0.2">
      <c r="A9" s="1">
        <v>8</v>
      </c>
      <c r="B9" s="1" t="s">
        <v>635</v>
      </c>
      <c r="C9" s="1" t="s">
        <v>636</v>
      </c>
      <c r="D9" s="2" t="s">
        <v>637</v>
      </c>
    </row>
    <row r="10" spans="1:6" x14ac:dyDescent="0.2">
      <c r="A10" s="1">
        <v>9</v>
      </c>
      <c r="B10" s="1" t="s">
        <v>641</v>
      </c>
      <c r="C10" s="1" t="s">
        <v>642</v>
      </c>
      <c r="D10" s="2">
        <v>0</v>
      </c>
      <c r="E10" s="4" t="s">
        <v>625</v>
      </c>
    </row>
    <row r="11" spans="1:6" x14ac:dyDescent="0.2">
      <c r="A11" s="1">
        <v>10</v>
      </c>
      <c r="B11" s="1" t="s">
        <v>649</v>
      </c>
      <c r="C11" s="1" t="s">
        <v>650</v>
      </c>
      <c r="D11" s="2" t="s">
        <v>622</v>
      </c>
    </row>
    <row r="12" spans="1:6" x14ac:dyDescent="0.2">
      <c r="A12" s="1">
        <v>11</v>
      </c>
      <c r="B12" s="1" t="s">
        <v>651</v>
      </c>
      <c r="C12" s="1" t="s">
        <v>652</v>
      </c>
      <c r="D12" s="2" t="s">
        <v>622</v>
      </c>
    </row>
  </sheetData>
  <dataValidations count="1">
    <dataValidation type="whole" allowBlank="1" showInputMessage="1" showErrorMessage="1" sqref="D5" xr:uid="{7B43B2D1-90E8-494E-B19E-D7B1CBDB7B8C}">
      <formula1>0</formula1>
      <formula2>1E+21</formula2>
    </dataValidation>
  </dataValidations>
  <hyperlinks>
    <hyperlink ref="D8" r:id="rId1" location="eyJjb21wb25lbnREZWYiOiJvbmU6YWxvaGFQYWdlIiwiYXR0cmlidXRlcyI6eyJhZGRyZXNzIjoiaHR0cHM6Ly9maWNvLmxpZ2h0bmluZy5mb3JjZS5jb20vYXBleC9jYWZzbF9fRW1iZWRkZWRUcmFuc2FjdGlvbj9tb2RlPWVkaXQmcXVvdGVJZD1hMG80dzAwMDAwQjFPWVBBQTMifSwic3RhdGUiOnt9fQ%3D%3D" display="https://fico.lightning.force.com/one/one.app#eyJjb21wb25lbnREZWYiOiJvbmU6YWxvaGFQYWdlIiwiYXR0cmlidXRlcyI6eyJhZGRyZXNzIjoiaHR0cHM6Ly9maWNvLmxpZ2h0bmluZy5mb3JjZS5jb20vYXBleC9jYWZzbF9fRW1iZWRkZWRUcmFuc2FjdGlvbj9tb2RlPWVkaXQmcXVvdGVJZD1hMG80dzAwMDAwQjFPWVBBQTMifSwic3RhdGUiOnt9fQ%3D%3D" xr:uid="{AC0C3E94-8708-4DCE-898F-5E37CB2A1C5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2E4B-D515-4BF4-A668-F6329D49265B}">
  <sheetPr>
    <tabColor rgb="FF92D050"/>
  </sheetPr>
  <dimension ref="B2:F39"/>
  <sheetViews>
    <sheetView workbookViewId="0">
      <selection activeCell="E11" sqref="E11"/>
    </sheetView>
  </sheetViews>
  <sheetFormatPr baseColWidth="10" defaultColWidth="10.83203125" defaultRowHeight="16" x14ac:dyDescent="0.2"/>
  <cols>
    <col min="1" max="1" width="4.1640625" style="1" customWidth="1"/>
    <col min="2" max="2" width="95.6640625" style="1" customWidth="1"/>
    <col min="3" max="3" width="24.6640625" style="1" hidden="1" customWidth="1"/>
    <col min="4" max="4" width="22.83203125" style="1" customWidth="1"/>
    <col min="5" max="5" width="19.83203125" style="1" customWidth="1"/>
    <col min="6" max="16384" width="10.83203125" style="1"/>
  </cols>
  <sheetData>
    <row r="2" spans="2:6" ht="32" customHeight="1" x14ac:dyDescent="0.2">
      <c r="B2" s="351" t="s">
        <v>665</v>
      </c>
      <c r="C2" s="6" t="s">
        <v>528</v>
      </c>
      <c r="D2" s="5"/>
    </row>
    <row r="3" spans="2:6" x14ac:dyDescent="0.2">
      <c r="B3" s="1" t="s">
        <v>529</v>
      </c>
      <c r="C3" s="6"/>
      <c r="D3" s="2"/>
    </row>
    <row r="4" spans="2:6" x14ac:dyDescent="0.2">
      <c r="B4" s="1" t="s">
        <v>530</v>
      </c>
      <c r="C4" s="1" t="s">
        <v>531</v>
      </c>
      <c r="D4" s="2" t="s">
        <v>532</v>
      </c>
    </row>
    <row r="5" spans="2:6" x14ac:dyDescent="0.2">
      <c r="B5" s="1" t="s">
        <v>534</v>
      </c>
      <c r="C5" s="1" t="s">
        <v>535</v>
      </c>
      <c r="D5" s="2"/>
      <c r="E5" s="92" t="s">
        <v>666</v>
      </c>
    </row>
    <row r="6" spans="2:6" x14ac:dyDescent="0.2">
      <c r="B6" s="1" t="s">
        <v>667</v>
      </c>
      <c r="D6" s="2"/>
      <c r="E6" s="92" t="s">
        <v>668</v>
      </c>
    </row>
    <row r="7" spans="2:6" x14ac:dyDescent="0.2">
      <c r="B7" s="1" t="s">
        <v>669</v>
      </c>
      <c r="D7" s="7">
        <v>0</v>
      </c>
      <c r="E7" s="4"/>
      <c r="F7" s="5"/>
    </row>
    <row r="8" spans="2:6" x14ac:dyDescent="0.2">
      <c r="B8" s="1" t="s">
        <v>670</v>
      </c>
      <c r="D8" s="7">
        <v>0</v>
      </c>
      <c r="E8" s="4"/>
    </row>
    <row r="9" spans="2:6" x14ac:dyDescent="0.2">
      <c r="B9" s="1" t="s">
        <v>671</v>
      </c>
      <c r="D9" s="7">
        <v>0</v>
      </c>
      <c r="E9" s="4" t="s">
        <v>547</v>
      </c>
    </row>
    <row r="10" spans="2:6" x14ac:dyDescent="0.2">
      <c r="B10" s="1" t="s">
        <v>672</v>
      </c>
      <c r="D10" s="7"/>
      <c r="E10" s="4"/>
    </row>
    <row r="11" spans="2:6" x14ac:dyDescent="0.2">
      <c r="B11" s="1" t="s">
        <v>673</v>
      </c>
      <c r="D11" s="7">
        <v>0</v>
      </c>
      <c r="E11" s="4"/>
    </row>
    <row r="12" spans="2:6" x14ac:dyDescent="0.2">
      <c r="B12" s="1" t="s">
        <v>674</v>
      </c>
      <c r="D12" s="7">
        <v>0</v>
      </c>
      <c r="E12" s="4"/>
    </row>
    <row r="13" spans="2:6" x14ac:dyDescent="0.2">
      <c r="B13" s="1" t="s">
        <v>675</v>
      </c>
      <c r="D13" s="7">
        <v>0</v>
      </c>
      <c r="E13" s="4" t="s">
        <v>547</v>
      </c>
    </row>
    <row r="14" spans="2:6" x14ac:dyDescent="0.2">
      <c r="B14" s="1" t="s">
        <v>676</v>
      </c>
      <c r="D14" s="7"/>
      <c r="E14" s="4"/>
    </row>
    <row r="15" spans="2:6" x14ac:dyDescent="0.2">
      <c r="B15" s="1" t="s">
        <v>677</v>
      </c>
      <c r="D15" s="7">
        <v>0</v>
      </c>
      <c r="E15" s="4"/>
    </row>
    <row r="16" spans="2:6" x14ac:dyDescent="0.2">
      <c r="B16" s="1" t="s">
        <v>678</v>
      </c>
      <c r="D16" s="2">
        <v>0</v>
      </c>
      <c r="E16" s="4"/>
    </row>
    <row r="17" spans="2:5" x14ac:dyDescent="0.2">
      <c r="B17" s="1" t="s">
        <v>679</v>
      </c>
      <c r="D17" s="7">
        <v>0</v>
      </c>
      <c r="E17" s="4" t="s">
        <v>547</v>
      </c>
    </row>
    <row r="18" spans="2:5" x14ac:dyDescent="0.2">
      <c r="B18" s="1" t="s">
        <v>680</v>
      </c>
      <c r="D18" s="7"/>
      <c r="E18" s="4"/>
    </row>
    <row r="19" spans="2:5" x14ac:dyDescent="0.2">
      <c r="B19" s="1" t="s">
        <v>681</v>
      </c>
      <c r="D19" s="7">
        <v>0</v>
      </c>
      <c r="E19" s="4"/>
    </row>
    <row r="20" spans="2:5" x14ac:dyDescent="0.2">
      <c r="B20" s="1" t="s">
        <v>682</v>
      </c>
      <c r="D20" s="7">
        <v>0</v>
      </c>
      <c r="E20" s="4"/>
    </row>
    <row r="21" spans="2:5" x14ac:dyDescent="0.2">
      <c r="B21" s="1" t="s">
        <v>683</v>
      </c>
      <c r="D21" s="7">
        <v>0</v>
      </c>
      <c r="E21" s="4" t="s">
        <v>547</v>
      </c>
    </row>
    <row r="22" spans="2:5" x14ac:dyDescent="0.2">
      <c r="B22" s="1" t="s">
        <v>684</v>
      </c>
      <c r="D22" s="7"/>
      <c r="E22" s="4"/>
    </row>
    <row r="23" spans="2:5" x14ac:dyDescent="0.2">
      <c r="B23" s="1" t="s">
        <v>685</v>
      </c>
      <c r="D23" s="2">
        <v>0</v>
      </c>
      <c r="E23" s="4"/>
    </row>
    <row r="24" spans="2:5" x14ac:dyDescent="0.2">
      <c r="B24" s="1" t="s">
        <v>686</v>
      </c>
      <c r="D24" s="7">
        <v>0</v>
      </c>
      <c r="E24" s="4"/>
    </row>
    <row r="25" spans="2:5" x14ac:dyDescent="0.2">
      <c r="B25" s="1" t="s">
        <v>687</v>
      </c>
      <c r="D25" s="7">
        <v>0</v>
      </c>
      <c r="E25" s="4" t="s">
        <v>547</v>
      </c>
    </row>
    <row r="26" spans="2:5" x14ac:dyDescent="0.2">
      <c r="B26" s="1" t="s">
        <v>688</v>
      </c>
      <c r="D26" s="7">
        <v>0</v>
      </c>
      <c r="E26" s="4"/>
    </row>
    <row r="27" spans="2:5" x14ac:dyDescent="0.2">
      <c r="B27" s="1" t="s">
        <v>620</v>
      </c>
      <c r="C27" s="1" t="s">
        <v>621</v>
      </c>
      <c r="D27" s="2" t="s">
        <v>622</v>
      </c>
    </row>
    <row r="28" spans="2:5" x14ac:dyDescent="0.2">
      <c r="B28" s="1" t="s">
        <v>623</v>
      </c>
      <c r="C28" s="1" t="s">
        <v>624</v>
      </c>
      <c r="D28" s="2">
        <v>0</v>
      </c>
      <c r="E28" s="4" t="s">
        <v>625</v>
      </c>
    </row>
    <row r="29" spans="2:5" x14ac:dyDescent="0.2">
      <c r="B29" s="1" t="s">
        <v>626</v>
      </c>
      <c r="C29" s="1" t="s">
        <v>627</v>
      </c>
      <c r="D29" s="2" t="s">
        <v>622</v>
      </c>
    </row>
    <row r="30" spans="2:5" x14ac:dyDescent="0.2">
      <c r="B30" s="1" t="s">
        <v>628</v>
      </c>
      <c r="C30" s="1" t="s">
        <v>629</v>
      </c>
      <c r="D30" s="2" t="s">
        <v>622</v>
      </c>
    </row>
    <row r="31" spans="2:5" x14ac:dyDescent="0.2">
      <c r="B31" s="1" t="s">
        <v>630</v>
      </c>
      <c r="C31" s="1" t="s">
        <v>631</v>
      </c>
      <c r="D31" s="2" t="s">
        <v>632</v>
      </c>
    </row>
    <row r="32" spans="2:5" x14ac:dyDescent="0.2">
      <c r="B32" s="1" t="s">
        <v>633</v>
      </c>
      <c r="C32" s="1" t="s">
        <v>634</v>
      </c>
      <c r="D32" s="2" t="s">
        <v>622</v>
      </c>
    </row>
    <row r="33" spans="2:5" x14ac:dyDescent="0.2">
      <c r="B33" s="1" t="s">
        <v>635</v>
      </c>
      <c r="C33" s="1" t="s">
        <v>636</v>
      </c>
      <c r="D33" s="2" t="s">
        <v>637</v>
      </c>
    </row>
    <row r="34" spans="2:5" x14ac:dyDescent="0.2">
      <c r="B34" s="1" t="s">
        <v>638</v>
      </c>
      <c r="C34" s="1" t="s">
        <v>639</v>
      </c>
      <c r="D34" s="2" t="s">
        <v>640</v>
      </c>
    </row>
    <row r="35" spans="2:5" x14ac:dyDescent="0.2">
      <c r="B35" s="1" t="s">
        <v>641</v>
      </c>
      <c r="C35" s="1" t="s">
        <v>642</v>
      </c>
      <c r="D35" s="2">
        <v>0</v>
      </c>
      <c r="E35" s="4" t="s">
        <v>625</v>
      </c>
    </row>
    <row r="36" spans="2:5" x14ac:dyDescent="0.2">
      <c r="B36" s="1" t="s">
        <v>643</v>
      </c>
      <c r="C36" s="1" t="s">
        <v>644</v>
      </c>
      <c r="D36" s="2" t="s">
        <v>645</v>
      </c>
      <c r="E36" s="4"/>
    </row>
    <row r="37" spans="2:5" x14ac:dyDescent="0.2">
      <c r="B37" s="1" t="s">
        <v>646</v>
      </c>
      <c r="C37" s="1" t="s">
        <v>647</v>
      </c>
      <c r="D37" s="2" t="s">
        <v>622</v>
      </c>
      <c r="E37" s="4" t="s">
        <v>648</v>
      </c>
    </row>
    <row r="38" spans="2:5" x14ac:dyDescent="0.2">
      <c r="B38" s="1" t="s">
        <v>649</v>
      </c>
      <c r="C38" s="1" t="s">
        <v>650</v>
      </c>
      <c r="D38" s="2" t="s">
        <v>622</v>
      </c>
    </row>
    <row r="39" spans="2:5" x14ac:dyDescent="0.2">
      <c r="B39" s="1" t="s">
        <v>651</v>
      </c>
      <c r="C39" s="1" t="s">
        <v>652</v>
      </c>
      <c r="D39" s="2" t="s">
        <v>622</v>
      </c>
    </row>
  </sheetData>
  <dataValidations count="3">
    <dataValidation type="whole" operator="lessThanOrEqual" allowBlank="1" showInputMessage="1" showErrorMessage="1" sqref="D5" xr:uid="{4E513D39-076E-4BB4-9E4F-15A6B1648530}">
      <formula1>30</formula1>
    </dataValidation>
    <dataValidation type="whole" allowBlank="1" showInputMessage="1" showErrorMessage="1" sqref="D7:D26" xr:uid="{E9364F5B-6B99-42A5-9CB9-149A1A70E058}">
      <formula1>0</formula1>
      <formula2>1E+21</formula2>
    </dataValidation>
    <dataValidation operator="lessThanOrEqual" allowBlank="1" showInputMessage="1" showErrorMessage="1" sqref="D6" xr:uid="{F7729A03-5F44-4478-B0DC-B722E5E2D6A8}"/>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5CD5D9E5-1DDC-4964-B491-3D0410BAC098}">
          <x14:formula1>
            <xm:f>DropDownValues!$D$2:$D$5</xm:f>
          </x14:formula1>
          <xm:sqref>D36</xm:sqref>
        </x14:dataValidation>
        <x14:dataValidation type="list" allowBlank="1" showInputMessage="1" showErrorMessage="1" xr:uid="{8B75E1C3-9786-45B4-BE28-A926F0A240DC}">
          <x14:formula1>
            <xm:f>DropDownValues!$F$2:$F$3</xm:f>
          </x14:formula1>
          <xm:sqref>D34</xm:sqref>
        </x14:dataValidation>
        <x14:dataValidation type="list" allowBlank="1" showInputMessage="1" showErrorMessage="1" xr:uid="{12B87815-6DA4-487B-ABDC-D2D5EF665482}">
          <x14:formula1>
            <xm:f>DropDownValues!$E$2:$E$10</xm:f>
          </x14:formula1>
          <xm:sqref>D33</xm:sqref>
        </x14:dataValidation>
        <x14:dataValidation type="list" allowBlank="1" showInputMessage="1" showErrorMessage="1" xr:uid="{862E4B75-04AA-4F44-84E5-7FC65560A5FB}">
          <x14:formula1>
            <xm:f>DropDownValues!$C$2:$C$3</xm:f>
          </x14:formula1>
          <xm:sqref>D29:D30 D32 D37:D39 D27</xm:sqref>
        </x14:dataValidation>
        <x14:dataValidation type="list" allowBlank="1" showInputMessage="1" showErrorMessage="1" xr:uid="{00334799-7EBC-4185-9F82-9FF37D9D74E9}">
          <x14:formula1>
            <xm:f>DropDownValues!$A$2:$A$3</xm:f>
          </x14:formula1>
          <xm:sqref>D4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0F583-4359-4126-8840-A11DFBBAABAF}">
  <sheetPr>
    <tabColor theme="5" tint="0.59999389629810485"/>
  </sheetPr>
  <dimension ref="A2:P52"/>
  <sheetViews>
    <sheetView workbookViewId="0">
      <selection activeCell="C8" sqref="C8"/>
    </sheetView>
  </sheetViews>
  <sheetFormatPr baseColWidth="10" defaultColWidth="8.6640625" defaultRowHeight="15" x14ac:dyDescent="0.2"/>
  <cols>
    <col min="1" max="1" width="6.1640625" style="348" customWidth="1"/>
    <col min="2" max="2" width="48.5" style="349" customWidth="1"/>
    <col min="3" max="3" width="44.5" style="350" customWidth="1"/>
    <col min="4" max="4" width="9" style="348" bestFit="1" customWidth="1"/>
    <col min="5" max="5" width="44.1640625" style="348" customWidth="1"/>
    <col min="6" max="6" width="9" style="348" bestFit="1" customWidth="1"/>
    <col min="7" max="7" width="16.83203125" style="348" bestFit="1" customWidth="1"/>
    <col min="8" max="8" width="17.83203125" style="348" bestFit="1" customWidth="1"/>
    <col min="9" max="9" width="18.33203125" style="348" bestFit="1" customWidth="1"/>
    <col min="10" max="10" width="20.6640625" style="348" bestFit="1" customWidth="1"/>
    <col min="11" max="11" width="21.5" style="348" bestFit="1" customWidth="1"/>
    <col min="12" max="12" width="16.83203125" style="348" bestFit="1" customWidth="1"/>
    <col min="13" max="13" width="17.83203125" style="348" bestFit="1" customWidth="1"/>
    <col min="14" max="14" width="20.33203125" style="348" bestFit="1" customWidth="1"/>
    <col min="15" max="15" width="12" style="348" bestFit="1" customWidth="1"/>
    <col min="16" max="16" width="19" style="348" bestFit="1" customWidth="1"/>
    <col min="17" max="16384" width="8.6640625" style="348"/>
  </cols>
  <sheetData>
    <row r="2" spans="1:16" s="22" customFormat="1" x14ac:dyDescent="0.2">
      <c r="A2" s="495"/>
      <c r="B2" s="596" t="s">
        <v>689</v>
      </c>
      <c r="C2" s="597"/>
      <c r="E2" s="504"/>
    </row>
    <row r="3" spans="1:16" ht="16" x14ac:dyDescent="0.2">
      <c r="A3" s="34"/>
      <c r="B3" s="35" t="s">
        <v>365</v>
      </c>
      <c r="C3" s="17" t="s">
        <v>323</v>
      </c>
      <c r="D3" s="495"/>
      <c r="E3" s="495"/>
      <c r="F3" s="495"/>
      <c r="G3" s="36"/>
      <c r="H3" s="36"/>
      <c r="I3" s="36"/>
      <c r="J3" s="36"/>
      <c r="K3" s="36"/>
      <c r="L3" s="36"/>
      <c r="M3" s="36"/>
      <c r="N3" s="36"/>
      <c r="O3" s="36"/>
      <c r="P3" s="36"/>
    </row>
    <row r="4" spans="1:16" ht="16" x14ac:dyDescent="0.2">
      <c r="A4" s="34"/>
      <c r="B4" s="37"/>
      <c r="C4" s="38"/>
      <c r="D4" s="495"/>
      <c r="E4" s="598"/>
      <c r="F4" s="495"/>
      <c r="G4" s="36"/>
      <c r="H4" s="36"/>
      <c r="I4" s="36"/>
      <c r="J4" s="36"/>
      <c r="K4" s="36"/>
      <c r="L4" s="36"/>
      <c r="M4" s="36"/>
      <c r="N4" s="36"/>
      <c r="O4" s="36"/>
      <c r="P4" s="36"/>
    </row>
    <row r="5" spans="1:16" ht="15.75" customHeight="1" x14ac:dyDescent="0.2">
      <c r="A5" s="34"/>
      <c r="B5" s="37"/>
      <c r="C5" s="38"/>
      <c r="D5" s="495"/>
      <c r="E5" s="598"/>
      <c r="F5" s="495"/>
      <c r="G5" s="36"/>
      <c r="H5" s="36"/>
      <c r="I5" s="36"/>
      <c r="J5" s="36"/>
      <c r="K5" s="36"/>
      <c r="L5" s="36"/>
      <c r="M5" s="36"/>
      <c r="N5" s="36"/>
      <c r="O5" s="36"/>
      <c r="P5" s="36"/>
    </row>
    <row r="6" spans="1:16" ht="33.75" customHeight="1" x14ac:dyDescent="0.3">
      <c r="A6" s="34"/>
      <c r="B6" s="599" t="s">
        <v>690</v>
      </c>
      <c r="C6" s="600"/>
      <c r="D6" s="495"/>
      <c r="E6" s="598"/>
      <c r="F6" s="495"/>
      <c r="G6" s="36"/>
      <c r="H6" s="36"/>
      <c r="I6" s="36"/>
      <c r="J6" s="36"/>
      <c r="K6" s="36"/>
      <c r="L6" s="36"/>
      <c r="M6" s="36"/>
      <c r="N6" s="36"/>
      <c r="O6" s="36"/>
      <c r="P6" s="36"/>
    </row>
    <row r="7" spans="1:16" x14ac:dyDescent="0.2">
      <c r="A7" s="495"/>
      <c r="B7" s="37"/>
      <c r="C7" s="19"/>
      <c r="D7" s="495"/>
      <c r="E7" s="598"/>
      <c r="F7" s="495"/>
      <c r="G7" s="505"/>
      <c r="H7" s="505"/>
      <c r="I7" s="505"/>
      <c r="J7" s="505"/>
      <c r="K7" s="505"/>
      <c r="L7" s="505"/>
      <c r="M7" s="505"/>
      <c r="N7" s="505"/>
      <c r="O7" s="505"/>
      <c r="P7" s="505"/>
    </row>
    <row r="8" spans="1:16" x14ac:dyDescent="0.2">
      <c r="A8" s="495"/>
      <c r="B8" s="37"/>
      <c r="C8" s="19"/>
      <c r="D8" s="495"/>
      <c r="E8" s="598"/>
      <c r="F8" s="495"/>
      <c r="G8" s="505"/>
      <c r="H8" s="505"/>
      <c r="I8" s="505"/>
      <c r="J8" s="505"/>
      <c r="K8" s="505"/>
      <c r="L8" s="505"/>
      <c r="M8" s="505"/>
      <c r="N8" s="505"/>
      <c r="O8" s="505"/>
      <c r="P8" s="505"/>
    </row>
    <row r="9" spans="1:16" ht="15" customHeight="1" x14ac:dyDescent="0.2">
      <c r="A9" s="495"/>
      <c r="B9" s="37"/>
      <c r="C9" s="19"/>
      <c r="D9" s="495"/>
      <c r="E9" s="598"/>
      <c r="F9" s="495"/>
      <c r="G9" s="505"/>
      <c r="H9" s="505"/>
      <c r="I9" s="505"/>
      <c r="J9" s="505"/>
      <c r="K9" s="505"/>
      <c r="L9" s="505"/>
      <c r="M9" s="505"/>
      <c r="N9" s="505"/>
      <c r="O9" s="505"/>
      <c r="P9" s="505"/>
    </row>
    <row r="10" spans="1:16" x14ac:dyDescent="0.2">
      <c r="A10" s="495"/>
      <c r="B10" s="37"/>
      <c r="C10" s="19"/>
      <c r="D10" s="495"/>
      <c r="E10" s="598"/>
      <c r="F10" s="495"/>
      <c r="G10" s="505"/>
      <c r="H10" s="505"/>
      <c r="I10" s="505"/>
      <c r="J10" s="505"/>
      <c r="K10" s="505"/>
      <c r="L10" s="505"/>
      <c r="M10" s="505"/>
      <c r="N10" s="505"/>
      <c r="O10" s="505"/>
      <c r="P10" s="505"/>
    </row>
    <row r="11" spans="1:16" x14ac:dyDescent="0.2">
      <c r="A11" s="495"/>
      <c r="B11" s="37"/>
      <c r="C11" s="19"/>
      <c r="D11" s="495"/>
      <c r="E11" s="598"/>
      <c r="F11" s="495"/>
      <c r="G11" s="505"/>
      <c r="H11" s="505"/>
      <c r="I11" s="505"/>
      <c r="J11" s="505"/>
      <c r="K11" s="505"/>
      <c r="L11" s="505"/>
      <c r="M11" s="505"/>
      <c r="N11" s="505"/>
      <c r="O11" s="505"/>
      <c r="P11" s="505"/>
    </row>
    <row r="12" spans="1:16" ht="29.25" customHeight="1" x14ac:dyDescent="0.2">
      <c r="A12" s="495"/>
      <c r="B12" s="37"/>
      <c r="C12" s="38"/>
      <c r="D12" s="495"/>
      <c r="E12" s="598"/>
      <c r="F12" s="495"/>
      <c r="G12" s="505"/>
      <c r="H12" s="505"/>
      <c r="I12" s="505"/>
      <c r="J12" s="505"/>
      <c r="K12" s="505"/>
      <c r="L12" s="505"/>
      <c r="M12" s="505"/>
      <c r="N12" s="505"/>
      <c r="O12" s="505"/>
      <c r="P12" s="505"/>
    </row>
    <row r="13" spans="1:16" x14ac:dyDescent="0.2">
      <c r="A13" s="495"/>
      <c r="B13" s="37"/>
      <c r="C13" s="38"/>
      <c r="D13" s="495"/>
      <c r="E13" s="598"/>
      <c r="F13" s="495"/>
      <c r="G13" s="505"/>
      <c r="H13" s="505"/>
      <c r="I13" s="505"/>
      <c r="J13" s="505"/>
      <c r="K13" s="505"/>
      <c r="L13" s="505"/>
      <c r="M13" s="505"/>
      <c r="N13" s="505"/>
      <c r="O13" s="505"/>
      <c r="P13" s="505"/>
    </row>
    <row r="14" spans="1:16" x14ac:dyDescent="0.2">
      <c r="A14" s="495"/>
      <c r="B14" s="37"/>
      <c r="C14" s="19"/>
      <c r="D14" s="495"/>
      <c r="E14" s="598"/>
      <c r="F14" s="495"/>
      <c r="G14" s="505"/>
      <c r="H14" s="505"/>
      <c r="I14" s="505"/>
      <c r="J14" s="505"/>
      <c r="K14" s="505"/>
      <c r="L14" s="505"/>
      <c r="M14" s="505"/>
      <c r="N14" s="505"/>
      <c r="O14" s="505"/>
      <c r="P14" s="505"/>
    </row>
    <row r="15" spans="1:16" x14ac:dyDescent="0.2">
      <c r="A15" s="495"/>
      <c r="B15" s="37"/>
      <c r="C15" s="19"/>
      <c r="D15" s="495"/>
      <c r="E15" s="598"/>
      <c r="F15" s="495"/>
      <c r="G15" s="40"/>
      <c r="H15" s="40"/>
      <c r="I15" s="505"/>
      <c r="J15" s="505"/>
      <c r="K15" s="505"/>
      <c r="L15" s="505"/>
      <c r="M15" s="505"/>
      <c r="N15" s="505"/>
      <c r="O15" s="40"/>
      <c r="P15" s="40"/>
    </row>
    <row r="16" spans="1:16" x14ac:dyDescent="0.2">
      <c r="A16" s="495"/>
      <c r="B16" s="37"/>
      <c r="C16" s="19"/>
      <c r="D16" s="495"/>
      <c r="E16" s="598"/>
      <c r="F16" s="495"/>
      <c r="G16" s="40"/>
      <c r="H16" s="40"/>
      <c r="I16" s="505"/>
      <c r="J16" s="505"/>
      <c r="K16" s="505"/>
      <c r="L16" s="505"/>
      <c r="M16" s="505"/>
      <c r="N16" s="505"/>
      <c r="O16" s="40"/>
      <c r="P16" s="40"/>
    </row>
    <row r="17" spans="2:16" ht="14.5" customHeight="1" x14ac:dyDescent="0.2">
      <c r="B17" s="37"/>
      <c r="C17" s="38"/>
      <c r="D17" s="495"/>
      <c r="E17" s="598"/>
      <c r="F17" s="495"/>
      <c r="G17" s="40"/>
      <c r="H17" s="40"/>
      <c r="I17" s="505"/>
      <c r="J17" s="505"/>
      <c r="K17" s="505"/>
      <c r="L17" s="505"/>
      <c r="M17" s="505"/>
      <c r="N17" s="505"/>
      <c r="O17" s="40"/>
      <c r="P17" s="40"/>
    </row>
    <row r="18" spans="2:16" ht="34.5" customHeight="1" x14ac:dyDescent="0.2">
      <c r="B18" s="37"/>
      <c r="C18" s="38"/>
      <c r="D18" s="495"/>
      <c r="E18" s="598"/>
      <c r="F18" s="495"/>
      <c r="G18" s="40"/>
      <c r="H18" s="40"/>
      <c r="I18" s="505"/>
      <c r="J18" s="505"/>
      <c r="K18" s="505"/>
      <c r="L18" s="505"/>
      <c r="M18" s="505"/>
      <c r="N18" s="505"/>
      <c r="O18" s="40"/>
      <c r="P18" s="40"/>
    </row>
    <row r="19" spans="2:16" ht="15.75" customHeight="1" x14ac:dyDescent="0.2">
      <c r="B19" s="37"/>
      <c r="C19" s="38"/>
      <c r="D19" s="495"/>
      <c r="E19" s="598"/>
      <c r="F19" s="495"/>
      <c r="G19" s="41"/>
      <c r="H19" s="41"/>
      <c r="I19" s="40"/>
      <c r="J19" s="505"/>
      <c r="K19" s="505"/>
      <c r="L19" s="505"/>
      <c r="M19" s="505"/>
      <c r="N19" s="505"/>
      <c r="O19" s="41"/>
      <c r="P19" s="41"/>
    </row>
    <row r="20" spans="2:16" ht="73.5" customHeight="1" x14ac:dyDescent="0.2">
      <c r="B20" s="37"/>
      <c r="C20" s="38"/>
      <c r="D20" s="495"/>
      <c r="E20" s="598"/>
      <c r="F20" s="495"/>
      <c r="G20" s="505"/>
      <c r="H20" s="505"/>
      <c r="I20" s="41"/>
      <c r="J20" s="40"/>
      <c r="K20" s="505"/>
      <c r="L20" s="505"/>
      <c r="M20" s="505"/>
      <c r="N20" s="505"/>
      <c r="O20" s="505"/>
      <c r="P20" s="505"/>
    </row>
    <row r="21" spans="2:16" ht="15.75" customHeight="1" x14ac:dyDescent="0.2">
      <c r="B21" s="37"/>
      <c r="C21" s="38"/>
      <c r="D21" s="495"/>
      <c r="E21" s="598"/>
      <c r="F21" s="495"/>
      <c r="G21" s="505"/>
      <c r="H21" s="505"/>
      <c r="I21" s="505"/>
      <c r="J21" s="41"/>
      <c r="K21" s="40"/>
      <c r="L21" s="40"/>
      <c r="M21" s="40"/>
      <c r="N21" s="40"/>
      <c r="O21" s="505"/>
      <c r="P21" s="505"/>
    </row>
    <row r="22" spans="2:16" ht="16" x14ac:dyDescent="0.2">
      <c r="B22" s="37"/>
      <c r="C22" s="38"/>
      <c r="D22" s="495"/>
      <c r="E22" s="598"/>
      <c r="F22" s="495"/>
      <c r="G22" s="505"/>
      <c r="H22" s="505"/>
      <c r="I22" s="505"/>
      <c r="J22" s="505"/>
      <c r="K22" s="41"/>
      <c r="L22" s="41"/>
      <c r="M22" s="41"/>
      <c r="N22" s="41"/>
      <c r="O22" s="505"/>
      <c r="P22" s="505"/>
    </row>
    <row r="23" spans="2:16" ht="16" x14ac:dyDescent="0.2">
      <c r="B23" s="37"/>
      <c r="C23" s="38"/>
      <c r="D23" s="495"/>
      <c r="E23" s="495"/>
      <c r="F23" s="495"/>
      <c r="G23" s="41"/>
      <c r="H23" s="41"/>
      <c r="I23" s="41"/>
      <c r="J23" s="505"/>
      <c r="K23" s="505"/>
      <c r="L23" s="505"/>
      <c r="M23" s="505"/>
      <c r="N23" s="505"/>
      <c r="O23" s="41"/>
      <c r="P23" s="41"/>
    </row>
    <row r="24" spans="2:16" ht="30" customHeight="1" x14ac:dyDescent="0.2">
      <c r="B24" s="37"/>
      <c r="C24" s="38"/>
      <c r="D24" s="495"/>
      <c r="E24" s="495"/>
      <c r="F24" s="495"/>
      <c r="G24" s="36"/>
      <c r="H24" s="36"/>
      <c r="I24" s="36"/>
      <c r="J24" s="41"/>
      <c r="K24" s="505"/>
      <c r="L24" s="505"/>
      <c r="M24" s="505"/>
      <c r="N24" s="505"/>
      <c r="O24" s="36"/>
      <c r="P24" s="36"/>
    </row>
    <row r="25" spans="2:16" ht="42.75" customHeight="1" x14ac:dyDescent="0.2">
      <c r="B25" s="37"/>
      <c r="C25" s="38"/>
      <c r="D25" s="495"/>
      <c r="E25" s="495"/>
      <c r="F25" s="495"/>
      <c r="G25" s="505"/>
      <c r="H25" s="505"/>
      <c r="I25" s="505"/>
      <c r="J25" s="36"/>
      <c r="K25" s="41"/>
      <c r="L25" s="41"/>
      <c r="M25" s="41"/>
      <c r="N25" s="41"/>
      <c r="O25" s="505"/>
      <c r="P25" s="505"/>
    </row>
    <row r="26" spans="2:16" ht="16" x14ac:dyDescent="0.2">
      <c r="B26" s="37"/>
      <c r="C26" s="38"/>
      <c r="D26" s="495"/>
      <c r="E26" s="495"/>
      <c r="F26" s="495"/>
      <c r="G26" s="505"/>
      <c r="H26" s="505"/>
      <c r="I26" s="505"/>
      <c r="J26" s="505"/>
      <c r="K26" s="36"/>
      <c r="L26" s="36"/>
      <c r="M26" s="36"/>
      <c r="N26" s="36"/>
      <c r="O26" s="505"/>
      <c r="P26" s="505"/>
    </row>
    <row r="27" spans="2:16" x14ac:dyDescent="0.2">
      <c r="B27" s="37"/>
      <c r="C27" s="38"/>
      <c r="D27" s="495"/>
      <c r="E27" s="495"/>
      <c r="F27" s="495"/>
      <c r="G27" s="506"/>
      <c r="H27" s="506"/>
      <c r="I27" s="506"/>
      <c r="J27" s="505"/>
      <c r="K27" s="505"/>
      <c r="L27" s="505"/>
      <c r="M27" s="505"/>
      <c r="N27" s="505"/>
      <c r="O27" s="495"/>
      <c r="P27" s="495"/>
    </row>
    <row r="28" spans="2:16" x14ac:dyDescent="0.2">
      <c r="B28" s="37"/>
      <c r="C28" s="38"/>
      <c r="D28" s="495"/>
      <c r="E28" s="495"/>
      <c r="F28" s="495"/>
      <c r="G28" s="506"/>
      <c r="H28" s="506"/>
      <c r="I28" s="506"/>
      <c r="J28" s="506"/>
      <c r="K28" s="505"/>
      <c r="L28" s="505"/>
      <c r="M28" s="505"/>
      <c r="N28" s="505"/>
      <c r="O28" s="495"/>
      <c r="P28" s="495"/>
    </row>
    <row r="29" spans="2:16" x14ac:dyDescent="0.2">
      <c r="B29" s="37"/>
      <c r="C29" s="38"/>
      <c r="D29" s="495"/>
      <c r="E29" s="495"/>
      <c r="F29" s="495"/>
      <c r="G29" s="506"/>
      <c r="H29" s="495"/>
      <c r="I29" s="495"/>
      <c r="J29" s="506"/>
      <c r="K29" s="506"/>
      <c r="L29" s="506"/>
      <c r="M29" s="506"/>
      <c r="N29" s="506"/>
      <c r="O29" s="495"/>
      <c r="P29" s="495"/>
    </row>
    <row r="30" spans="2:16" x14ac:dyDescent="0.2">
      <c r="B30" s="37"/>
      <c r="C30" s="38"/>
      <c r="D30" s="495"/>
      <c r="E30" s="495"/>
      <c r="F30" s="495"/>
      <c r="G30" s="495"/>
      <c r="H30" s="495"/>
      <c r="I30" s="495"/>
      <c r="J30" s="506"/>
      <c r="K30" s="506"/>
      <c r="L30" s="506"/>
      <c r="M30" s="506"/>
      <c r="N30" s="506"/>
      <c r="O30" s="495"/>
      <c r="P30" s="495"/>
    </row>
    <row r="31" spans="2:16" x14ac:dyDescent="0.2">
      <c r="B31" s="37"/>
      <c r="C31" s="38"/>
      <c r="D31" s="495"/>
      <c r="E31" s="495"/>
      <c r="F31" s="495"/>
      <c r="G31" s="495"/>
      <c r="H31" s="495"/>
      <c r="I31" s="495"/>
      <c r="J31" s="506"/>
      <c r="K31" s="506"/>
      <c r="L31" s="506"/>
      <c r="M31" s="506"/>
      <c r="N31" s="506"/>
      <c r="O31" s="495"/>
      <c r="P31" s="495"/>
    </row>
    <row r="32" spans="2:16" x14ac:dyDescent="0.2">
      <c r="B32" s="37"/>
      <c r="C32" s="38"/>
      <c r="D32" s="495"/>
      <c r="E32" s="495"/>
      <c r="F32" s="495"/>
      <c r="G32" s="495"/>
      <c r="H32" s="495"/>
      <c r="I32" s="495"/>
      <c r="J32" s="495"/>
      <c r="K32" s="506"/>
      <c r="L32" s="506"/>
      <c r="M32" s="506"/>
      <c r="N32" s="506"/>
      <c r="O32" s="495"/>
      <c r="P32" s="495"/>
    </row>
    <row r="33" spans="2:7" x14ac:dyDescent="0.2">
      <c r="B33" s="37"/>
      <c r="C33" s="38"/>
      <c r="D33" s="495"/>
      <c r="E33" s="495"/>
      <c r="F33" s="495"/>
      <c r="G33" s="495"/>
    </row>
    <row r="35" spans="2:7" x14ac:dyDescent="0.2">
      <c r="B35" s="507"/>
      <c r="C35" s="508"/>
      <c r="D35" s="495"/>
      <c r="E35" s="495"/>
      <c r="F35" s="495"/>
      <c r="G35" s="44"/>
    </row>
    <row r="36" spans="2:7" x14ac:dyDescent="0.2">
      <c r="B36" s="45"/>
      <c r="C36" s="508"/>
      <c r="D36" s="495"/>
      <c r="E36" s="495"/>
      <c r="F36" s="495"/>
      <c r="G36" s="495"/>
    </row>
    <row r="38" spans="2:7" x14ac:dyDescent="0.2">
      <c r="B38" s="507"/>
      <c r="C38" s="46"/>
      <c r="D38" s="495"/>
      <c r="E38" s="495"/>
      <c r="F38" s="495"/>
      <c r="G38" s="495"/>
    </row>
    <row r="39" spans="2:7" x14ac:dyDescent="0.2">
      <c r="B39" s="45"/>
      <c r="C39" s="508"/>
      <c r="D39" s="495"/>
      <c r="E39" s="495"/>
      <c r="F39" s="495"/>
      <c r="G39" s="495"/>
    </row>
    <row r="43" spans="2:7" x14ac:dyDescent="0.2">
      <c r="B43" s="45"/>
      <c r="C43" s="508"/>
      <c r="D43" s="495"/>
      <c r="E43" s="495"/>
      <c r="F43" s="495"/>
      <c r="G43" s="495"/>
    </row>
    <row r="47" spans="2:7" x14ac:dyDescent="0.2">
      <c r="B47" s="45"/>
      <c r="C47" s="508"/>
      <c r="D47" s="495"/>
      <c r="E47" s="495"/>
      <c r="F47" s="495"/>
      <c r="G47" s="495"/>
    </row>
    <row r="48" spans="2:7" x14ac:dyDescent="0.2">
      <c r="B48" s="507"/>
      <c r="C48" s="46"/>
      <c r="D48" s="495"/>
      <c r="E48" s="495"/>
      <c r="F48" s="495"/>
      <c r="G48" s="495"/>
    </row>
    <row r="49" spans="2:2" x14ac:dyDescent="0.2">
      <c r="B49" s="508"/>
    </row>
    <row r="51" spans="2:2" x14ac:dyDescent="0.2">
      <c r="B51" s="45"/>
    </row>
    <row r="52" spans="2:2" x14ac:dyDescent="0.2">
      <c r="B52" s="508"/>
    </row>
  </sheetData>
  <mergeCells count="3">
    <mergeCell ref="B2:C2"/>
    <mergeCell ref="E4:E22"/>
    <mergeCell ref="B6:C6"/>
  </mergeCells>
  <pageMargins left="0.7" right="0.7" top="0.75" bottom="0.75" header="0.3" footer="0.3"/>
  <pageSetup orientation="portrait" horizontalDpi="1200" verticalDpi="12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186B9-909D-4580-B8DA-959D2A25AA6A}">
  <sheetPr>
    <tabColor rgb="FF92D050"/>
  </sheetPr>
  <dimension ref="A2:P54"/>
  <sheetViews>
    <sheetView topLeftCell="B1" workbookViewId="0">
      <selection activeCell="G16" sqref="G16"/>
    </sheetView>
  </sheetViews>
  <sheetFormatPr baseColWidth="10" defaultColWidth="8.6640625" defaultRowHeight="15" x14ac:dyDescent="0.2"/>
  <cols>
    <col min="1" max="1" width="6.1640625" style="9" customWidth="1"/>
    <col min="2" max="2" width="48.5" style="8" customWidth="1"/>
    <col min="3" max="3" width="44.5" style="43" customWidth="1"/>
    <col min="4" max="4" width="8.6640625" style="9"/>
    <col min="5" max="5" width="44.1640625" style="9" customWidth="1"/>
    <col min="6" max="6" width="8.6640625" style="9"/>
    <col min="7" max="7" width="16.83203125" style="9" bestFit="1" customWidth="1"/>
    <col min="8" max="8" width="17.83203125" style="9" bestFit="1" customWidth="1"/>
    <col min="9" max="9" width="18.33203125" style="9" bestFit="1" customWidth="1"/>
    <col min="10" max="10" width="20.6640625" style="9" bestFit="1" customWidth="1"/>
    <col min="11" max="11" width="21.5" style="9" bestFit="1" customWidth="1"/>
    <col min="12" max="12" width="16.83203125" style="9" bestFit="1" customWidth="1"/>
    <col min="13" max="13" width="17.83203125" style="9" bestFit="1" customWidth="1"/>
    <col min="14" max="14" width="20.33203125" style="9" bestFit="1" customWidth="1"/>
    <col min="15" max="15" width="12" style="9" bestFit="1" customWidth="1"/>
    <col min="16" max="16" width="19" style="9" bestFit="1" customWidth="1"/>
    <col min="17" max="16384" width="8.6640625" style="9"/>
  </cols>
  <sheetData>
    <row r="2" spans="1:16" s="22" customFormat="1" x14ac:dyDescent="0.2">
      <c r="A2" s="9"/>
      <c r="B2" s="596" t="s">
        <v>691</v>
      </c>
      <c r="C2" s="597"/>
      <c r="E2" s="33" t="s">
        <v>692</v>
      </c>
    </row>
    <row r="3" spans="1:16" ht="16" x14ac:dyDescent="0.2">
      <c r="A3" s="34"/>
      <c r="B3" s="35" t="s">
        <v>365</v>
      </c>
      <c r="C3" s="17" t="s">
        <v>323</v>
      </c>
      <c r="E3" s="9" t="s">
        <v>693</v>
      </c>
      <c r="G3" s="36"/>
      <c r="H3" s="36"/>
      <c r="I3" s="36"/>
      <c r="J3" s="36"/>
      <c r="K3" s="36"/>
      <c r="L3" s="36"/>
      <c r="M3" s="36"/>
      <c r="N3" s="36"/>
      <c r="O3" s="36"/>
      <c r="P3" s="36"/>
    </row>
    <row r="4" spans="1:16" ht="16" x14ac:dyDescent="0.2">
      <c r="A4" s="34"/>
      <c r="B4" s="37" t="s">
        <v>694</v>
      </c>
      <c r="C4" s="38" t="s">
        <v>190</v>
      </c>
      <c r="E4" s="601" t="s">
        <v>695</v>
      </c>
      <c r="G4" s="36"/>
      <c r="H4" s="36"/>
      <c r="I4" s="36"/>
      <c r="J4" s="36"/>
      <c r="K4" s="36"/>
      <c r="L4" s="36"/>
      <c r="M4" s="36"/>
      <c r="N4" s="36"/>
      <c r="O4" s="36"/>
      <c r="P4" s="36"/>
    </row>
    <row r="5" spans="1:16" ht="15.75" customHeight="1" x14ac:dyDescent="0.2">
      <c r="A5" s="34"/>
      <c r="B5" s="37" t="s">
        <v>696</v>
      </c>
      <c r="C5" s="38" t="s">
        <v>190</v>
      </c>
      <c r="E5" s="601"/>
      <c r="G5" s="36"/>
      <c r="H5" s="36"/>
      <c r="I5" s="36"/>
      <c r="J5" s="36"/>
      <c r="K5" s="36"/>
      <c r="L5" s="36"/>
      <c r="M5" s="36"/>
      <c r="N5" s="36"/>
      <c r="O5" s="36"/>
      <c r="P5" s="36"/>
    </row>
    <row r="6" spans="1:16" ht="15.75" customHeight="1" x14ac:dyDescent="0.2">
      <c r="A6" s="34"/>
      <c r="B6" s="37" t="s">
        <v>697</v>
      </c>
      <c r="C6" s="38" t="s">
        <v>190</v>
      </c>
      <c r="E6" s="601"/>
      <c r="G6" s="36"/>
      <c r="H6" s="36"/>
      <c r="I6" s="36"/>
      <c r="J6" s="36"/>
      <c r="K6" s="36"/>
      <c r="L6" s="36"/>
      <c r="M6" s="36"/>
      <c r="N6" s="36"/>
      <c r="O6" s="36"/>
      <c r="P6" s="36"/>
    </row>
    <row r="7" spans="1:16" ht="16" x14ac:dyDescent="0.2">
      <c r="B7" s="37" t="s">
        <v>698</v>
      </c>
      <c r="C7" s="19" t="s">
        <v>190</v>
      </c>
      <c r="E7" s="601"/>
      <c r="G7" s="39"/>
      <c r="H7" s="39"/>
      <c r="I7" s="39"/>
      <c r="J7" s="39"/>
      <c r="K7" s="39"/>
      <c r="L7" s="39"/>
      <c r="M7" s="39"/>
      <c r="N7" s="39"/>
      <c r="O7" s="39"/>
      <c r="P7" s="39"/>
    </row>
    <row r="8" spans="1:16" ht="16" x14ac:dyDescent="0.2">
      <c r="B8" s="37" t="s">
        <v>699</v>
      </c>
      <c r="C8" s="19" t="s">
        <v>190</v>
      </c>
      <c r="E8" s="601"/>
      <c r="G8" s="39"/>
      <c r="H8" s="39"/>
      <c r="I8" s="39"/>
      <c r="J8" s="39"/>
      <c r="K8" s="39"/>
      <c r="L8" s="39"/>
      <c r="M8" s="39"/>
      <c r="N8" s="39"/>
      <c r="O8" s="39"/>
      <c r="P8" s="39"/>
    </row>
    <row r="9" spans="1:16" ht="15" customHeight="1" x14ac:dyDescent="0.2">
      <c r="B9" s="37" t="s">
        <v>700</v>
      </c>
      <c r="C9" s="19" t="s">
        <v>190</v>
      </c>
      <c r="E9" s="601"/>
      <c r="G9" s="39"/>
      <c r="H9" s="39"/>
      <c r="I9" s="39"/>
      <c r="J9" s="39"/>
      <c r="K9" s="39"/>
      <c r="L9" s="39"/>
      <c r="M9" s="39"/>
      <c r="N9" s="39"/>
      <c r="O9" s="39"/>
      <c r="P9" s="39"/>
    </row>
    <row r="10" spans="1:16" ht="16" x14ac:dyDescent="0.2">
      <c r="B10" s="37" t="s">
        <v>701</v>
      </c>
      <c r="C10" s="19" t="s">
        <v>190</v>
      </c>
      <c r="E10" s="601"/>
      <c r="G10" s="39"/>
      <c r="H10" s="39"/>
      <c r="I10" s="39"/>
      <c r="J10" s="39"/>
      <c r="K10" s="39"/>
      <c r="L10" s="39"/>
      <c r="M10" s="39"/>
      <c r="N10" s="39"/>
      <c r="O10" s="39"/>
      <c r="P10" s="39"/>
    </row>
    <row r="11" spans="1:16" ht="16" x14ac:dyDescent="0.2">
      <c r="B11" s="37" t="s">
        <v>702</v>
      </c>
      <c r="C11" s="19" t="s">
        <v>190</v>
      </c>
      <c r="E11" s="601"/>
      <c r="G11" s="39"/>
      <c r="H11" s="39"/>
      <c r="I11" s="39"/>
      <c r="J11" s="39"/>
      <c r="K11" s="39"/>
      <c r="L11" s="39"/>
      <c r="M11" s="39"/>
      <c r="N11" s="39"/>
      <c r="O11" s="39"/>
      <c r="P11" s="39"/>
    </row>
    <row r="12" spans="1:16" ht="29.25" customHeight="1" x14ac:dyDescent="0.2">
      <c r="B12" s="37" t="s">
        <v>703</v>
      </c>
      <c r="C12" s="38" t="s">
        <v>190</v>
      </c>
      <c r="E12" s="601"/>
      <c r="G12" s="39"/>
      <c r="H12" s="39"/>
      <c r="I12" s="39"/>
      <c r="J12" s="39"/>
      <c r="K12" s="39"/>
      <c r="L12" s="39"/>
      <c r="M12" s="39"/>
      <c r="N12" s="39"/>
      <c r="O12" s="39"/>
      <c r="P12" s="39"/>
    </row>
    <row r="13" spans="1:16" ht="16" x14ac:dyDescent="0.2">
      <c r="B13" s="37" t="s">
        <v>704</v>
      </c>
      <c r="C13" s="38" t="s">
        <v>190</v>
      </c>
      <c r="E13" s="601"/>
      <c r="G13" s="39"/>
      <c r="H13" s="39"/>
      <c r="I13" s="39"/>
      <c r="J13" s="39"/>
      <c r="K13" s="39"/>
      <c r="L13" s="39"/>
      <c r="M13" s="39"/>
      <c r="N13" s="39"/>
      <c r="O13" s="39"/>
      <c r="P13" s="39"/>
    </row>
    <row r="14" spans="1:16" ht="32" x14ac:dyDescent="0.2">
      <c r="B14" s="37" t="s">
        <v>705</v>
      </c>
      <c r="C14" s="19" t="s">
        <v>190</v>
      </c>
      <c r="E14" s="601"/>
      <c r="G14" s="39"/>
      <c r="H14" s="39"/>
      <c r="I14" s="39"/>
      <c r="J14" s="39"/>
      <c r="K14" s="39"/>
      <c r="L14" s="39"/>
      <c r="M14" s="39"/>
      <c r="N14" s="39"/>
      <c r="O14" s="39"/>
      <c r="P14" s="39"/>
    </row>
    <row r="15" spans="1:16" ht="16" x14ac:dyDescent="0.2">
      <c r="B15" s="37" t="s">
        <v>706</v>
      </c>
      <c r="C15" s="19" t="s">
        <v>190</v>
      </c>
      <c r="E15" s="601"/>
      <c r="G15" s="40"/>
      <c r="H15" s="40"/>
      <c r="I15" s="39"/>
      <c r="J15" s="39"/>
      <c r="K15" s="39"/>
      <c r="L15" s="39"/>
      <c r="M15" s="39"/>
      <c r="N15" s="39"/>
      <c r="O15" s="40"/>
      <c r="P15" s="40"/>
    </row>
    <row r="16" spans="1:16" ht="16" x14ac:dyDescent="0.2">
      <c r="B16" s="37" t="s">
        <v>707</v>
      </c>
      <c r="C16" s="19" t="s">
        <v>190</v>
      </c>
      <c r="E16" s="601"/>
      <c r="G16" s="40"/>
      <c r="H16" s="40"/>
      <c r="I16" s="39"/>
      <c r="J16" s="39"/>
      <c r="K16" s="39"/>
      <c r="L16" s="39"/>
      <c r="M16" s="39"/>
      <c r="N16" s="39"/>
      <c r="O16" s="40"/>
      <c r="P16" s="40"/>
    </row>
    <row r="17" spans="2:16" ht="14.5" customHeight="1" x14ac:dyDescent="0.2">
      <c r="B17" s="37" t="s">
        <v>708</v>
      </c>
      <c r="C17" s="38" t="s">
        <v>190</v>
      </c>
      <c r="E17" s="601"/>
      <c r="G17" s="40"/>
      <c r="H17" s="40"/>
      <c r="I17" s="39"/>
      <c r="J17" s="39"/>
      <c r="K17" s="39"/>
      <c r="L17" s="39"/>
      <c r="M17" s="39"/>
      <c r="N17" s="39"/>
      <c r="O17" s="40"/>
      <c r="P17" s="40"/>
    </row>
    <row r="18" spans="2:16" ht="34.5" customHeight="1" x14ac:dyDescent="0.2">
      <c r="B18" s="37" t="s">
        <v>709</v>
      </c>
      <c r="C18" s="38" t="s">
        <v>190</v>
      </c>
      <c r="E18" s="601"/>
      <c r="G18" s="40"/>
      <c r="H18" s="40"/>
      <c r="I18" s="39"/>
      <c r="J18" s="39"/>
      <c r="K18" s="39"/>
      <c r="L18" s="39"/>
      <c r="M18" s="39"/>
      <c r="N18" s="39"/>
      <c r="O18" s="40"/>
      <c r="P18" s="40"/>
    </row>
    <row r="19" spans="2:16" ht="15.75" customHeight="1" x14ac:dyDescent="0.2">
      <c r="B19" s="37" t="s">
        <v>710</v>
      </c>
      <c r="C19" s="38" t="s">
        <v>190</v>
      </c>
      <c r="E19" s="601"/>
      <c r="G19" s="41"/>
      <c r="H19" s="41"/>
      <c r="I19" s="40"/>
      <c r="J19" s="39"/>
      <c r="K19" s="39"/>
      <c r="L19" s="39"/>
      <c r="M19" s="39"/>
      <c r="N19" s="39"/>
      <c r="O19" s="41"/>
      <c r="P19" s="41"/>
    </row>
    <row r="20" spans="2:16" ht="73.5" customHeight="1" x14ac:dyDescent="0.2">
      <c r="B20" s="37" t="s">
        <v>711</v>
      </c>
      <c r="C20" s="38" t="s">
        <v>190</v>
      </c>
      <c r="E20" s="601"/>
      <c r="G20" s="39"/>
      <c r="H20" s="39"/>
      <c r="I20" s="41"/>
      <c r="J20" s="40"/>
      <c r="K20" s="39"/>
      <c r="L20" s="39"/>
      <c r="M20" s="39"/>
      <c r="N20" s="39"/>
      <c r="O20" s="39"/>
      <c r="P20" s="39"/>
    </row>
    <row r="21" spans="2:16" ht="15.75" customHeight="1" x14ac:dyDescent="0.2">
      <c r="B21" s="37" t="s">
        <v>712</v>
      </c>
      <c r="C21" s="38" t="s">
        <v>190</v>
      </c>
      <c r="E21" s="601"/>
      <c r="G21" s="39"/>
      <c r="H21" s="39"/>
      <c r="I21" s="39"/>
      <c r="J21" s="41"/>
      <c r="K21" s="40"/>
      <c r="L21" s="40"/>
      <c r="M21" s="40"/>
      <c r="N21" s="40"/>
      <c r="O21" s="39"/>
      <c r="P21" s="39"/>
    </row>
    <row r="22" spans="2:16" ht="48" x14ac:dyDescent="0.2">
      <c r="B22" s="37" t="s">
        <v>713</v>
      </c>
      <c r="C22" s="38" t="s">
        <v>190</v>
      </c>
      <c r="E22" s="601"/>
      <c r="G22" s="39"/>
      <c r="H22" s="39"/>
      <c r="I22" s="39"/>
      <c r="J22" s="39"/>
      <c r="K22" s="41"/>
      <c r="L22" s="41"/>
      <c r="M22" s="41"/>
      <c r="N22" s="41"/>
      <c r="O22" s="39"/>
      <c r="P22" s="39"/>
    </row>
    <row r="23" spans="2:16" ht="48" x14ac:dyDescent="0.2">
      <c r="B23" s="37" t="s">
        <v>714</v>
      </c>
      <c r="C23" s="38" t="s">
        <v>190</v>
      </c>
      <c r="G23" s="41"/>
      <c r="H23" s="41"/>
      <c r="I23" s="41"/>
      <c r="J23" s="39"/>
      <c r="K23" s="39"/>
      <c r="L23" s="39"/>
      <c r="M23" s="39"/>
      <c r="N23" s="39"/>
      <c r="O23" s="41"/>
      <c r="P23" s="41"/>
    </row>
    <row r="24" spans="2:16" ht="30" customHeight="1" x14ac:dyDescent="0.2">
      <c r="B24" s="37" t="s">
        <v>715</v>
      </c>
      <c r="C24" s="38" t="s">
        <v>190</v>
      </c>
      <c r="G24" s="36"/>
      <c r="H24" s="36"/>
      <c r="I24" s="36"/>
      <c r="J24" s="41"/>
      <c r="K24" s="39"/>
      <c r="L24" s="39"/>
      <c r="M24" s="39"/>
      <c r="N24" s="39"/>
      <c r="O24" s="36"/>
      <c r="P24" s="36"/>
    </row>
    <row r="25" spans="2:16" ht="42.75" customHeight="1" x14ac:dyDescent="0.2">
      <c r="B25" s="37" t="s">
        <v>716</v>
      </c>
      <c r="C25" s="38" t="s">
        <v>190</v>
      </c>
      <c r="G25" s="39"/>
      <c r="H25" s="39"/>
      <c r="I25" s="39"/>
      <c r="J25" s="36"/>
      <c r="K25" s="41"/>
      <c r="L25" s="41"/>
      <c r="M25" s="41"/>
      <c r="N25" s="41"/>
      <c r="O25" s="39"/>
      <c r="P25" s="39"/>
    </row>
    <row r="26" spans="2:16" ht="16" x14ac:dyDescent="0.2">
      <c r="B26" s="37" t="s">
        <v>717</v>
      </c>
      <c r="C26" s="38" t="s">
        <v>190</v>
      </c>
      <c r="G26" s="39"/>
      <c r="H26" s="39"/>
      <c r="I26" s="39"/>
      <c r="J26" s="39"/>
      <c r="K26" s="36"/>
      <c r="L26" s="36"/>
      <c r="M26" s="36"/>
      <c r="N26" s="36"/>
      <c r="O26" s="39"/>
      <c r="P26" s="39"/>
    </row>
    <row r="27" spans="2:16" ht="32" x14ac:dyDescent="0.2">
      <c r="B27" s="37" t="s">
        <v>718</v>
      </c>
      <c r="C27" s="38" t="s">
        <v>190</v>
      </c>
      <c r="G27" s="42"/>
      <c r="H27" s="42"/>
      <c r="I27" s="42"/>
      <c r="J27" s="39"/>
      <c r="K27" s="39"/>
      <c r="L27" s="39"/>
      <c r="M27" s="39"/>
      <c r="N27" s="39"/>
    </row>
    <row r="28" spans="2:16" ht="64" x14ac:dyDescent="0.2">
      <c r="B28" s="37" t="s">
        <v>719</v>
      </c>
      <c r="C28" s="38" t="s">
        <v>190</v>
      </c>
      <c r="G28" s="42"/>
      <c r="H28" s="42"/>
      <c r="I28" s="42"/>
      <c r="J28" s="42"/>
      <c r="K28" s="39"/>
      <c r="L28" s="39"/>
      <c r="M28" s="39"/>
      <c r="N28" s="39"/>
    </row>
    <row r="29" spans="2:16" ht="32" x14ac:dyDescent="0.2">
      <c r="B29" s="37" t="s">
        <v>720</v>
      </c>
      <c r="C29" s="38" t="s">
        <v>190</v>
      </c>
      <c r="G29" s="42"/>
      <c r="J29" s="42"/>
      <c r="K29" s="42"/>
      <c r="L29" s="42"/>
      <c r="M29" s="42"/>
      <c r="N29" s="42"/>
    </row>
    <row r="30" spans="2:16" ht="48" x14ac:dyDescent="0.2">
      <c r="B30" s="37" t="s">
        <v>721</v>
      </c>
      <c r="C30" s="38" t="s">
        <v>190</v>
      </c>
      <c r="J30" s="42"/>
      <c r="K30" s="42"/>
      <c r="L30" s="42"/>
      <c r="M30" s="42"/>
      <c r="N30" s="42"/>
    </row>
    <row r="31" spans="2:16" ht="16" x14ac:dyDescent="0.2">
      <c r="B31" s="37" t="s">
        <v>722</v>
      </c>
      <c r="C31" s="38" t="s">
        <v>190</v>
      </c>
      <c r="J31" s="42"/>
      <c r="K31" s="42"/>
      <c r="L31" s="42"/>
      <c r="M31" s="42"/>
      <c r="N31" s="42"/>
    </row>
    <row r="32" spans="2:16" ht="16" x14ac:dyDescent="0.2">
      <c r="B32" s="37" t="s">
        <v>723</v>
      </c>
      <c r="C32" s="38" t="s">
        <v>190</v>
      </c>
      <c r="K32" s="42"/>
      <c r="L32" s="42"/>
      <c r="M32" s="42"/>
      <c r="N32" s="42"/>
    </row>
    <row r="33" spans="2:7" ht="32" x14ac:dyDescent="0.2">
      <c r="B33" s="37" t="s">
        <v>724</v>
      </c>
      <c r="C33" s="38" t="s">
        <v>190</v>
      </c>
    </row>
    <row r="35" spans="2:7" x14ac:dyDescent="0.2">
      <c r="G35" s="44"/>
    </row>
    <row r="36" spans="2:7" ht="48" x14ac:dyDescent="0.2">
      <c r="B36" s="45" t="s">
        <v>725</v>
      </c>
    </row>
    <row r="38" spans="2:7" ht="16" x14ac:dyDescent="0.2">
      <c r="B38" s="8" t="s">
        <v>726</v>
      </c>
      <c r="C38" s="46"/>
    </row>
    <row r="39" spans="2:7" ht="32" x14ac:dyDescent="0.2">
      <c r="B39" s="45" t="s">
        <v>727</v>
      </c>
    </row>
    <row r="40" spans="2:7" ht="16" x14ac:dyDescent="0.2">
      <c r="B40" s="8" t="s">
        <v>728</v>
      </c>
    </row>
    <row r="41" spans="2:7" ht="16" x14ac:dyDescent="0.2">
      <c r="B41" s="8" t="s">
        <v>729</v>
      </c>
    </row>
    <row r="43" spans="2:7" ht="32" x14ac:dyDescent="0.2">
      <c r="B43" s="45" t="s">
        <v>730</v>
      </c>
    </row>
    <row r="44" spans="2:7" ht="16" x14ac:dyDescent="0.2">
      <c r="B44" s="8" t="s">
        <v>728</v>
      </c>
    </row>
    <row r="45" spans="2:7" ht="16" x14ac:dyDescent="0.2">
      <c r="B45" s="8" t="s">
        <v>729</v>
      </c>
    </row>
    <row r="47" spans="2:7" ht="32" x14ac:dyDescent="0.2">
      <c r="B47" s="45" t="s">
        <v>731</v>
      </c>
    </row>
    <row r="48" spans="2:7" ht="16" x14ac:dyDescent="0.2">
      <c r="B48" s="8" t="s">
        <v>732</v>
      </c>
      <c r="C48" s="46"/>
    </row>
    <row r="49" spans="2:2" x14ac:dyDescent="0.2">
      <c r="B49" s="43" t="s">
        <v>729</v>
      </c>
    </row>
    <row r="51" spans="2:2" ht="16" x14ac:dyDescent="0.2">
      <c r="B51" s="45" t="s">
        <v>54</v>
      </c>
    </row>
    <row r="52" spans="2:2" x14ac:dyDescent="0.2">
      <c r="B52" s="43" t="s">
        <v>733</v>
      </c>
    </row>
    <row r="53" spans="2:2" ht="32" x14ac:dyDescent="0.2">
      <c r="B53" s="8" t="s">
        <v>734</v>
      </c>
    </row>
    <row r="54" spans="2:2" ht="409.6" x14ac:dyDescent="0.2">
      <c r="B54" s="8" t="s">
        <v>735</v>
      </c>
    </row>
  </sheetData>
  <mergeCells count="2">
    <mergeCell ref="B2:C2"/>
    <mergeCell ref="E4:E22"/>
  </mergeCell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8480-B327-4779-A7D0-510110F3FD3A}">
  <sheetPr>
    <tabColor rgb="FF92D050"/>
  </sheetPr>
  <dimension ref="A2:C8"/>
  <sheetViews>
    <sheetView zoomScale="92" zoomScaleNormal="160" workbookViewId="0">
      <selection activeCell="B8" sqref="B8"/>
    </sheetView>
  </sheetViews>
  <sheetFormatPr baseColWidth="10" defaultColWidth="8.83203125" defaultRowHeight="16" x14ac:dyDescent="0.2"/>
  <cols>
    <col min="1" max="1" width="40.1640625" style="74" customWidth="1"/>
    <col min="2" max="2" width="26.1640625" style="74" customWidth="1"/>
    <col min="3" max="3" width="34.1640625" customWidth="1"/>
  </cols>
  <sheetData>
    <row r="2" spans="1:3" ht="17" thickBot="1" x14ac:dyDescent="0.25"/>
    <row r="3" spans="1:3" x14ac:dyDescent="0.2">
      <c r="A3" s="592" t="s">
        <v>736</v>
      </c>
      <c r="B3" s="593"/>
    </row>
    <row r="4" spans="1:3" x14ac:dyDescent="0.2">
      <c r="A4" s="251" t="s">
        <v>405</v>
      </c>
      <c r="B4" s="252" t="s">
        <v>323</v>
      </c>
    </row>
    <row r="5" spans="1:3" x14ac:dyDescent="0.2">
      <c r="A5" s="509" t="s">
        <v>737</v>
      </c>
      <c r="B5" s="254"/>
      <c r="C5" t="s">
        <v>738</v>
      </c>
    </row>
    <row r="6" spans="1:3" ht="33" thickBot="1" x14ac:dyDescent="0.25">
      <c r="A6" s="503" t="s">
        <v>739</v>
      </c>
      <c r="B6" s="91"/>
      <c r="C6" t="s">
        <v>740</v>
      </c>
    </row>
    <row r="8" spans="1:3" x14ac:dyDescent="0.2">
      <c r="A8" s="510" t="s">
        <v>741</v>
      </c>
      <c r="B8" s="332" t="s">
        <v>742</v>
      </c>
    </row>
  </sheetData>
  <mergeCells count="1">
    <mergeCell ref="A3:B3"/>
  </mergeCells>
  <dataValidations count="1">
    <dataValidation type="whole" operator="greaterThan" allowBlank="1" showInputMessage="1" showErrorMessage="1" sqref="B5:B6" xr:uid="{D97752FF-88DF-42EF-883B-6591839BBFA3}">
      <formula1>0</formula1>
    </dataValidation>
  </dataValidations>
  <hyperlinks>
    <hyperlink ref="B8" r:id="rId1" display="../../../one-fico-data-orchestrator" xr:uid="{72005DE4-BB2B-46CF-93BC-CA2CD187F4DE}"/>
  </hyperlinks>
  <pageMargins left="0.7" right="0.7" top="0.75" bottom="0.75" header="0.3" footer="0.3"/>
  <pageSetup orientation="portrait" horizontalDpi="200" verticalDpi="20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2935E-2AD0-4C05-AB16-F90E6A741786}">
  <sheetPr>
    <tabColor rgb="FF92D050"/>
  </sheetPr>
  <dimension ref="B2:D8"/>
  <sheetViews>
    <sheetView zoomScale="145" zoomScaleNormal="145" workbookViewId="0">
      <selection activeCell="C6" sqref="C6"/>
    </sheetView>
  </sheetViews>
  <sheetFormatPr baseColWidth="10" defaultColWidth="8.6640625" defaultRowHeight="15" x14ac:dyDescent="0.2"/>
  <cols>
    <col min="1" max="1" width="8.6640625" style="9"/>
    <col min="2" max="2" width="44.33203125" style="9" bestFit="1" customWidth="1"/>
    <col min="3" max="3" width="27.5" style="9" customWidth="1"/>
    <col min="4" max="16384" width="8.6640625" style="9"/>
  </cols>
  <sheetData>
    <row r="2" spans="2:4" ht="14.5" customHeight="1" x14ac:dyDescent="0.2">
      <c r="B2" s="572" t="s">
        <v>743</v>
      </c>
      <c r="C2" s="573"/>
    </row>
    <row r="3" spans="2:4" x14ac:dyDescent="0.2">
      <c r="B3" s="20" t="s">
        <v>365</v>
      </c>
      <c r="C3" s="20" t="s">
        <v>323</v>
      </c>
    </row>
    <row r="4" spans="2:4" x14ac:dyDescent="0.2">
      <c r="B4" s="21" t="s">
        <v>367</v>
      </c>
      <c r="C4" s="21"/>
    </row>
    <row r="5" spans="2:4" x14ac:dyDescent="0.2">
      <c r="B5" s="21" t="s">
        <v>744</v>
      </c>
      <c r="C5" s="21"/>
    </row>
    <row r="6" spans="2:4" x14ac:dyDescent="0.2">
      <c r="B6" s="21" t="s">
        <v>745</v>
      </c>
      <c r="C6" s="21"/>
    </row>
    <row r="7" spans="2:4" x14ac:dyDescent="0.2">
      <c r="B7" s="496" t="s">
        <v>746</v>
      </c>
      <c r="C7" s="21"/>
    </row>
    <row r="8" spans="2:4" x14ac:dyDescent="0.2">
      <c r="B8" s="496" t="s">
        <v>747</v>
      </c>
      <c r="C8" s="21"/>
      <c r="D8" s="495" t="s">
        <v>748</v>
      </c>
    </row>
  </sheetData>
  <mergeCells count="1">
    <mergeCell ref="B2:C2"/>
  </mergeCells>
  <dataValidations count="2">
    <dataValidation type="whole" operator="greaterThan" allowBlank="1" showInputMessage="1" showErrorMessage="1" sqref="C4:C5 C8" xr:uid="{FF7B0C8E-402E-4F2E-A040-185153EA17EF}">
      <formula1>0</formula1>
    </dataValidation>
    <dataValidation type="list" allowBlank="1" showInputMessage="1" showErrorMessage="1" sqref="C7" xr:uid="{512ABC62-6BFE-48BE-95A5-B48D26FF4116}">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EF98-6828-45ED-B00F-256BB7C8AE00}">
  <sheetPr>
    <tabColor rgb="FF92D050"/>
  </sheetPr>
  <dimension ref="A1:C7"/>
  <sheetViews>
    <sheetView zoomScale="130" zoomScaleNormal="130" workbookViewId="0">
      <selection activeCell="B5" sqref="B5"/>
    </sheetView>
  </sheetViews>
  <sheetFormatPr baseColWidth="10" defaultColWidth="8.83203125" defaultRowHeight="16" x14ac:dyDescent="0.2"/>
  <cols>
    <col min="1" max="1" width="49.6640625" customWidth="1"/>
    <col min="2" max="2" width="35.83203125" customWidth="1"/>
    <col min="3" max="3" width="46.83203125" customWidth="1"/>
  </cols>
  <sheetData>
    <row r="1" spans="1:3" ht="17" thickBot="1" x14ac:dyDescent="0.25"/>
    <row r="2" spans="1:3" x14ac:dyDescent="0.2">
      <c r="A2" s="602" t="s">
        <v>749</v>
      </c>
      <c r="B2" s="603"/>
    </row>
    <row r="3" spans="1:3" x14ac:dyDescent="0.2">
      <c r="A3" s="104" t="s">
        <v>405</v>
      </c>
      <c r="B3" s="105" t="s">
        <v>750</v>
      </c>
      <c r="C3" t="s">
        <v>751</v>
      </c>
    </row>
    <row r="4" spans="1:3" x14ac:dyDescent="0.2">
      <c r="A4" s="511" t="s">
        <v>752</v>
      </c>
      <c r="B4" s="106"/>
      <c r="C4" t="s">
        <v>753</v>
      </c>
    </row>
    <row r="5" spans="1:3" ht="17" x14ac:dyDescent="0.2">
      <c r="A5" s="492" t="s">
        <v>754</v>
      </c>
      <c r="B5" s="106"/>
      <c r="C5" s="89" t="s">
        <v>755</v>
      </c>
    </row>
    <row r="6" spans="1:3" x14ac:dyDescent="0.2">
      <c r="A6" s="492" t="s">
        <v>756</v>
      </c>
      <c r="B6" s="106"/>
      <c r="C6" t="s">
        <v>757</v>
      </c>
    </row>
    <row r="7" spans="1:3" ht="17" thickBot="1" x14ac:dyDescent="0.25">
      <c r="A7" s="512" t="s">
        <v>758</v>
      </c>
      <c r="B7" s="108"/>
      <c r="C7" s="513" t="s">
        <v>759</v>
      </c>
    </row>
  </sheetData>
  <mergeCells count="1">
    <mergeCell ref="A2:B2"/>
  </mergeCells>
  <dataValidations count="2">
    <dataValidation type="whole" operator="greaterThan" allowBlank="1" showInputMessage="1" showErrorMessage="1" sqref="B4:B5" xr:uid="{5D93C2AC-A7E6-4B57-B36D-4EF5E33CF2F6}">
      <formula1>0</formula1>
    </dataValidation>
    <dataValidation type="list" allowBlank="1" showInputMessage="1" showErrorMessage="1" sqref="B7" xr:uid="{EDBD20E1-4E34-43C9-B1A0-7D6ADCA11B33}">
      <formula1>"Through API, Direct through a MySQL Driver"</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ABF6-0396-4A24-B55D-DBA32FF70A9D}">
  <sheetPr>
    <tabColor rgb="FFF4B084"/>
  </sheetPr>
  <dimension ref="B3:C13"/>
  <sheetViews>
    <sheetView workbookViewId="0">
      <selection activeCell="B3" sqref="B3:C3"/>
    </sheetView>
  </sheetViews>
  <sheetFormatPr baseColWidth="10" defaultColWidth="8.6640625" defaultRowHeight="15" x14ac:dyDescent="0.2"/>
  <cols>
    <col min="1" max="1" width="8.6640625" style="9"/>
    <col min="2" max="2" width="72.83203125" style="9" customWidth="1"/>
    <col min="3" max="3" width="22" style="9" customWidth="1"/>
    <col min="4" max="16384" width="8.6640625" style="9"/>
  </cols>
  <sheetData>
    <row r="3" spans="2:3" x14ac:dyDescent="0.2">
      <c r="B3" s="572" t="s">
        <v>760</v>
      </c>
      <c r="C3" s="573"/>
    </row>
    <row r="4" spans="2:3" x14ac:dyDescent="0.2">
      <c r="B4" s="20" t="s">
        <v>365</v>
      </c>
      <c r="C4" s="20" t="s">
        <v>323</v>
      </c>
    </row>
    <row r="5" spans="2:3" x14ac:dyDescent="0.2">
      <c r="B5" s="21" t="s">
        <v>761</v>
      </c>
      <c r="C5" s="21"/>
    </row>
    <row r="6" spans="2:3" x14ac:dyDescent="0.2">
      <c r="B6" s="604" t="s">
        <v>762</v>
      </c>
      <c r="C6" s="605"/>
    </row>
    <row r="7" spans="2:3" x14ac:dyDescent="0.2">
      <c r="B7" s="21" t="s">
        <v>763</v>
      </c>
      <c r="C7" s="21"/>
    </row>
    <row r="8" spans="2:3" ht="32" x14ac:dyDescent="0.2">
      <c r="B8" s="24" t="s">
        <v>764</v>
      </c>
      <c r="C8" s="21"/>
    </row>
    <row r="9" spans="2:3" x14ac:dyDescent="0.2">
      <c r="B9" s="21" t="s">
        <v>765</v>
      </c>
      <c r="C9" s="21"/>
    </row>
    <row r="10" spans="2:3" x14ac:dyDescent="0.2">
      <c r="B10" s="21" t="s">
        <v>766</v>
      </c>
      <c r="C10" s="21"/>
    </row>
    <row r="11" spans="2:3" x14ac:dyDescent="0.2">
      <c r="B11" s="604" t="s">
        <v>767</v>
      </c>
      <c r="C11" s="605"/>
    </row>
    <row r="12" spans="2:3" x14ac:dyDescent="0.2">
      <c r="B12" s="21" t="s">
        <v>768</v>
      </c>
      <c r="C12" s="21"/>
    </row>
    <row r="13" spans="2:3" x14ac:dyDescent="0.2">
      <c r="B13" s="21" t="s">
        <v>769</v>
      </c>
      <c r="C13" s="21"/>
    </row>
  </sheetData>
  <mergeCells count="3">
    <mergeCell ref="B3:C3"/>
    <mergeCell ref="B6:C6"/>
    <mergeCell ref="B11:C1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EF76-C200-4C31-9BDE-F26C145ABC3F}">
  <sheetPr>
    <tabColor rgb="FFFCE4D6"/>
  </sheetPr>
  <dimension ref="B2:F8"/>
  <sheetViews>
    <sheetView workbookViewId="0">
      <selection activeCell="E15" sqref="E15"/>
    </sheetView>
  </sheetViews>
  <sheetFormatPr baseColWidth="10" defaultColWidth="8.6640625" defaultRowHeight="15" x14ac:dyDescent="0.2"/>
  <cols>
    <col min="1" max="1" width="8.6640625" style="9"/>
    <col min="2" max="2" width="33.1640625" style="9" customWidth="1"/>
    <col min="3" max="3" width="22.33203125" style="9" customWidth="1"/>
    <col min="4" max="16384" width="8.6640625" style="9"/>
  </cols>
  <sheetData>
    <row r="2" spans="2:6" x14ac:dyDescent="0.2">
      <c r="B2" s="572" t="s">
        <v>770</v>
      </c>
      <c r="C2" s="573"/>
    </row>
    <row r="3" spans="2:6" x14ac:dyDescent="0.2">
      <c r="B3" s="20" t="s">
        <v>109</v>
      </c>
      <c r="C3" s="20" t="s">
        <v>323</v>
      </c>
    </row>
    <row r="4" spans="2:6" x14ac:dyDescent="0.2">
      <c r="B4" s="48" t="s">
        <v>771</v>
      </c>
      <c r="C4" s="21"/>
      <c r="E4" s="49"/>
      <c r="F4" s="49"/>
    </row>
    <row r="5" spans="2:6" x14ac:dyDescent="0.2">
      <c r="B5" s="48" t="s">
        <v>772</v>
      </c>
      <c r="C5" s="21"/>
      <c r="D5" s="9" t="s">
        <v>773</v>
      </c>
      <c r="E5" s="49"/>
      <c r="F5" s="49"/>
    </row>
    <row r="6" spans="2:6" x14ac:dyDescent="0.2">
      <c r="B6" s="48" t="s">
        <v>774</v>
      </c>
      <c r="C6" s="21"/>
      <c r="D6" s="9" t="s">
        <v>775</v>
      </c>
      <c r="E6" s="49"/>
      <c r="F6" s="49"/>
    </row>
    <row r="7" spans="2:6" x14ac:dyDescent="0.2">
      <c r="B7" s="48" t="s">
        <v>776</v>
      </c>
      <c r="C7" s="21"/>
      <c r="E7" s="49"/>
      <c r="F7" s="49"/>
    </row>
    <row r="8" spans="2:6" x14ac:dyDescent="0.2">
      <c r="B8" s="18"/>
      <c r="C8" s="496"/>
    </row>
  </sheetData>
  <mergeCells count="1">
    <mergeCell ref="B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334BC-3E0B-417A-8953-6E530ADD4332}">
  <dimension ref="A1:HO19"/>
  <sheetViews>
    <sheetView workbookViewId="0">
      <selection activeCell="A6" sqref="A6"/>
    </sheetView>
  </sheetViews>
  <sheetFormatPr baseColWidth="10" defaultColWidth="9" defaultRowHeight="15" x14ac:dyDescent="0.2"/>
  <cols>
    <col min="1" max="1" width="10.1640625" style="303" customWidth="1"/>
    <col min="2" max="2" width="13" style="303" customWidth="1"/>
    <col min="3" max="3" width="13.1640625" style="303" bestFit="1" customWidth="1"/>
    <col min="4" max="4" width="7.5" style="303" bestFit="1" customWidth="1"/>
    <col min="5" max="6" width="10.33203125" style="303" bestFit="1" customWidth="1"/>
    <col min="7" max="7" width="43" style="303" customWidth="1"/>
    <col min="8" max="16384" width="9" style="303"/>
  </cols>
  <sheetData>
    <row r="1" spans="1:223" x14ac:dyDescent="0.2">
      <c r="A1" s="302" t="s">
        <v>87</v>
      </c>
      <c r="B1" s="302"/>
      <c r="G1" s="304"/>
    </row>
    <row r="2" spans="1:223" x14ac:dyDescent="0.2">
      <c r="A2" s="302" t="str">
        <f ca="1">"Completed Date: " &amp;TEXT(TODAY(),"mmMM dd, yyyy")</f>
        <v>Completed Date: October 16, 2025</v>
      </c>
      <c r="B2" s="302"/>
      <c r="E2" s="304"/>
      <c r="F2" s="304"/>
    </row>
    <row r="3" spans="1:223" ht="16" thickBot="1" x14ac:dyDescent="0.25">
      <c r="A3" s="302" t="str">
        <f ca="1">"Custom Pricing and COGS Expiration Date: " &amp;TEXT(TODAY()+270,"mmMM dd, yyyy")</f>
        <v>Custom Pricing and COGS Expiration Date: July 13, 2026</v>
      </c>
      <c r="B3" s="302"/>
    </row>
    <row r="4" spans="1:223" x14ac:dyDescent="0.2">
      <c r="A4" s="305" t="s">
        <v>88</v>
      </c>
      <c r="B4" s="306"/>
      <c r="C4" s="307"/>
      <c r="D4" s="307"/>
      <c r="E4" s="307"/>
      <c r="F4" s="307"/>
      <c r="G4" s="308"/>
      <c r="H4" s="309"/>
      <c r="I4" s="309"/>
      <c r="J4" s="309"/>
      <c r="K4" s="309"/>
      <c r="L4" s="309"/>
      <c r="M4" s="309"/>
      <c r="N4" s="309"/>
      <c r="O4" s="309"/>
      <c r="P4" s="309"/>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row>
    <row r="5" spans="1:223" s="315" customFormat="1" ht="48" x14ac:dyDescent="0.2">
      <c r="A5" s="310" t="s">
        <v>89</v>
      </c>
      <c r="B5" s="311" t="s">
        <v>90</v>
      </c>
      <c r="C5" s="312" t="s">
        <v>91</v>
      </c>
      <c r="D5" s="312" t="s">
        <v>92</v>
      </c>
      <c r="E5" s="312" t="s">
        <v>93</v>
      </c>
      <c r="F5" s="312" t="s">
        <v>94</v>
      </c>
      <c r="G5" s="313" t="s">
        <v>95</v>
      </c>
      <c r="H5" s="314"/>
      <c r="I5" s="314"/>
      <c r="J5" s="314"/>
      <c r="K5" s="314"/>
      <c r="L5" s="314"/>
      <c r="M5" s="314"/>
      <c r="N5" s="314"/>
      <c r="O5" s="314"/>
      <c r="P5" s="314"/>
      <c r="Q5" s="314"/>
      <c r="R5" s="314"/>
      <c r="S5" s="314"/>
      <c r="T5" s="314"/>
      <c r="U5" s="314"/>
      <c r="V5" s="314"/>
      <c r="W5" s="314"/>
      <c r="X5" s="314"/>
      <c r="Y5" s="314"/>
      <c r="Z5" s="314"/>
      <c r="AA5" s="314"/>
      <c r="AB5" s="314"/>
      <c r="AC5" s="314"/>
      <c r="AD5" s="314"/>
      <c r="AE5" s="314"/>
      <c r="AF5" s="314"/>
      <c r="AG5" s="314"/>
      <c r="AH5" s="314"/>
      <c r="AI5" s="314"/>
      <c r="AJ5" s="314"/>
      <c r="AK5" s="314"/>
      <c r="AL5" s="314"/>
      <c r="AM5" s="314"/>
      <c r="AN5" s="314"/>
      <c r="AO5" s="314"/>
      <c r="AP5" s="314"/>
      <c r="AQ5" s="314"/>
      <c r="AR5" s="314"/>
      <c r="AS5" s="314"/>
      <c r="AT5" s="314"/>
      <c r="AU5" s="314"/>
      <c r="AV5" s="314"/>
      <c r="AW5" s="314"/>
      <c r="AX5" s="314"/>
      <c r="AY5" s="314"/>
      <c r="AZ5" s="314"/>
      <c r="BA5" s="314"/>
      <c r="BB5" s="314"/>
      <c r="BC5" s="314"/>
      <c r="BD5" s="314"/>
      <c r="BE5" s="314"/>
      <c r="BF5" s="314"/>
      <c r="BG5" s="314"/>
      <c r="BH5" s="314"/>
      <c r="BI5" s="314"/>
      <c r="BJ5" s="314"/>
      <c r="BK5" s="314"/>
      <c r="BL5" s="314"/>
      <c r="BM5" s="314"/>
      <c r="BN5" s="314"/>
      <c r="BO5" s="314"/>
      <c r="BP5" s="314"/>
      <c r="BQ5" s="314"/>
      <c r="BR5" s="314"/>
      <c r="BS5" s="314"/>
      <c r="BT5" s="314"/>
      <c r="BU5" s="314"/>
      <c r="BV5" s="314"/>
      <c r="BW5" s="314"/>
      <c r="BX5" s="314"/>
      <c r="BY5" s="314"/>
      <c r="BZ5" s="314"/>
      <c r="CA5" s="314"/>
      <c r="CB5" s="314"/>
      <c r="CC5" s="314"/>
      <c r="CD5" s="314"/>
      <c r="CE5" s="314"/>
      <c r="CF5" s="314"/>
      <c r="CG5" s="314"/>
      <c r="CH5" s="314"/>
      <c r="CI5" s="314"/>
      <c r="CJ5" s="314"/>
      <c r="CK5" s="314"/>
      <c r="CL5" s="314"/>
      <c r="CM5" s="314"/>
      <c r="CN5" s="314"/>
      <c r="CO5" s="314"/>
      <c r="CP5" s="314"/>
      <c r="CQ5" s="314"/>
      <c r="CR5" s="314"/>
      <c r="CS5" s="314"/>
      <c r="CT5" s="314"/>
      <c r="CU5" s="314"/>
      <c r="CV5" s="314"/>
      <c r="CW5" s="314"/>
      <c r="CX5" s="314"/>
      <c r="CY5" s="314"/>
      <c r="CZ5" s="314"/>
      <c r="DA5" s="314"/>
      <c r="DB5" s="314"/>
      <c r="DC5" s="314"/>
      <c r="DD5" s="314"/>
      <c r="DE5" s="314"/>
      <c r="DF5" s="314"/>
      <c r="DG5" s="314"/>
      <c r="DH5" s="314"/>
      <c r="DI5" s="314"/>
      <c r="DJ5" s="314"/>
      <c r="DK5" s="314"/>
      <c r="DL5" s="314"/>
      <c r="DM5" s="314"/>
      <c r="DN5" s="314"/>
      <c r="DO5" s="314"/>
      <c r="DP5" s="314"/>
      <c r="DQ5" s="314"/>
      <c r="DR5" s="314"/>
      <c r="DS5" s="314"/>
      <c r="DT5" s="314"/>
      <c r="DU5" s="314"/>
      <c r="DV5" s="314"/>
      <c r="DW5" s="314"/>
      <c r="DX5" s="314"/>
      <c r="DY5" s="314"/>
      <c r="DZ5" s="314"/>
      <c r="EA5" s="314"/>
      <c r="EB5" s="314"/>
      <c r="EC5" s="314"/>
      <c r="ED5" s="314"/>
      <c r="EE5" s="314"/>
      <c r="EF5" s="314"/>
      <c r="EG5" s="314"/>
      <c r="EH5" s="314"/>
      <c r="EI5" s="314"/>
      <c r="EJ5" s="314"/>
      <c r="EK5" s="314"/>
      <c r="EL5" s="314"/>
      <c r="EM5" s="314"/>
      <c r="EN5" s="314"/>
      <c r="EO5" s="314"/>
      <c r="EP5" s="314"/>
      <c r="EQ5" s="314"/>
      <c r="ER5" s="314"/>
      <c r="ES5" s="314"/>
      <c r="ET5" s="314"/>
      <c r="EU5" s="314"/>
      <c r="EV5" s="314"/>
      <c r="EW5" s="314"/>
      <c r="EX5" s="314"/>
      <c r="EY5" s="314"/>
      <c r="EZ5" s="314"/>
      <c r="FA5" s="314"/>
      <c r="FB5" s="314"/>
      <c r="FC5" s="314"/>
      <c r="FD5" s="314"/>
      <c r="FE5" s="314"/>
      <c r="FF5" s="314"/>
      <c r="FG5" s="314"/>
      <c r="FH5" s="314"/>
      <c r="FI5" s="314"/>
      <c r="FJ5" s="314"/>
      <c r="FK5" s="314"/>
      <c r="FL5" s="314"/>
      <c r="FM5" s="314"/>
      <c r="FN5" s="314"/>
      <c r="FO5" s="314"/>
      <c r="FP5" s="314"/>
      <c r="FQ5" s="314"/>
      <c r="FR5" s="314"/>
      <c r="FS5" s="314"/>
      <c r="FT5" s="314"/>
      <c r="FU5" s="314"/>
      <c r="FV5" s="314"/>
      <c r="FW5" s="314"/>
      <c r="FX5" s="314"/>
      <c r="FY5" s="314"/>
      <c r="FZ5" s="314"/>
      <c r="GA5" s="314"/>
      <c r="GB5" s="314"/>
      <c r="GC5" s="314"/>
      <c r="GD5" s="314"/>
      <c r="GE5" s="314"/>
      <c r="GF5" s="314"/>
      <c r="GG5" s="314"/>
      <c r="GH5" s="314"/>
      <c r="GI5" s="314"/>
      <c r="GJ5" s="314"/>
      <c r="GK5" s="314"/>
      <c r="GL5" s="314"/>
      <c r="GM5" s="314"/>
      <c r="GN5" s="314"/>
      <c r="GO5" s="314"/>
      <c r="GP5" s="314"/>
      <c r="GQ5" s="314"/>
      <c r="GR5" s="314"/>
      <c r="GS5" s="314"/>
      <c r="GT5" s="314"/>
      <c r="GU5" s="314"/>
      <c r="GV5" s="314"/>
      <c r="GW5" s="314"/>
      <c r="GX5" s="314"/>
      <c r="GY5" s="314"/>
      <c r="GZ5" s="314"/>
      <c r="HA5" s="314"/>
      <c r="HB5" s="314"/>
      <c r="HC5" s="314"/>
      <c r="HD5" s="314"/>
      <c r="HE5" s="314"/>
      <c r="HF5" s="314"/>
      <c r="HG5" s="314"/>
      <c r="HH5" s="314"/>
      <c r="HI5" s="314"/>
      <c r="HJ5" s="314"/>
      <c r="HK5" s="314"/>
      <c r="HL5" s="314"/>
      <c r="HM5" s="314"/>
      <c r="HN5" s="314"/>
      <c r="HO5" s="314"/>
    </row>
    <row r="6" spans="1:223" s="315" customFormat="1" ht="128" x14ac:dyDescent="0.2">
      <c r="A6" s="316" t="s">
        <v>96</v>
      </c>
      <c r="B6" s="317" t="s">
        <v>97</v>
      </c>
      <c r="C6" s="318"/>
      <c r="D6" s="318"/>
      <c r="E6" s="318"/>
      <c r="F6" s="319"/>
      <c r="G6" s="320" t="s">
        <v>98</v>
      </c>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4"/>
      <c r="BC6" s="314"/>
      <c r="BD6" s="314"/>
      <c r="BE6" s="314"/>
      <c r="BF6" s="314"/>
      <c r="BG6" s="314"/>
      <c r="BH6" s="314"/>
      <c r="BI6" s="314"/>
      <c r="BJ6" s="314"/>
      <c r="BK6" s="314"/>
      <c r="BL6" s="314"/>
      <c r="BM6" s="314"/>
      <c r="BN6" s="314"/>
      <c r="BO6" s="314"/>
      <c r="BP6" s="314"/>
      <c r="BQ6" s="314"/>
      <c r="BR6" s="314"/>
      <c r="BS6" s="314"/>
      <c r="BT6" s="314"/>
      <c r="BU6" s="314"/>
      <c r="BV6" s="314"/>
      <c r="BW6" s="314"/>
      <c r="BX6" s="314"/>
      <c r="BY6" s="314"/>
      <c r="BZ6" s="314"/>
      <c r="CA6" s="314"/>
      <c r="CB6" s="314"/>
      <c r="CC6" s="314"/>
      <c r="CD6" s="314"/>
      <c r="CE6" s="314"/>
      <c r="CF6" s="314"/>
      <c r="CG6" s="314"/>
      <c r="CH6" s="314"/>
      <c r="CI6" s="314"/>
      <c r="CJ6" s="314"/>
      <c r="CK6" s="314"/>
      <c r="CL6" s="314"/>
      <c r="CM6" s="314"/>
      <c r="CN6" s="314"/>
      <c r="CO6" s="314"/>
      <c r="CP6" s="314"/>
      <c r="CQ6" s="314"/>
      <c r="CR6" s="314"/>
      <c r="CS6" s="314"/>
      <c r="CT6" s="314"/>
      <c r="CU6" s="314"/>
      <c r="CV6" s="314"/>
      <c r="CW6" s="314"/>
      <c r="CX6" s="314"/>
      <c r="CY6" s="314"/>
      <c r="CZ6" s="314"/>
      <c r="DA6" s="314"/>
      <c r="DB6" s="314"/>
      <c r="DC6" s="314"/>
      <c r="DD6" s="314"/>
      <c r="DE6" s="314"/>
      <c r="DF6" s="314"/>
      <c r="DG6" s="314"/>
      <c r="DH6" s="314"/>
      <c r="DI6" s="314"/>
      <c r="DJ6" s="314"/>
      <c r="DK6" s="314"/>
      <c r="DL6" s="314"/>
      <c r="DM6" s="314"/>
      <c r="DN6" s="314"/>
      <c r="DO6" s="314"/>
      <c r="DP6" s="314"/>
      <c r="DQ6" s="314"/>
      <c r="DR6" s="314"/>
      <c r="DS6" s="314"/>
      <c r="DT6" s="314"/>
      <c r="DU6" s="314"/>
      <c r="DV6" s="314"/>
      <c r="DW6" s="314"/>
      <c r="DX6" s="314"/>
      <c r="DY6" s="314"/>
      <c r="DZ6" s="314"/>
      <c r="EA6" s="314"/>
      <c r="EB6" s="314"/>
      <c r="EC6" s="314"/>
      <c r="ED6" s="314"/>
      <c r="EE6" s="314"/>
      <c r="EF6" s="314"/>
      <c r="EG6" s="314"/>
      <c r="EH6" s="314"/>
      <c r="EI6" s="314"/>
      <c r="EJ6" s="314"/>
      <c r="EK6" s="314"/>
      <c r="EL6" s="314"/>
      <c r="EM6" s="314"/>
      <c r="EN6" s="314"/>
      <c r="EO6" s="314"/>
      <c r="EP6" s="314"/>
      <c r="EQ6" s="314"/>
      <c r="ER6" s="314"/>
      <c r="ES6" s="314"/>
      <c r="ET6" s="314"/>
      <c r="EU6" s="314"/>
      <c r="EV6" s="314"/>
      <c r="EW6" s="314"/>
      <c r="EX6" s="314"/>
      <c r="EY6" s="314"/>
      <c r="EZ6" s="314"/>
      <c r="FA6" s="314"/>
      <c r="FB6" s="314"/>
      <c r="FC6" s="314"/>
      <c r="FD6" s="314"/>
      <c r="FE6" s="314"/>
      <c r="FF6" s="314"/>
      <c r="FG6" s="314"/>
      <c r="FH6" s="314"/>
      <c r="FI6" s="314"/>
      <c r="FJ6" s="314"/>
      <c r="FK6" s="314"/>
      <c r="FL6" s="314"/>
      <c r="FM6" s="314"/>
      <c r="FN6" s="314"/>
      <c r="FO6" s="314"/>
      <c r="FP6" s="314"/>
      <c r="FQ6" s="314"/>
      <c r="FR6" s="314"/>
      <c r="FS6" s="314"/>
      <c r="FT6" s="314"/>
      <c r="FU6" s="314"/>
      <c r="FV6" s="314"/>
      <c r="FW6" s="314"/>
      <c r="FX6" s="314"/>
      <c r="FY6" s="314"/>
      <c r="FZ6" s="314"/>
      <c r="GA6" s="314"/>
      <c r="GB6" s="314"/>
      <c r="GC6" s="314"/>
      <c r="GD6" s="314"/>
      <c r="GE6" s="314"/>
      <c r="GF6" s="314"/>
      <c r="GG6" s="314"/>
      <c r="GH6" s="314"/>
      <c r="GI6" s="314"/>
      <c r="GJ6" s="314"/>
      <c r="GK6" s="314"/>
      <c r="GL6" s="314"/>
      <c r="GM6" s="314"/>
      <c r="GN6" s="314"/>
      <c r="GO6" s="314"/>
      <c r="GP6" s="314"/>
      <c r="GQ6" s="314"/>
      <c r="GR6" s="314"/>
      <c r="GS6" s="314"/>
      <c r="GT6" s="314"/>
      <c r="GU6" s="314"/>
      <c r="GV6" s="314"/>
      <c r="GW6" s="314"/>
      <c r="GX6" s="314"/>
      <c r="GY6" s="314"/>
      <c r="GZ6" s="314"/>
      <c r="HA6" s="314"/>
      <c r="HB6" s="314"/>
      <c r="HC6" s="314"/>
      <c r="HD6" s="314"/>
      <c r="HE6" s="314"/>
      <c r="HF6" s="314"/>
      <c r="HG6" s="314"/>
      <c r="HH6" s="314"/>
      <c r="HI6" s="314"/>
      <c r="HJ6" s="314"/>
      <c r="HK6" s="314"/>
      <c r="HL6" s="314"/>
      <c r="HM6" s="314"/>
      <c r="HN6" s="314"/>
      <c r="HO6" s="314"/>
    </row>
    <row r="7" spans="1:223" ht="129" thickBot="1" x14ac:dyDescent="0.25">
      <c r="A7" s="321" t="s">
        <v>99</v>
      </c>
      <c r="B7" s="322" t="s">
        <v>97</v>
      </c>
      <c r="C7" s="323"/>
      <c r="D7" s="323"/>
      <c r="E7" s="323"/>
      <c r="F7" s="324"/>
      <c r="G7" s="325" t="s">
        <v>98</v>
      </c>
      <c r="H7" s="309"/>
      <c r="I7" s="309"/>
      <c r="J7" s="309"/>
      <c r="K7" s="309"/>
      <c r="L7" s="309"/>
      <c r="M7" s="309"/>
      <c r="N7" s="309"/>
      <c r="O7" s="309"/>
      <c r="P7" s="309"/>
      <c r="Q7" s="309"/>
      <c r="R7" s="309"/>
      <c r="S7" s="309"/>
      <c r="T7" s="309"/>
      <c r="U7" s="309"/>
      <c r="V7" s="309"/>
      <c r="W7" s="309"/>
      <c r="X7" s="309"/>
      <c r="Y7" s="309"/>
      <c r="Z7" s="309"/>
      <c r="AA7" s="309"/>
      <c r="AB7" s="309"/>
      <c r="AC7" s="309"/>
      <c r="AD7" s="309"/>
      <c r="AE7" s="309"/>
      <c r="AF7" s="309"/>
      <c r="AG7" s="309"/>
      <c r="AH7" s="309"/>
      <c r="AI7" s="309"/>
      <c r="AJ7" s="309"/>
      <c r="AK7" s="309"/>
      <c r="AL7" s="309"/>
      <c r="AM7" s="309"/>
      <c r="AN7" s="309"/>
      <c r="AO7" s="309"/>
      <c r="AP7" s="309"/>
      <c r="AQ7" s="309"/>
      <c r="AR7" s="309"/>
      <c r="AS7" s="309"/>
      <c r="AT7" s="309"/>
      <c r="AU7" s="309"/>
      <c r="AV7" s="309"/>
      <c r="AW7" s="309"/>
      <c r="AX7" s="309"/>
      <c r="AY7" s="309"/>
      <c r="AZ7" s="309"/>
      <c r="BA7" s="309"/>
      <c r="BB7" s="309"/>
      <c r="BC7" s="309"/>
      <c r="BD7" s="309"/>
      <c r="BE7" s="309"/>
      <c r="BF7" s="309"/>
      <c r="BG7" s="309"/>
      <c r="BH7" s="309"/>
      <c r="BI7" s="309"/>
      <c r="BJ7" s="309"/>
      <c r="BK7" s="309"/>
      <c r="BL7" s="309"/>
      <c r="BM7" s="309"/>
      <c r="BN7" s="309"/>
      <c r="BO7" s="309"/>
      <c r="BP7" s="309"/>
      <c r="BQ7" s="309"/>
      <c r="BR7" s="309"/>
      <c r="BS7" s="309"/>
      <c r="BT7" s="309"/>
      <c r="BU7" s="309"/>
      <c r="BV7" s="309"/>
      <c r="BW7" s="309"/>
      <c r="BX7" s="309"/>
      <c r="BY7" s="309"/>
      <c r="BZ7" s="309"/>
      <c r="CA7" s="309"/>
      <c r="CB7" s="309"/>
      <c r="CC7" s="309"/>
      <c r="CD7" s="309"/>
      <c r="CE7" s="309"/>
      <c r="CF7" s="309"/>
      <c r="CG7" s="309"/>
      <c r="CH7" s="309"/>
      <c r="CI7" s="309"/>
      <c r="CJ7" s="309"/>
      <c r="CK7" s="309"/>
      <c r="CL7" s="309"/>
      <c r="CM7" s="309"/>
      <c r="CN7" s="309"/>
      <c r="CO7" s="309"/>
      <c r="CP7" s="309"/>
      <c r="CQ7" s="309"/>
      <c r="CR7" s="309"/>
      <c r="CS7" s="309"/>
      <c r="CT7" s="309"/>
      <c r="CU7" s="309"/>
      <c r="CV7" s="309"/>
      <c r="CW7" s="309"/>
      <c r="CX7" s="309"/>
      <c r="CY7" s="309"/>
      <c r="CZ7" s="309"/>
      <c r="DA7" s="309"/>
      <c r="DB7" s="309"/>
      <c r="DC7" s="309"/>
      <c r="DD7" s="309"/>
      <c r="DE7" s="309"/>
      <c r="DF7" s="309"/>
      <c r="DG7" s="309"/>
      <c r="DH7" s="309"/>
      <c r="DI7" s="309"/>
      <c r="DJ7" s="309"/>
      <c r="DK7" s="309"/>
      <c r="DL7" s="309"/>
      <c r="DM7" s="309"/>
      <c r="DN7" s="309"/>
      <c r="DO7" s="309"/>
      <c r="DP7" s="309"/>
      <c r="DQ7" s="309"/>
      <c r="DR7" s="309"/>
      <c r="DS7" s="309"/>
      <c r="DT7" s="309"/>
      <c r="DU7" s="309"/>
      <c r="DV7" s="309"/>
      <c r="DW7" s="309"/>
      <c r="DX7" s="309"/>
      <c r="DY7" s="309"/>
      <c r="DZ7" s="309"/>
      <c r="EA7" s="309"/>
      <c r="EB7" s="309"/>
      <c r="EC7" s="309"/>
      <c r="ED7" s="309"/>
      <c r="EE7" s="309"/>
      <c r="EF7" s="309"/>
      <c r="EG7" s="309"/>
      <c r="EH7" s="309"/>
      <c r="EI7" s="309"/>
      <c r="EJ7" s="309"/>
      <c r="EK7" s="309"/>
      <c r="EL7" s="309"/>
      <c r="EM7" s="309"/>
      <c r="EN7" s="309"/>
      <c r="EO7" s="309"/>
      <c r="EP7" s="309"/>
      <c r="EQ7" s="309"/>
      <c r="ER7" s="309"/>
      <c r="ES7" s="309"/>
      <c r="ET7" s="309"/>
      <c r="EU7" s="309"/>
      <c r="EV7" s="309"/>
      <c r="EW7" s="309"/>
      <c r="EX7" s="309"/>
      <c r="EY7" s="309"/>
      <c r="EZ7" s="309"/>
      <c r="FA7" s="309"/>
      <c r="FB7" s="309"/>
      <c r="FC7" s="309"/>
      <c r="FD7" s="309"/>
      <c r="FE7" s="309"/>
      <c r="FF7" s="309"/>
      <c r="FG7" s="309"/>
      <c r="FH7" s="309"/>
      <c r="FI7" s="309"/>
      <c r="FJ7" s="309"/>
      <c r="FK7" s="309"/>
      <c r="FL7" s="309"/>
      <c r="FM7" s="309"/>
      <c r="FN7" s="309"/>
      <c r="FO7" s="309"/>
      <c r="FP7" s="309"/>
      <c r="FQ7" s="309"/>
      <c r="FR7" s="309"/>
      <c r="FS7" s="309"/>
      <c r="FT7" s="309"/>
      <c r="FU7" s="309"/>
      <c r="FV7" s="309"/>
      <c r="FW7" s="309"/>
      <c r="FX7" s="309"/>
      <c r="FY7" s="309"/>
      <c r="FZ7" s="309"/>
      <c r="GA7" s="309"/>
      <c r="GB7" s="309"/>
      <c r="GC7" s="309"/>
      <c r="GD7" s="309"/>
      <c r="GE7" s="309"/>
      <c r="GF7" s="309"/>
      <c r="GG7" s="309"/>
      <c r="GH7" s="309"/>
      <c r="GI7" s="309"/>
      <c r="GJ7" s="309"/>
      <c r="GK7" s="309"/>
      <c r="GL7" s="309"/>
      <c r="GM7" s="309"/>
      <c r="GN7" s="309"/>
      <c r="GO7" s="309"/>
      <c r="GP7" s="309"/>
      <c r="GQ7" s="309"/>
      <c r="GR7" s="309"/>
      <c r="GS7" s="309"/>
      <c r="GT7" s="309"/>
      <c r="GU7" s="309"/>
      <c r="GV7" s="309"/>
      <c r="GW7" s="309"/>
      <c r="GX7" s="309"/>
      <c r="GY7" s="309"/>
      <c r="GZ7" s="309"/>
      <c r="HA7" s="309"/>
      <c r="HB7" s="309"/>
      <c r="HC7" s="309"/>
      <c r="HD7" s="309"/>
      <c r="HE7" s="309"/>
      <c r="HF7" s="309"/>
      <c r="HG7" s="309"/>
      <c r="HH7" s="309"/>
      <c r="HI7" s="309"/>
      <c r="HJ7" s="309"/>
      <c r="HK7" s="309"/>
      <c r="HL7" s="309"/>
      <c r="HM7" s="309"/>
      <c r="HN7" s="309"/>
      <c r="HO7" s="309"/>
    </row>
    <row r="8" spans="1:223" x14ac:dyDescent="0.2">
      <c r="A8" s="326" t="s">
        <v>100</v>
      </c>
      <c r="B8" s="326"/>
      <c r="C8" s="327"/>
      <c r="D8" s="327"/>
      <c r="E8" s="327"/>
      <c r="F8" s="327"/>
      <c r="G8" s="328"/>
      <c r="H8" s="309"/>
      <c r="I8" s="309"/>
      <c r="J8" s="309"/>
      <c r="K8" s="309"/>
      <c r="L8" s="309"/>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9"/>
      <c r="BE8" s="309"/>
      <c r="BF8" s="309"/>
      <c r="BG8" s="309"/>
      <c r="BH8" s="309"/>
      <c r="BI8" s="309"/>
      <c r="BJ8" s="309"/>
      <c r="BK8" s="309"/>
      <c r="BL8" s="309"/>
      <c r="BM8" s="309"/>
      <c r="BN8" s="309"/>
      <c r="BO8" s="309"/>
      <c r="BP8" s="309"/>
      <c r="BQ8" s="309"/>
      <c r="BR8" s="309"/>
      <c r="BS8" s="309"/>
      <c r="BT8" s="309"/>
      <c r="BU8" s="309"/>
      <c r="BV8" s="309"/>
      <c r="BW8" s="309"/>
      <c r="BX8" s="309"/>
      <c r="BY8" s="309"/>
      <c r="BZ8" s="309"/>
      <c r="CA8" s="309"/>
      <c r="CB8" s="309"/>
      <c r="CC8" s="309"/>
      <c r="CD8" s="309"/>
      <c r="CE8" s="309"/>
      <c r="CF8" s="309"/>
      <c r="CG8" s="309"/>
      <c r="CH8" s="309"/>
      <c r="CI8" s="309"/>
      <c r="CJ8" s="309"/>
      <c r="CK8" s="309"/>
      <c r="CL8" s="309"/>
      <c r="CM8" s="309"/>
      <c r="CN8" s="309"/>
      <c r="CO8" s="309"/>
      <c r="CP8" s="309"/>
      <c r="CQ8" s="309"/>
      <c r="CR8" s="309"/>
      <c r="CS8" s="309"/>
      <c r="CT8" s="309"/>
      <c r="CU8" s="309"/>
      <c r="CV8" s="309"/>
      <c r="CW8" s="309"/>
      <c r="CX8" s="309"/>
      <c r="CY8" s="309"/>
      <c r="CZ8" s="309"/>
      <c r="DA8" s="309"/>
      <c r="DB8" s="309"/>
      <c r="DC8" s="309"/>
      <c r="DD8" s="309"/>
      <c r="DE8" s="309"/>
      <c r="DF8" s="309"/>
      <c r="DG8" s="309"/>
      <c r="DH8" s="309"/>
      <c r="DI8" s="309"/>
      <c r="DJ8" s="309"/>
      <c r="DK8" s="309"/>
      <c r="DL8" s="309"/>
      <c r="DM8" s="309"/>
      <c r="DN8" s="309"/>
      <c r="DO8" s="309"/>
      <c r="DP8" s="309"/>
      <c r="DQ8" s="309"/>
      <c r="DR8" s="309"/>
      <c r="DS8" s="309"/>
      <c r="DT8" s="309"/>
      <c r="DU8" s="309"/>
      <c r="DV8" s="309"/>
      <c r="DW8" s="309"/>
      <c r="DX8" s="309"/>
      <c r="DY8" s="309"/>
      <c r="DZ8" s="309"/>
      <c r="EA8" s="309"/>
      <c r="EB8" s="309"/>
      <c r="EC8" s="309"/>
      <c r="ED8" s="309"/>
      <c r="EE8" s="309"/>
      <c r="EF8" s="309"/>
      <c r="EG8" s="309"/>
      <c r="EH8" s="309"/>
      <c r="EI8" s="309"/>
      <c r="EJ8" s="309"/>
      <c r="EK8" s="309"/>
      <c r="EL8" s="309"/>
      <c r="EM8" s="309"/>
      <c r="EN8" s="309"/>
      <c r="EO8" s="309"/>
      <c r="EP8" s="309"/>
      <c r="EQ8" s="309"/>
      <c r="ER8" s="309"/>
      <c r="ES8" s="309"/>
      <c r="ET8" s="309"/>
      <c r="EU8" s="309"/>
      <c r="EV8" s="309"/>
      <c r="EW8" s="309"/>
      <c r="EX8" s="309"/>
      <c r="EY8" s="309"/>
      <c r="EZ8" s="309"/>
      <c r="FA8" s="309"/>
      <c r="FB8" s="309"/>
      <c r="FC8" s="309"/>
      <c r="FD8" s="309"/>
      <c r="FE8" s="309"/>
      <c r="FF8" s="309"/>
      <c r="FG8" s="309"/>
      <c r="FH8" s="309"/>
      <c r="FI8" s="309"/>
      <c r="FJ8" s="309"/>
      <c r="FK8" s="309"/>
      <c r="FL8" s="309"/>
      <c r="FM8" s="309"/>
      <c r="FN8" s="309"/>
      <c r="FO8" s="309"/>
      <c r="FP8" s="309"/>
      <c r="FQ8" s="309"/>
      <c r="FR8" s="309"/>
      <c r="FS8" s="309"/>
      <c r="FT8" s="309"/>
      <c r="FU8" s="309"/>
      <c r="FV8" s="309"/>
      <c r="FW8" s="309"/>
      <c r="FX8" s="309"/>
      <c r="FY8" s="309"/>
      <c r="FZ8" s="309"/>
      <c r="GA8" s="309"/>
      <c r="GB8" s="309"/>
      <c r="GC8" s="309"/>
      <c r="GD8" s="309"/>
      <c r="GE8" s="309"/>
      <c r="GF8" s="309"/>
      <c r="GG8" s="309"/>
      <c r="GH8" s="309"/>
      <c r="GI8" s="309"/>
      <c r="GJ8" s="309"/>
      <c r="GK8" s="309"/>
      <c r="GL8" s="309"/>
      <c r="GM8" s="309"/>
      <c r="GN8" s="309"/>
      <c r="GO8" s="309"/>
      <c r="GP8" s="309"/>
      <c r="GQ8" s="309"/>
      <c r="GR8" s="309"/>
      <c r="GS8" s="309"/>
      <c r="GT8" s="309"/>
      <c r="GU8" s="309"/>
      <c r="GV8" s="309"/>
      <c r="GW8" s="309"/>
      <c r="GX8" s="309"/>
      <c r="GY8" s="309"/>
      <c r="GZ8" s="309"/>
      <c r="HA8" s="309"/>
      <c r="HB8" s="309"/>
      <c r="HC8" s="309"/>
      <c r="HD8" s="309"/>
      <c r="HE8" s="309"/>
      <c r="HF8" s="309"/>
      <c r="HG8" s="309"/>
      <c r="HH8" s="309"/>
      <c r="HI8" s="309"/>
      <c r="HJ8" s="309"/>
      <c r="HK8" s="309"/>
      <c r="HL8" s="309"/>
      <c r="HM8" s="309"/>
      <c r="HN8" s="309"/>
      <c r="HO8" s="309"/>
    </row>
    <row r="9" spans="1:223" x14ac:dyDescent="0.2">
      <c r="A9" s="326" t="s">
        <v>101</v>
      </c>
      <c r="B9" s="326"/>
      <c r="C9" s="302"/>
      <c r="D9" s="302"/>
      <c r="E9" s="302"/>
      <c r="F9" s="302"/>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9"/>
      <c r="BE9" s="309"/>
      <c r="BF9" s="309"/>
      <c r="BG9" s="309"/>
      <c r="BH9" s="309"/>
      <c r="BI9" s="309"/>
      <c r="BJ9" s="309"/>
      <c r="BK9" s="309"/>
      <c r="BL9" s="309"/>
      <c r="BM9" s="309"/>
      <c r="BN9" s="309"/>
      <c r="BO9" s="309"/>
      <c r="BP9" s="309"/>
      <c r="BQ9" s="309"/>
      <c r="BR9" s="309"/>
      <c r="BS9" s="309"/>
      <c r="BT9" s="309"/>
      <c r="BU9" s="309"/>
      <c r="BV9" s="309"/>
      <c r="BW9" s="309"/>
      <c r="BX9" s="309"/>
      <c r="BY9" s="309"/>
      <c r="BZ9" s="309"/>
      <c r="CA9" s="309"/>
      <c r="CB9" s="309"/>
      <c r="CC9" s="309"/>
      <c r="CD9" s="309"/>
      <c r="CE9" s="309"/>
      <c r="CF9" s="309"/>
      <c r="CG9" s="309"/>
      <c r="CH9" s="309"/>
      <c r="CI9" s="309"/>
      <c r="CJ9" s="309"/>
      <c r="CK9" s="309"/>
      <c r="CL9" s="309"/>
      <c r="CM9" s="309"/>
      <c r="CN9" s="309"/>
      <c r="CO9" s="309"/>
      <c r="CP9" s="309"/>
      <c r="CQ9" s="309"/>
      <c r="CR9" s="309"/>
      <c r="CS9" s="309"/>
      <c r="CT9" s="309"/>
      <c r="CU9" s="309"/>
      <c r="CV9" s="309"/>
      <c r="CW9" s="309"/>
      <c r="CX9" s="309"/>
      <c r="CY9" s="309"/>
      <c r="CZ9" s="309"/>
      <c r="DA9" s="309"/>
      <c r="DB9" s="309"/>
      <c r="DC9" s="309"/>
      <c r="DD9" s="309"/>
      <c r="DE9" s="309"/>
      <c r="DF9" s="309"/>
      <c r="DG9" s="309"/>
      <c r="DH9" s="309"/>
      <c r="DI9" s="309"/>
      <c r="DJ9" s="309"/>
      <c r="DK9" s="309"/>
      <c r="DL9" s="309"/>
      <c r="DM9" s="309"/>
      <c r="DN9" s="309"/>
      <c r="DO9" s="309"/>
      <c r="DP9" s="309"/>
      <c r="DQ9" s="309"/>
      <c r="DR9" s="309"/>
      <c r="DS9" s="309"/>
      <c r="DT9" s="309"/>
      <c r="DU9" s="309"/>
      <c r="DV9" s="309"/>
      <c r="DW9" s="309"/>
      <c r="DX9" s="309"/>
      <c r="DY9" s="309"/>
      <c r="DZ9" s="309"/>
      <c r="EA9" s="309"/>
      <c r="EB9" s="309"/>
      <c r="EC9" s="309"/>
      <c r="ED9" s="309"/>
      <c r="EE9" s="309"/>
      <c r="EF9" s="309"/>
      <c r="EG9" s="309"/>
      <c r="EH9" s="309"/>
      <c r="EI9" s="309"/>
      <c r="EJ9" s="309"/>
      <c r="EK9" s="309"/>
      <c r="EL9" s="309"/>
      <c r="EM9" s="309"/>
      <c r="EN9" s="309"/>
      <c r="EO9" s="309"/>
      <c r="EP9" s="309"/>
      <c r="EQ9" s="309"/>
      <c r="ER9" s="309"/>
      <c r="ES9" s="309"/>
      <c r="ET9" s="309"/>
      <c r="EU9" s="309"/>
      <c r="EV9" s="309"/>
      <c r="EW9" s="309"/>
      <c r="EX9" s="309"/>
      <c r="EY9" s="309"/>
      <c r="EZ9" s="309"/>
      <c r="FA9" s="309"/>
      <c r="FB9" s="309"/>
      <c r="FC9" s="309"/>
      <c r="FD9" s="309"/>
      <c r="FE9" s="309"/>
      <c r="FF9" s="309"/>
      <c r="FG9" s="309"/>
      <c r="FH9" s="309"/>
      <c r="FI9" s="309"/>
      <c r="FJ9" s="309"/>
      <c r="FK9" s="309"/>
      <c r="FL9" s="309"/>
      <c r="FM9" s="309"/>
      <c r="FN9" s="309"/>
      <c r="FO9" s="309"/>
      <c r="FP9" s="309"/>
      <c r="FQ9" s="309"/>
      <c r="FR9" s="309"/>
      <c r="FS9" s="309"/>
      <c r="FT9" s="309"/>
      <c r="FU9" s="309"/>
      <c r="FV9" s="309"/>
      <c r="FW9" s="309"/>
      <c r="FX9" s="309"/>
      <c r="FY9" s="309"/>
      <c r="FZ9" s="309"/>
      <c r="GA9" s="309"/>
      <c r="GB9" s="309"/>
      <c r="GC9" s="309"/>
      <c r="GD9" s="309"/>
      <c r="GE9" s="309"/>
      <c r="GF9" s="309"/>
      <c r="GG9" s="309"/>
      <c r="GH9" s="309"/>
      <c r="GI9" s="309"/>
      <c r="GJ9" s="309"/>
      <c r="GK9" s="309"/>
      <c r="GL9" s="309"/>
      <c r="GM9" s="309"/>
      <c r="GN9" s="309"/>
      <c r="GO9" s="309"/>
      <c r="GP9" s="309"/>
      <c r="GQ9" s="309"/>
      <c r="GR9" s="309"/>
      <c r="GS9" s="309"/>
      <c r="GT9" s="309"/>
      <c r="GU9" s="309"/>
      <c r="GV9" s="309"/>
      <c r="GW9" s="309"/>
      <c r="GX9" s="309"/>
      <c r="GY9" s="309"/>
      <c r="GZ9" s="309"/>
      <c r="HA9" s="309"/>
      <c r="HB9" s="309"/>
      <c r="HC9" s="309"/>
      <c r="HD9" s="309"/>
      <c r="HE9" s="309"/>
      <c r="HF9" s="309"/>
      <c r="HG9" s="309"/>
      <c r="HH9" s="309"/>
      <c r="HI9" s="309"/>
      <c r="HJ9" s="309"/>
      <c r="HK9" s="309"/>
      <c r="HL9" s="309"/>
      <c r="HM9" s="309"/>
      <c r="HN9" s="309"/>
      <c r="HO9" s="309"/>
    </row>
    <row r="10" spans="1:223" x14ac:dyDescent="0.2">
      <c r="A10" s="326" t="s">
        <v>102</v>
      </c>
      <c r="B10" s="326"/>
      <c r="C10" s="302"/>
      <c r="D10" s="302"/>
      <c r="E10" s="302"/>
      <c r="F10" s="302"/>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9"/>
      <c r="BE10" s="309"/>
      <c r="BF10" s="309"/>
      <c r="BG10" s="309"/>
      <c r="BH10" s="309"/>
      <c r="BI10" s="309"/>
      <c r="BJ10" s="309"/>
      <c r="BK10" s="309"/>
      <c r="BL10" s="309"/>
      <c r="BM10" s="309"/>
      <c r="BN10" s="309"/>
      <c r="BO10" s="309"/>
      <c r="BP10" s="309"/>
      <c r="BQ10" s="309"/>
      <c r="BR10" s="309"/>
      <c r="BS10" s="309"/>
      <c r="BT10" s="309"/>
      <c r="BU10" s="309"/>
      <c r="BV10" s="309"/>
      <c r="BW10" s="309"/>
      <c r="BX10" s="309"/>
      <c r="BY10" s="309"/>
      <c r="BZ10" s="309"/>
      <c r="CA10" s="309"/>
      <c r="CB10" s="309"/>
      <c r="CC10" s="309"/>
      <c r="CD10" s="309"/>
      <c r="CE10" s="309"/>
      <c r="CF10" s="309"/>
      <c r="CG10" s="309"/>
      <c r="CH10" s="309"/>
      <c r="CI10" s="309"/>
      <c r="CJ10" s="309"/>
      <c r="CK10" s="309"/>
      <c r="CL10" s="309"/>
      <c r="CM10" s="309"/>
      <c r="CN10" s="309"/>
      <c r="CO10" s="309"/>
      <c r="CP10" s="309"/>
      <c r="CQ10" s="309"/>
      <c r="CR10" s="309"/>
      <c r="CS10" s="309"/>
      <c r="CT10" s="309"/>
      <c r="CU10" s="309"/>
      <c r="CV10" s="309"/>
      <c r="CW10" s="309"/>
      <c r="CX10" s="309"/>
      <c r="CY10" s="309"/>
      <c r="CZ10" s="309"/>
      <c r="DA10" s="309"/>
      <c r="DB10" s="309"/>
      <c r="DC10" s="309"/>
      <c r="DD10" s="309"/>
      <c r="DE10" s="309"/>
      <c r="DF10" s="309"/>
      <c r="DG10" s="309"/>
      <c r="DH10" s="309"/>
      <c r="DI10" s="309"/>
      <c r="DJ10" s="309"/>
      <c r="DK10" s="309"/>
      <c r="DL10" s="309"/>
      <c r="DM10" s="309"/>
      <c r="DN10" s="309"/>
      <c r="DO10" s="309"/>
      <c r="DP10" s="309"/>
      <c r="DQ10" s="309"/>
      <c r="DR10" s="309"/>
      <c r="DS10" s="309"/>
      <c r="DT10" s="309"/>
      <c r="DU10" s="309"/>
      <c r="DV10" s="309"/>
      <c r="DW10" s="309"/>
      <c r="DX10" s="309"/>
      <c r="DY10" s="309"/>
      <c r="DZ10" s="309"/>
      <c r="EA10" s="309"/>
      <c r="EB10" s="309"/>
      <c r="EC10" s="309"/>
      <c r="ED10" s="309"/>
      <c r="EE10" s="309"/>
      <c r="EF10" s="309"/>
      <c r="EG10" s="309"/>
      <c r="EH10" s="309"/>
      <c r="EI10" s="309"/>
      <c r="EJ10" s="309"/>
      <c r="EK10" s="309"/>
      <c r="EL10" s="309"/>
      <c r="EM10" s="309"/>
      <c r="EN10" s="309"/>
      <c r="EO10" s="309"/>
      <c r="EP10" s="309"/>
      <c r="EQ10" s="309"/>
      <c r="ER10" s="309"/>
      <c r="ES10" s="309"/>
      <c r="ET10" s="309"/>
      <c r="EU10" s="309"/>
      <c r="EV10" s="309"/>
      <c r="EW10" s="309"/>
      <c r="EX10" s="309"/>
      <c r="EY10" s="309"/>
      <c r="EZ10" s="309"/>
      <c r="FA10" s="309"/>
      <c r="FB10" s="309"/>
      <c r="FC10" s="309"/>
      <c r="FD10" s="309"/>
      <c r="FE10" s="309"/>
      <c r="FF10" s="309"/>
      <c r="FG10" s="309"/>
      <c r="FH10" s="309"/>
      <c r="FI10" s="309"/>
      <c r="FJ10" s="309"/>
      <c r="FK10" s="309"/>
      <c r="FL10" s="309"/>
      <c r="FM10" s="309"/>
      <c r="FN10" s="309"/>
      <c r="FO10" s="309"/>
      <c r="FP10" s="309"/>
      <c r="FQ10" s="309"/>
      <c r="FR10" s="309"/>
      <c r="FS10" s="309"/>
      <c r="FT10" s="309"/>
      <c r="FU10" s="309"/>
      <c r="FV10" s="309"/>
      <c r="FW10" s="309"/>
      <c r="FX10" s="309"/>
      <c r="FY10" s="309"/>
      <c r="FZ10" s="309"/>
      <c r="GA10" s="309"/>
      <c r="GB10" s="309"/>
      <c r="GC10" s="309"/>
      <c r="GD10" s="309"/>
      <c r="GE10" s="309"/>
      <c r="GF10" s="309"/>
      <c r="GG10" s="309"/>
      <c r="GH10" s="309"/>
      <c r="GI10" s="309"/>
      <c r="GJ10" s="309"/>
      <c r="GK10" s="309"/>
      <c r="GL10" s="309"/>
      <c r="GM10" s="309"/>
      <c r="GN10" s="309"/>
      <c r="GO10" s="309"/>
      <c r="GP10" s="309"/>
      <c r="GQ10" s="309"/>
      <c r="GR10" s="309"/>
      <c r="GS10" s="309"/>
      <c r="GT10" s="309"/>
      <c r="GU10" s="309"/>
      <c r="GV10" s="309"/>
      <c r="GW10" s="309"/>
      <c r="GX10" s="309"/>
      <c r="GY10" s="309"/>
      <c r="GZ10" s="309"/>
      <c r="HA10" s="309"/>
      <c r="HB10" s="309"/>
      <c r="HC10" s="309"/>
      <c r="HD10" s="309"/>
      <c r="HE10" s="309"/>
      <c r="HF10" s="309"/>
      <c r="HG10" s="309"/>
      <c r="HH10" s="309"/>
      <c r="HI10" s="309"/>
      <c r="HJ10" s="309"/>
      <c r="HK10" s="309"/>
      <c r="HL10" s="309"/>
      <c r="HM10" s="309"/>
      <c r="HN10" s="309"/>
      <c r="HO10" s="309"/>
    </row>
    <row r="11" spans="1:223" ht="16" x14ac:dyDescent="0.2">
      <c r="E11" s="329"/>
      <c r="F11" s="329"/>
    </row>
    <row r="12" spans="1:223" x14ac:dyDescent="0.2">
      <c r="E12" s="330"/>
      <c r="F12" s="330"/>
    </row>
    <row r="16" spans="1:223" x14ac:dyDescent="0.2">
      <c r="C16" s="331"/>
      <c r="D16" s="331"/>
    </row>
    <row r="17" spans="3:4" x14ac:dyDescent="0.2">
      <c r="C17" s="331"/>
      <c r="D17" s="331"/>
    </row>
    <row r="18" spans="3:4" x14ac:dyDescent="0.2">
      <c r="C18" s="331"/>
      <c r="D18" s="331"/>
    </row>
    <row r="19" spans="3:4" x14ac:dyDescent="0.2">
      <c r="C19" s="331"/>
      <c r="D19" s="331"/>
    </row>
  </sheetData>
  <pageMargins left="0.25" right="0.25" top="0.75" bottom="0.75" header="0.3" footer="0.3"/>
  <pageSetup orientation="landscape"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0A9A-31F7-40C0-B032-B6518E34F191}">
  <sheetPr>
    <tabColor rgb="FF92D050"/>
  </sheetPr>
  <dimension ref="B1:J23"/>
  <sheetViews>
    <sheetView zoomScale="66" zoomScaleNormal="66" workbookViewId="0">
      <selection activeCell="C14" sqref="C14"/>
    </sheetView>
  </sheetViews>
  <sheetFormatPr baseColWidth="10" defaultColWidth="8.6640625" defaultRowHeight="15" x14ac:dyDescent="0.2"/>
  <cols>
    <col min="1" max="1" width="8.6640625" style="352"/>
    <col min="2" max="2" width="43.33203125" style="352" bestFit="1" customWidth="1"/>
    <col min="3" max="3" width="34.6640625" style="352" customWidth="1"/>
    <col min="4" max="4" width="67.1640625" style="352" customWidth="1"/>
    <col min="5" max="16384" width="8.6640625" style="352"/>
  </cols>
  <sheetData>
    <row r="1" spans="2:10" ht="33" customHeight="1" x14ac:dyDescent="0.2">
      <c r="C1" s="606"/>
      <c r="D1" s="606"/>
    </row>
    <row r="2" spans="2:10" x14ac:dyDescent="0.2">
      <c r="B2" s="607" t="s">
        <v>777</v>
      </c>
      <c r="C2" s="608"/>
      <c r="D2" s="609"/>
    </row>
    <row r="3" spans="2:10" x14ac:dyDescent="0.2">
      <c r="B3" s="363" t="s">
        <v>365</v>
      </c>
      <c r="C3" s="363" t="s">
        <v>323</v>
      </c>
      <c r="D3" s="363" t="s">
        <v>778</v>
      </c>
    </row>
    <row r="4" spans="2:10" ht="16" x14ac:dyDescent="0.2">
      <c r="B4" s="359" t="s">
        <v>779</v>
      </c>
      <c r="C4" s="362"/>
      <c r="D4" s="353"/>
    </row>
    <row r="5" spans="2:10" ht="16" x14ac:dyDescent="0.2">
      <c r="B5" s="359" t="s">
        <v>780</v>
      </c>
      <c r="C5" s="353"/>
      <c r="D5" s="359" t="s">
        <v>781</v>
      </c>
      <c r="E5" s="354"/>
      <c r="F5" s="354"/>
    </row>
    <row r="6" spans="2:10" x14ac:dyDescent="0.2">
      <c r="B6" s="353" t="s">
        <v>782</v>
      </c>
      <c r="C6" s="353"/>
      <c r="D6" s="353"/>
    </row>
    <row r="7" spans="2:10" ht="16" x14ac:dyDescent="0.2">
      <c r="B7" s="359" t="s">
        <v>783</v>
      </c>
      <c r="C7" s="353"/>
      <c r="D7" s="353"/>
    </row>
    <row r="8" spans="2:10" ht="16" x14ac:dyDescent="0.2">
      <c r="B8" s="359" t="s">
        <v>784</v>
      </c>
      <c r="C8" s="353"/>
      <c r="D8" s="353"/>
      <c r="E8" s="354"/>
    </row>
    <row r="9" spans="2:10" x14ac:dyDescent="0.2">
      <c r="B9" s="353" t="s">
        <v>785</v>
      </c>
      <c r="C9" s="353"/>
      <c r="D9" s="353" t="s">
        <v>786</v>
      </c>
    </row>
    <row r="10" spans="2:10" x14ac:dyDescent="0.2">
      <c r="B10" s="353" t="s">
        <v>787</v>
      </c>
      <c r="C10" s="353"/>
      <c r="D10" s="353" t="s">
        <v>788</v>
      </c>
    </row>
    <row r="11" spans="2:10" ht="16" x14ac:dyDescent="0.2">
      <c r="B11" s="353" t="s">
        <v>789</v>
      </c>
      <c r="C11" s="353"/>
      <c r="D11" s="359" t="s">
        <v>790</v>
      </c>
    </row>
    <row r="12" spans="2:10" ht="16" x14ac:dyDescent="0.2">
      <c r="B12" s="359" t="s">
        <v>791</v>
      </c>
      <c r="C12" s="353"/>
      <c r="D12" s="353"/>
      <c r="E12" s="354"/>
      <c r="F12" s="357" t="s">
        <v>216</v>
      </c>
      <c r="G12" s="357" t="s">
        <v>286</v>
      </c>
      <c r="H12" s="357" t="s">
        <v>266</v>
      </c>
      <c r="I12" s="357"/>
      <c r="J12" s="357"/>
    </row>
    <row r="13" spans="2:10" ht="16" x14ac:dyDescent="0.2">
      <c r="B13" s="359" t="s">
        <v>792</v>
      </c>
      <c r="C13" s="353" t="s">
        <v>216</v>
      </c>
      <c r="D13" s="353"/>
      <c r="E13" s="354"/>
      <c r="F13" s="357" t="s">
        <v>216</v>
      </c>
      <c r="G13" s="361" t="s">
        <v>285</v>
      </c>
      <c r="H13" s="361" t="s">
        <v>289</v>
      </c>
      <c r="I13" s="361" t="s">
        <v>793</v>
      </c>
      <c r="J13" s="357"/>
    </row>
    <row r="14" spans="2:10" ht="32" x14ac:dyDescent="0.2">
      <c r="B14" s="360" t="s">
        <v>794</v>
      </c>
      <c r="C14" s="353" t="s">
        <v>216</v>
      </c>
      <c r="D14" s="359" t="s">
        <v>795</v>
      </c>
      <c r="E14" s="354"/>
      <c r="F14" s="357" t="s">
        <v>216</v>
      </c>
      <c r="G14" s="357">
        <v>100</v>
      </c>
      <c r="H14" s="357">
        <v>250</v>
      </c>
      <c r="I14" s="357">
        <v>400</v>
      </c>
      <c r="J14" s="357">
        <v>700</v>
      </c>
    </row>
    <row r="15" spans="2:10" ht="16" x14ac:dyDescent="0.2">
      <c r="B15" s="353" t="s">
        <v>796</v>
      </c>
      <c r="C15" s="353"/>
      <c r="D15" s="359" t="s">
        <v>797</v>
      </c>
      <c r="F15" s="357"/>
      <c r="G15" s="357"/>
      <c r="H15" s="357"/>
      <c r="I15" s="357"/>
      <c r="J15" s="357"/>
    </row>
    <row r="16" spans="2:10" ht="16" x14ac:dyDescent="0.2">
      <c r="B16" s="353" t="s">
        <v>798</v>
      </c>
      <c r="C16" s="353" t="s">
        <v>216</v>
      </c>
      <c r="D16" s="359" t="s">
        <v>799</v>
      </c>
      <c r="E16" s="354"/>
      <c r="F16" s="357" t="s">
        <v>216</v>
      </c>
      <c r="G16" s="357">
        <v>400</v>
      </c>
      <c r="H16" s="357">
        <v>500</v>
      </c>
      <c r="I16" s="357">
        <v>600</v>
      </c>
      <c r="J16" s="357">
        <v>1000</v>
      </c>
    </row>
    <row r="17" spans="2:10" ht="16" x14ac:dyDescent="0.2">
      <c r="B17" s="353" t="s">
        <v>800</v>
      </c>
      <c r="C17" s="353" t="s">
        <v>216</v>
      </c>
      <c r="D17" s="359" t="s">
        <v>801</v>
      </c>
      <c r="E17" s="354"/>
      <c r="F17" s="357" t="s">
        <v>216</v>
      </c>
      <c r="G17" s="357">
        <v>20</v>
      </c>
      <c r="H17" s="357">
        <v>30</v>
      </c>
      <c r="I17" s="357">
        <v>40</v>
      </c>
      <c r="J17" s="357">
        <v>70</v>
      </c>
    </row>
    <row r="18" spans="2:10" ht="16" x14ac:dyDescent="0.2">
      <c r="B18" s="353" t="s">
        <v>802</v>
      </c>
      <c r="C18" s="353" t="s">
        <v>216</v>
      </c>
      <c r="D18" s="359" t="s">
        <v>803</v>
      </c>
      <c r="E18" s="354"/>
      <c r="F18" s="357" t="s">
        <v>216</v>
      </c>
      <c r="G18" s="357">
        <v>10</v>
      </c>
      <c r="H18" s="357">
        <v>25</v>
      </c>
      <c r="I18" s="357">
        <v>100</v>
      </c>
      <c r="J18" s="357">
        <v>250</v>
      </c>
    </row>
    <row r="19" spans="2:10" ht="32" x14ac:dyDescent="0.2">
      <c r="B19" s="360" t="s">
        <v>804</v>
      </c>
      <c r="C19" s="353" t="s">
        <v>216</v>
      </c>
      <c r="D19" s="359" t="s">
        <v>805</v>
      </c>
      <c r="E19" s="354"/>
      <c r="F19" s="357" t="s">
        <v>216</v>
      </c>
      <c r="G19" s="357">
        <v>50</v>
      </c>
      <c r="H19" s="357">
        <v>100</v>
      </c>
      <c r="I19" s="357">
        <v>250</v>
      </c>
      <c r="J19" s="357">
        <v>400</v>
      </c>
    </row>
    <row r="20" spans="2:10" ht="17" x14ac:dyDescent="0.2">
      <c r="B20" s="358" t="s">
        <v>806</v>
      </c>
      <c r="C20" s="353" t="s">
        <v>216</v>
      </c>
      <c r="D20" s="353"/>
      <c r="E20" s="354"/>
      <c r="F20" s="357" t="s">
        <v>216</v>
      </c>
      <c r="G20" s="357" t="s">
        <v>807</v>
      </c>
      <c r="H20" s="356" t="s">
        <v>808</v>
      </c>
      <c r="I20" s="355" t="s">
        <v>809</v>
      </c>
      <c r="J20" s="355" t="s">
        <v>810</v>
      </c>
    </row>
    <row r="21" spans="2:10" ht="16" x14ac:dyDescent="0.2">
      <c r="B21" s="353" t="s">
        <v>811</v>
      </c>
      <c r="C21" s="353"/>
      <c r="D21" s="353" t="s">
        <v>812</v>
      </c>
      <c r="F21" s="354"/>
      <c r="G21" s="354"/>
      <c r="H21" s="354"/>
    </row>
    <row r="22" spans="2:10" ht="16" x14ac:dyDescent="0.2">
      <c r="B22" s="353" t="s">
        <v>813</v>
      </c>
      <c r="C22" s="353" t="s">
        <v>216</v>
      </c>
      <c r="D22" s="353" t="s">
        <v>814</v>
      </c>
      <c r="F22" s="354"/>
      <c r="G22" s="354"/>
      <c r="H22" s="354"/>
    </row>
    <row r="23" spans="2:10" x14ac:dyDescent="0.2">
      <c r="B23" s="353" t="s">
        <v>815</v>
      </c>
      <c r="C23" s="353" t="s">
        <v>216</v>
      </c>
      <c r="D23" s="353" t="s">
        <v>814</v>
      </c>
    </row>
  </sheetData>
  <mergeCells count="2">
    <mergeCell ref="C1:D1"/>
    <mergeCell ref="B2:D2"/>
  </mergeCells>
  <dataValidations count="8">
    <dataValidation type="list" allowBlank="1" showInputMessage="1" showErrorMessage="1" sqref="C22:C23" xr:uid="{0D10EE8E-1445-4B04-8098-A5C28FCA23EF}">
      <formula1>$F$12:$H$12</formula1>
    </dataValidation>
    <dataValidation type="list" allowBlank="1" showInputMessage="1" showErrorMessage="1" sqref="C20" xr:uid="{8E31D6F2-71E6-4BCA-A10F-7CD7B98C77D4}">
      <formula1>$F$20:$J$20</formula1>
    </dataValidation>
    <dataValidation type="list" allowBlank="1" showInputMessage="1" showErrorMessage="1" sqref="C19" xr:uid="{49D9308F-EAE7-4923-BBA3-2FDE25EE6625}">
      <formula1>$F$19:$J$19</formula1>
    </dataValidation>
    <dataValidation type="list" allowBlank="1" showInputMessage="1" showErrorMessage="1" sqref="C18" xr:uid="{0B1E93C8-D9CD-4856-8EFC-2B21B4C7DD8F}">
      <formula1>$F$18:$J$18</formula1>
    </dataValidation>
    <dataValidation type="list" allowBlank="1" showInputMessage="1" showErrorMessage="1" sqref="C17" xr:uid="{4C53A217-33F3-472E-9149-7036B705A70C}">
      <formula1>$F$17:$J$17</formula1>
    </dataValidation>
    <dataValidation type="list" allowBlank="1" showInputMessage="1" showErrorMessage="1" sqref="C16" xr:uid="{C752C697-E64C-48C3-B08A-8641720D8807}">
      <formula1>$F$16:$J$16</formula1>
    </dataValidation>
    <dataValidation type="list" allowBlank="1" showInputMessage="1" showErrorMessage="1" sqref="C14" xr:uid="{A57551D9-FDE4-445A-BE17-35B36F862F8D}">
      <formula1>$F$14:$J$14</formula1>
    </dataValidation>
    <dataValidation type="list" allowBlank="1" showInputMessage="1" showErrorMessage="1" sqref="C13" xr:uid="{0E94D4E5-9C5C-4133-B007-0933644C26AD}">
      <formula1>$F$13:$I$13</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4FC9-6336-46B5-B544-55FBACDE7446}">
  <sheetPr>
    <tabColor rgb="FF92D050"/>
  </sheetPr>
  <dimension ref="A1:C21"/>
  <sheetViews>
    <sheetView zoomScale="130" zoomScaleNormal="130" workbookViewId="0">
      <selection activeCell="B6" sqref="B6"/>
    </sheetView>
  </sheetViews>
  <sheetFormatPr baseColWidth="10" defaultColWidth="8.83203125" defaultRowHeight="16" x14ac:dyDescent="0.2"/>
  <cols>
    <col min="1" max="1" width="44.83203125" customWidth="1"/>
    <col min="2" max="2" width="20.6640625" customWidth="1"/>
  </cols>
  <sheetData>
    <row r="1" spans="1:3" ht="17" thickBot="1" x14ac:dyDescent="0.25">
      <c r="C1" t="s">
        <v>816</v>
      </c>
    </row>
    <row r="2" spans="1:3" x14ac:dyDescent="0.2">
      <c r="A2" s="610" t="s">
        <v>817</v>
      </c>
      <c r="B2" s="611"/>
    </row>
    <row r="3" spans="1:3" x14ac:dyDescent="0.2">
      <c r="A3" s="242" t="s">
        <v>405</v>
      </c>
      <c r="B3" s="243" t="s">
        <v>750</v>
      </c>
    </row>
    <row r="4" spans="1:3" x14ac:dyDescent="0.2">
      <c r="A4" s="244" t="s">
        <v>818</v>
      </c>
      <c r="B4" s="245"/>
      <c r="C4" s="513" t="s">
        <v>819</v>
      </c>
    </row>
    <row r="5" spans="1:3" x14ac:dyDescent="0.2">
      <c r="A5" s="244" t="s">
        <v>820</v>
      </c>
      <c r="B5" s="245"/>
      <c r="C5" s="513" t="s">
        <v>821</v>
      </c>
    </row>
    <row r="6" spans="1:3" x14ac:dyDescent="0.2">
      <c r="A6" s="244" t="s">
        <v>822</v>
      </c>
      <c r="B6" s="245"/>
      <c r="C6" s="513" t="s">
        <v>823</v>
      </c>
    </row>
    <row r="7" spans="1:3" x14ac:dyDescent="0.2">
      <c r="A7" s="244" t="s">
        <v>824</v>
      </c>
      <c r="B7" s="245"/>
      <c r="C7" s="513" t="s">
        <v>825</v>
      </c>
    </row>
    <row r="8" spans="1:3" x14ac:dyDescent="0.2">
      <c r="A8" s="492" t="s">
        <v>826</v>
      </c>
      <c r="B8" s="245"/>
      <c r="C8" s="246" t="s">
        <v>827</v>
      </c>
    </row>
    <row r="9" spans="1:3" x14ac:dyDescent="0.2">
      <c r="A9" s="492" t="s">
        <v>828</v>
      </c>
      <c r="B9" s="245"/>
      <c r="C9" s="246" t="s">
        <v>829</v>
      </c>
    </row>
    <row r="10" spans="1:3" x14ac:dyDescent="0.2">
      <c r="A10" s="492" t="s">
        <v>830</v>
      </c>
      <c r="B10" s="245"/>
      <c r="C10" s="246" t="s">
        <v>829</v>
      </c>
    </row>
    <row r="11" spans="1:3" x14ac:dyDescent="0.2">
      <c r="A11" s="492" t="s">
        <v>831</v>
      </c>
      <c r="B11" s="245"/>
      <c r="C11" s="246"/>
    </row>
    <row r="12" spans="1:3" x14ac:dyDescent="0.2">
      <c r="A12" s="492" t="s">
        <v>832</v>
      </c>
      <c r="B12" s="245"/>
      <c r="C12" s="246"/>
    </row>
    <row r="13" spans="1:3" x14ac:dyDescent="0.2">
      <c r="A13" s="492" t="s">
        <v>833</v>
      </c>
      <c r="B13" s="247"/>
      <c r="C13" s="513" t="s">
        <v>377</v>
      </c>
    </row>
    <row r="14" spans="1:3" x14ac:dyDescent="0.2">
      <c r="A14" s="492" t="s">
        <v>834</v>
      </c>
      <c r="B14" s="247"/>
      <c r="C14" s="513" t="s">
        <v>377</v>
      </c>
    </row>
    <row r="15" spans="1:3" x14ac:dyDescent="0.2">
      <c r="A15" s="244" t="s">
        <v>835</v>
      </c>
      <c r="B15" s="247"/>
      <c r="C15" s="513" t="s">
        <v>836</v>
      </c>
    </row>
    <row r="16" spans="1:3" x14ac:dyDescent="0.2">
      <c r="A16" s="244" t="s">
        <v>837</v>
      </c>
      <c r="B16" s="247"/>
      <c r="C16" s="513" t="s">
        <v>838</v>
      </c>
    </row>
    <row r="17" spans="1:3" x14ac:dyDescent="0.2">
      <c r="A17" s="244" t="s">
        <v>839</v>
      </c>
      <c r="B17" s="247"/>
      <c r="C17" s="513" t="s">
        <v>840</v>
      </c>
    </row>
    <row r="18" spans="1:3" x14ac:dyDescent="0.2">
      <c r="A18" s="244" t="s">
        <v>841</v>
      </c>
      <c r="B18" s="247"/>
      <c r="C18" s="246" t="s">
        <v>842</v>
      </c>
    </row>
    <row r="19" spans="1:3" ht="48" x14ac:dyDescent="0.2">
      <c r="A19" s="244" t="s">
        <v>843</v>
      </c>
      <c r="B19" s="247"/>
      <c r="C19" s="513"/>
    </row>
    <row r="20" spans="1:3" x14ac:dyDescent="0.2">
      <c r="A20" s="244" t="s">
        <v>844</v>
      </c>
      <c r="B20" s="247"/>
      <c r="C20" s="513"/>
    </row>
    <row r="21" spans="1:3" ht="17" thickBot="1" x14ac:dyDescent="0.25">
      <c r="A21" s="248"/>
      <c r="B21" s="249"/>
      <c r="C21" s="250" t="s">
        <v>845</v>
      </c>
    </row>
  </sheetData>
  <mergeCells count="1">
    <mergeCell ref="A2:B2"/>
  </mergeCells>
  <dataValidations count="4">
    <dataValidation type="list" allowBlank="1" showInputMessage="1" showErrorMessage="1" sqref="B19" xr:uid="{807AB2EE-BE60-4813-97C9-26EED486B57A}">
      <formula1>"FICO IAM, Client IAM"</formula1>
    </dataValidation>
    <dataValidation type="list" allowBlank="1" showInputMessage="1" showErrorMessage="1" sqref="B17" xr:uid="{C6C9F71D-4A3C-477C-8295-D5DFFA8DBBD2}">
      <formula1>"yes,no"</formula1>
    </dataValidation>
    <dataValidation type="whole" operator="greaterThan" allowBlank="1" showInputMessage="1" showErrorMessage="1" sqref="B4:B5 B7" xr:uid="{8B4784A1-A5E8-41AF-BA80-B4D6D6E97157}">
      <formula1>0</formula1>
    </dataValidation>
    <dataValidation operator="greaterThan" allowBlank="1" showInputMessage="1" showErrorMessage="1" sqref="B6" xr:uid="{B4541398-3575-497E-BE18-AD51A29F9137}"/>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53EB8-94B2-48E9-AD7E-81D832D5CE4F}">
  <sheetPr>
    <tabColor rgb="FF92D050"/>
  </sheetPr>
  <dimension ref="B1:F8"/>
  <sheetViews>
    <sheetView workbookViewId="0">
      <selection activeCell="B18" sqref="B18"/>
    </sheetView>
  </sheetViews>
  <sheetFormatPr baseColWidth="10" defaultColWidth="8.6640625" defaultRowHeight="15" x14ac:dyDescent="0.2"/>
  <cols>
    <col min="1" max="1" width="8.6640625" style="9"/>
    <col min="2" max="2" width="50.1640625" style="9" customWidth="1"/>
    <col min="3" max="3" width="22.33203125" style="9" customWidth="1"/>
    <col min="4" max="16384" width="8.6640625" style="9"/>
  </cols>
  <sheetData>
    <row r="1" spans="2:6" ht="16" thickBot="1" x14ac:dyDescent="0.25"/>
    <row r="2" spans="2:6" x14ac:dyDescent="0.2">
      <c r="B2" s="612" t="s">
        <v>846</v>
      </c>
      <c r="C2" s="613"/>
    </row>
    <row r="3" spans="2:6" x14ac:dyDescent="0.2">
      <c r="B3" s="77" t="s">
        <v>109</v>
      </c>
      <c r="C3" s="78" t="s">
        <v>323</v>
      </c>
    </row>
    <row r="4" spans="2:6" x14ac:dyDescent="0.2">
      <c r="B4" s="255" t="s">
        <v>847</v>
      </c>
      <c r="C4" s="80"/>
      <c r="E4" s="49"/>
      <c r="F4" s="49"/>
    </row>
    <row r="5" spans="2:6" x14ac:dyDescent="0.2">
      <c r="B5" s="255" t="s">
        <v>848</v>
      </c>
      <c r="C5" s="80"/>
      <c r="E5" s="49"/>
      <c r="F5" s="49"/>
    </row>
    <row r="6" spans="2:6" x14ac:dyDescent="0.2">
      <c r="B6" s="255" t="s">
        <v>849</v>
      </c>
      <c r="C6" s="80"/>
      <c r="E6" s="49"/>
      <c r="F6" s="49"/>
    </row>
    <row r="7" spans="2:6" x14ac:dyDescent="0.2">
      <c r="B7" s="255" t="s">
        <v>850</v>
      </c>
      <c r="C7" s="80"/>
      <c r="E7" s="49"/>
      <c r="F7" s="49"/>
    </row>
    <row r="8" spans="2:6" ht="16" thickBot="1" x14ac:dyDescent="0.25">
      <c r="B8" s="256" t="s">
        <v>362</v>
      </c>
      <c r="C8" s="257"/>
    </row>
  </sheetData>
  <mergeCells count="1">
    <mergeCell ref="B2:C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EA99E-4EDE-403B-9086-F37964C42DCB}">
  <sheetPr>
    <tabColor rgb="FF92D050"/>
  </sheetPr>
  <dimension ref="B1:F9"/>
  <sheetViews>
    <sheetView zoomScale="110" zoomScaleNormal="145" workbookViewId="0">
      <selection activeCell="B2" sqref="B2:C9"/>
    </sheetView>
  </sheetViews>
  <sheetFormatPr baseColWidth="10" defaultColWidth="8.6640625" defaultRowHeight="15" x14ac:dyDescent="0.2"/>
  <cols>
    <col min="1" max="1" width="8.6640625" style="230"/>
    <col min="2" max="2" width="73.6640625" style="230" customWidth="1"/>
    <col min="3" max="3" width="22.33203125" style="230" customWidth="1"/>
    <col min="4" max="16384" width="8.6640625" style="230"/>
  </cols>
  <sheetData>
    <row r="1" spans="2:6" ht="16" thickBot="1" x14ac:dyDescent="0.25"/>
    <row r="2" spans="2:6" ht="35" customHeight="1" x14ac:dyDescent="0.2">
      <c r="B2" s="614" t="s">
        <v>851</v>
      </c>
      <c r="C2" s="615"/>
    </row>
    <row r="3" spans="2:6" x14ac:dyDescent="0.2">
      <c r="B3" s="231" t="s">
        <v>109</v>
      </c>
      <c r="C3" s="232" t="s">
        <v>323</v>
      </c>
    </row>
    <row r="4" spans="2:6" x14ac:dyDescent="0.2">
      <c r="B4" s="233" t="s">
        <v>852</v>
      </c>
      <c r="C4" s="234"/>
      <c r="D4" s="230" t="s">
        <v>853</v>
      </c>
      <c r="E4" s="235"/>
      <c r="F4" s="235"/>
    </row>
    <row r="5" spans="2:6" x14ac:dyDescent="0.2">
      <c r="B5" s="233" t="s">
        <v>854</v>
      </c>
      <c r="C5" s="234"/>
      <c r="D5" s="230" t="s">
        <v>853</v>
      </c>
      <c r="E5" s="235"/>
      <c r="F5" s="235"/>
    </row>
    <row r="6" spans="2:6" x14ac:dyDescent="0.2">
      <c r="B6" s="233" t="s">
        <v>855</v>
      </c>
      <c r="C6" s="234"/>
      <c r="D6" s="230" t="s">
        <v>856</v>
      </c>
      <c r="E6" s="235"/>
      <c r="F6" s="235"/>
    </row>
    <row r="7" spans="2:6" x14ac:dyDescent="0.2">
      <c r="B7" s="233" t="s">
        <v>857</v>
      </c>
      <c r="C7" s="234"/>
      <c r="D7" s="230" t="s">
        <v>858</v>
      </c>
      <c r="E7" s="235"/>
      <c r="F7" s="235"/>
    </row>
    <row r="8" spans="2:6" x14ac:dyDescent="0.2">
      <c r="B8" s="233" t="s">
        <v>859</v>
      </c>
      <c r="C8" s="234"/>
      <c r="D8" s="230" t="s">
        <v>860</v>
      </c>
    </row>
    <row r="9" spans="2:6" ht="16" thickBot="1" x14ac:dyDescent="0.25">
      <c r="B9" s="258" t="s">
        <v>861</v>
      </c>
      <c r="C9" s="259"/>
      <c r="D9" s="230" t="s">
        <v>862</v>
      </c>
    </row>
  </sheetData>
  <mergeCells count="1">
    <mergeCell ref="B2:C2"/>
  </mergeCells>
  <dataValidations count="3">
    <dataValidation type="list" allowBlank="1" showInputMessage="1" showErrorMessage="1" sqref="C4" xr:uid="{EBD2FDC9-BCEA-4F02-9468-76102F7100D3}">
      <formula1>"yes,no"</formula1>
    </dataValidation>
    <dataValidation type="list" allowBlank="1" showInputMessage="1" showErrorMessage="1" sqref="C7" xr:uid="{0D4BC160-F64C-477D-822A-DB4D6CC2C287}">
      <formula1>"real-time,batch,micro-batch"</formula1>
    </dataValidation>
    <dataValidation type="whole" operator="greaterThan" allowBlank="1" showInputMessage="1" showErrorMessage="1" sqref="C8:C9" xr:uid="{AC12479D-7572-4EA0-AEBF-9EF2D9CEC417}">
      <formula1>0</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0AA7-006C-407D-B494-917069DC2DB4}">
  <sheetPr>
    <tabColor theme="5" tint="0.59999389629810485"/>
  </sheetPr>
  <dimension ref="A1:B30"/>
  <sheetViews>
    <sheetView zoomScaleNormal="100" workbookViewId="0">
      <selection activeCell="E14" sqref="E14"/>
    </sheetView>
  </sheetViews>
  <sheetFormatPr baseColWidth="10" defaultColWidth="8.6640625" defaultRowHeight="15" x14ac:dyDescent="0.2"/>
  <cols>
    <col min="1" max="1" width="56.5" style="9" customWidth="1"/>
    <col min="2" max="2" width="11.6640625" style="9" customWidth="1"/>
    <col min="3" max="3" width="16.83203125" style="9" customWidth="1"/>
    <col min="4" max="16384" width="8.6640625" style="9"/>
  </cols>
  <sheetData>
    <row r="1" spans="1:2" ht="16" x14ac:dyDescent="0.2">
      <c r="A1" s="47" t="s">
        <v>863</v>
      </c>
      <c r="B1" s="50"/>
    </row>
    <row r="2" spans="1:2" ht="16" x14ac:dyDescent="0.2">
      <c r="A2" s="47" t="s">
        <v>365</v>
      </c>
      <c r="B2" s="20" t="s">
        <v>323</v>
      </c>
    </row>
    <row r="3" spans="1:2" ht="16" x14ac:dyDescent="0.2">
      <c r="A3" s="51" t="s">
        <v>864</v>
      </c>
      <c r="B3" s="21"/>
    </row>
    <row r="4" spans="1:2" ht="16" x14ac:dyDescent="0.2">
      <c r="A4" s="51" t="s">
        <v>865</v>
      </c>
      <c r="B4" s="21"/>
    </row>
    <row r="5" spans="1:2" ht="16" x14ac:dyDescent="0.2">
      <c r="A5" s="51" t="s">
        <v>866</v>
      </c>
      <c r="B5" s="21"/>
    </row>
    <row r="6" spans="1:2" ht="16" x14ac:dyDescent="0.2">
      <c r="A6" s="51" t="s">
        <v>867</v>
      </c>
      <c r="B6" s="21"/>
    </row>
    <row r="7" spans="1:2" ht="16" x14ac:dyDescent="0.2">
      <c r="A7" s="51" t="s">
        <v>868</v>
      </c>
      <c r="B7" s="21"/>
    </row>
    <row r="8" spans="1:2" ht="16" x14ac:dyDescent="0.2">
      <c r="A8" s="51" t="s">
        <v>869</v>
      </c>
      <c r="B8" s="21"/>
    </row>
    <row r="9" spans="1:2" x14ac:dyDescent="0.2">
      <c r="A9" s="52" t="s">
        <v>870</v>
      </c>
      <c r="B9" s="21"/>
    </row>
    <row r="10" spans="1:2" x14ac:dyDescent="0.2">
      <c r="A10" s="52" t="s">
        <v>871</v>
      </c>
      <c r="B10" s="21"/>
    </row>
    <row r="11" spans="1:2" x14ac:dyDescent="0.2">
      <c r="A11" s="52" t="s">
        <v>872</v>
      </c>
      <c r="B11" s="21"/>
    </row>
    <row r="12" spans="1:2" x14ac:dyDescent="0.2">
      <c r="A12" s="52" t="s">
        <v>873</v>
      </c>
      <c r="B12" s="21"/>
    </row>
    <row r="13" spans="1:2" x14ac:dyDescent="0.2">
      <c r="A13" s="52" t="s">
        <v>874</v>
      </c>
      <c r="B13" s="21"/>
    </row>
    <row r="14" spans="1:2" x14ac:dyDescent="0.2">
      <c r="A14" s="52" t="s">
        <v>875</v>
      </c>
      <c r="B14" s="21"/>
    </row>
    <row r="15" spans="1:2" x14ac:dyDescent="0.2">
      <c r="A15" s="52" t="s">
        <v>876</v>
      </c>
      <c r="B15" s="21"/>
    </row>
    <row r="16" spans="1:2" x14ac:dyDescent="0.2">
      <c r="A16" s="52" t="s">
        <v>877</v>
      </c>
      <c r="B16" s="21"/>
    </row>
    <row r="17" spans="1:2" x14ac:dyDescent="0.2">
      <c r="A17" s="53" t="s">
        <v>878</v>
      </c>
      <c r="B17" s="32"/>
    </row>
    <row r="18" spans="1:2" ht="16" x14ac:dyDescent="0.2">
      <c r="A18" s="51" t="s">
        <v>879</v>
      </c>
      <c r="B18" s="21"/>
    </row>
    <row r="19" spans="1:2" ht="32" x14ac:dyDescent="0.2">
      <c r="A19" s="54" t="s">
        <v>880</v>
      </c>
      <c r="B19" s="55" t="s">
        <v>323</v>
      </c>
    </row>
    <row r="20" spans="1:2" x14ac:dyDescent="0.2">
      <c r="A20" s="56" t="s">
        <v>881</v>
      </c>
      <c r="B20" s="19" t="s">
        <v>190</v>
      </c>
    </row>
    <row r="21" spans="1:2" x14ac:dyDescent="0.2">
      <c r="A21" s="56" t="s">
        <v>882</v>
      </c>
      <c r="B21" s="19" t="s">
        <v>190</v>
      </c>
    </row>
    <row r="22" spans="1:2" x14ac:dyDescent="0.2">
      <c r="A22" s="56" t="s">
        <v>883</v>
      </c>
      <c r="B22" s="19" t="s">
        <v>190</v>
      </c>
    </row>
    <row r="23" spans="1:2" x14ac:dyDescent="0.2">
      <c r="A23" s="56" t="s">
        <v>884</v>
      </c>
      <c r="B23" s="19" t="s">
        <v>190</v>
      </c>
    </row>
    <row r="24" spans="1:2" x14ac:dyDescent="0.2">
      <c r="A24" s="56" t="s">
        <v>885</v>
      </c>
      <c r="B24" s="19" t="s">
        <v>190</v>
      </c>
    </row>
    <row r="25" spans="1:2" ht="16" x14ac:dyDescent="0.2">
      <c r="A25" s="57" t="s">
        <v>886</v>
      </c>
      <c r="B25" s="19" t="s">
        <v>190</v>
      </c>
    </row>
    <row r="26" spans="1:2" ht="16" x14ac:dyDescent="0.2">
      <c r="A26" s="57" t="s">
        <v>887</v>
      </c>
      <c r="B26" s="19" t="s">
        <v>190</v>
      </c>
    </row>
    <row r="27" spans="1:2" ht="16" x14ac:dyDescent="0.2">
      <c r="A27" s="57" t="s">
        <v>888</v>
      </c>
      <c r="B27" s="19" t="s">
        <v>190</v>
      </c>
    </row>
    <row r="28" spans="1:2" ht="16" x14ac:dyDescent="0.2">
      <c r="A28" s="57" t="s">
        <v>889</v>
      </c>
      <c r="B28" s="19" t="s">
        <v>190</v>
      </c>
    </row>
    <row r="29" spans="1:2" ht="32" x14ac:dyDescent="0.2">
      <c r="A29" s="57" t="s">
        <v>890</v>
      </c>
      <c r="B29" s="19" t="s">
        <v>190</v>
      </c>
    </row>
    <row r="30" spans="1:2" ht="48" x14ac:dyDescent="0.2">
      <c r="A30" s="57" t="s">
        <v>891</v>
      </c>
      <c r="B30" s="19" t="s">
        <v>190</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6D189-95F1-4EDB-A9FC-1CAD7DE99149}">
  <sheetPr>
    <tabColor rgb="FF92D050"/>
  </sheetPr>
  <dimension ref="A1:C7"/>
  <sheetViews>
    <sheetView zoomScaleNormal="100" workbookViewId="0">
      <selection activeCell="F13" sqref="F13"/>
    </sheetView>
  </sheetViews>
  <sheetFormatPr baseColWidth="10" defaultColWidth="8.83203125" defaultRowHeight="16" x14ac:dyDescent="0.2"/>
  <cols>
    <col min="1" max="1" width="38.6640625" customWidth="1"/>
    <col min="2" max="2" width="35.83203125" customWidth="1"/>
    <col min="3" max="3" width="64.1640625" customWidth="1"/>
  </cols>
  <sheetData>
    <row r="1" spans="1:3" ht="17" thickBot="1" x14ac:dyDescent="0.25"/>
    <row r="2" spans="1:3" ht="37.5" customHeight="1" x14ac:dyDescent="0.2">
      <c r="A2" s="616" t="s">
        <v>892</v>
      </c>
      <c r="B2" s="617"/>
    </row>
    <row r="3" spans="1:3" x14ac:dyDescent="0.2">
      <c r="A3" s="236" t="s">
        <v>405</v>
      </c>
      <c r="B3" s="237" t="s">
        <v>750</v>
      </c>
    </row>
    <row r="4" spans="1:3" x14ac:dyDescent="0.2">
      <c r="A4" s="239" t="s">
        <v>893</v>
      </c>
      <c r="B4" s="238"/>
      <c r="C4" t="s">
        <v>894</v>
      </c>
    </row>
    <row r="5" spans="1:3" x14ac:dyDescent="0.2">
      <c r="A5" s="239" t="s">
        <v>895</v>
      </c>
      <c r="B5" s="238"/>
      <c r="C5" t="s">
        <v>896</v>
      </c>
    </row>
    <row r="6" spans="1:3" ht="34" x14ac:dyDescent="0.2">
      <c r="A6" s="240" t="s">
        <v>897</v>
      </c>
      <c r="B6" s="241"/>
      <c r="C6" s="89" t="s">
        <v>898</v>
      </c>
    </row>
    <row r="7" spans="1:3" ht="42" customHeight="1" x14ac:dyDescent="0.2">
      <c r="A7" s="618" t="s">
        <v>899</v>
      </c>
      <c r="B7" s="618"/>
      <c r="C7" s="618"/>
    </row>
  </sheetData>
  <mergeCells count="2">
    <mergeCell ref="A2:B2"/>
    <mergeCell ref="A7:C7"/>
  </mergeCells>
  <dataValidations count="2">
    <dataValidation type="whole" operator="greaterThan" allowBlank="1" showInputMessage="1" showErrorMessage="1" sqref="B4" xr:uid="{B064C46A-CB7E-46F3-838B-DCA42033FC6B}">
      <formula1>0</formula1>
    </dataValidation>
    <dataValidation operator="greaterThan" allowBlank="1" showInputMessage="1" showErrorMessage="1" sqref="B6 B5" xr:uid="{8767A2A8-1896-4AA9-84FF-36959700A09E}"/>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5D0E-1AE7-4F28-B871-CB4E05206762}">
  <sheetPr>
    <tabColor rgb="FF92D050"/>
  </sheetPr>
  <dimension ref="A1:C9"/>
  <sheetViews>
    <sheetView zoomScale="140" zoomScaleNormal="140" workbookViewId="0">
      <selection activeCell="D8" sqref="D8"/>
    </sheetView>
  </sheetViews>
  <sheetFormatPr baseColWidth="10" defaultColWidth="8.83203125" defaultRowHeight="16" x14ac:dyDescent="0.2"/>
  <cols>
    <col min="1" max="1" width="37.6640625" customWidth="1"/>
    <col min="2" max="2" width="35.83203125" customWidth="1"/>
    <col min="3" max="3" width="46.83203125" customWidth="1"/>
  </cols>
  <sheetData>
    <row r="1" spans="1:3" ht="17" thickBot="1" x14ac:dyDescent="0.25"/>
    <row r="2" spans="1:3" x14ac:dyDescent="0.2">
      <c r="A2" s="619" t="s">
        <v>900</v>
      </c>
      <c r="B2" s="620"/>
    </row>
    <row r="3" spans="1:3" x14ac:dyDescent="0.2">
      <c r="A3" s="260" t="s">
        <v>405</v>
      </c>
      <c r="B3" s="261" t="s">
        <v>750</v>
      </c>
    </row>
    <row r="4" spans="1:3" x14ac:dyDescent="0.2">
      <c r="A4" s="514" t="s">
        <v>901</v>
      </c>
      <c r="B4" s="263"/>
    </row>
    <row r="5" spans="1:3" x14ac:dyDescent="0.2">
      <c r="A5" s="514" t="s">
        <v>902</v>
      </c>
      <c r="B5" s="263"/>
    </row>
    <row r="6" spans="1:3" x14ac:dyDescent="0.2">
      <c r="A6" s="515" t="s">
        <v>903</v>
      </c>
      <c r="B6" s="333"/>
      <c r="C6" t="s">
        <v>377</v>
      </c>
    </row>
    <row r="7" spans="1:3" ht="50" customHeight="1" thickBot="1" x14ac:dyDescent="0.25">
      <c r="A7" s="516" t="s">
        <v>904</v>
      </c>
      <c r="B7" s="517"/>
      <c r="C7" s="89"/>
    </row>
    <row r="9" spans="1:3" ht="34" x14ac:dyDescent="0.2">
      <c r="A9" s="335" t="s">
        <v>905</v>
      </c>
      <c r="B9" s="334"/>
    </row>
  </sheetData>
  <mergeCells count="1">
    <mergeCell ref="A2:B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10B7-55AC-4079-9E78-D069678F4CE1}">
  <sheetPr>
    <tabColor rgb="FF92D050"/>
  </sheetPr>
  <dimension ref="A1:C6"/>
  <sheetViews>
    <sheetView zoomScale="140" zoomScaleNormal="140" workbookViewId="0">
      <selection activeCell="B8" sqref="B8"/>
    </sheetView>
  </sheetViews>
  <sheetFormatPr baseColWidth="10" defaultColWidth="8.83203125" defaultRowHeight="16" x14ac:dyDescent="0.2"/>
  <cols>
    <col min="1" max="1" width="37.6640625" customWidth="1"/>
    <col min="2" max="2" width="35.83203125" customWidth="1"/>
    <col min="3" max="3" width="46.83203125" customWidth="1"/>
  </cols>
  <sheetData>
    <row r="1" spans="1:3" ht="17" thickBot="1" x14ac:dyDescent="0.25"/>
    <row r="2" spans="1:3" x14ac:dyDescent="0.2">
      <c r="A2" s="619" t="s">
        <v>906</v>
      </c>
      <c r="B2" s="620"/>
    </row>
    <row r="3" spans="1:3" x14ac:dyDescent="0.2">
      <c r="A3" s="260" t="s">
        <v>405</v>
      </c>
      <c r="B3" s="261" t="s">
        <v>750</v>
      </c>
    </row>
    <row r="4" spans="1:3" x14ac:dyDescent="0.2">
      <c r="A4" s="262" t="s">
        <v>907</v>
      </c>
      <c r="B4" s="263"/>
      <c r="C4" t="s">
        <v>908</v>
      </c>
    </row>
    <row r="5" spans="1:3" x14ac:dyDescent="0.2">
      <c r="A5" s="262" t="s">
        <v>909</v>
      </c>
      <c r="B5" s="263"/>
    </row>
    <row r="6" spans="1:3" ht="50" customHeight="1" thickBot="1" x14ac:dyDescent="0.25">
      <c r="A6" s="264" t="s">
        <v>910</v>
      </c>
      <c r="B6" s="517"/>
      <c r="C6" s="89" t="s">
        <v>911</v>
      </c>
    </row>
  </sheetData>
  <mergeCells count="1">
    <mergeCell ref="A2:B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10833-EA7E-44B8-9151-95E3574F9DBB}">
  <sheetPr>
    <tabColor rgb="FF92D050"/>
  </sheetPr>
  <dimension ref="B2:E6"/>
  <sheetViews>
    <sheetView workbookViewId="0">
      <selection activeCell="C6" sqref="C6"/>
    </sheetView>
  </sheetViews>
  <sheetFormatPr baseColWidth="10" defaultColWidth="8.6640625" defaultRowHeight="15" x14ac:dyDescent="0.2"/>
  <cols>
    <col min="1" max="1" width="8.6640625" style="9"/>
    <col min="2" max="2" width="33.6640625" style="9" customWidth="1"/>
    <col min="3" max="3" width="17.1640625" style="9" customWidth="1"/>
    <col min="4" max="4" width="8.6640625" style="9"/>
    <col min="5" max="5" width="30.6640625" style="9" customWidth="1"/>
    <col min="6" max="16384" width="8.6640625" style="9"/>
  </cols>
  <sheetData>
    <row r="2" spans="2:5" ht="34" x14ac:dyDescent="0.2">
      <c r="B2" s="151" t="s">
        <v>912</v>
      </c>
      <c r="C2" s="66"/>
    </row>
    <row r="3" spans="2:5" ht="14.5" customHeight="1" x14ac:dyDescent="0.2">
      <c r="B3" s="65"/>
      <c r="C3" s="65" t="s">
        <v>323</v>
      </c>
    </row>
    <row r="4" spans="2:5" x14ac:dyDescent="0.2">
      <c r="B4" s="21" t="s">
        <v>913</v>
      </c>
      <c r="C4" s="21"/>
    </row>
    <row r="5" spans="2:5" x14ac:dyDescent="0.2">
      <c r="B5" s="21" t="s">
        <v>914</v>
      </c>
      <c r="C5" s="21"/>
      <c r="D5" s="9" t="s">
        <v>915</v>
      </c>
      <c r="E5" s="152">
        <f>IF(C5&gt;36,"Need Product Management Approval",C5)</f>
        <v>0</v>
      </c>
    </row>
    <row r="6" spans="2:5" x14ac:dyDescent="0.2">
      <c r="B6" s="21" t="s">
        <v>916</v>
      </c>
      <c r="C6" s="21"/>
    </row>
  </sheetData>
  <dataValidations count="3">
    <dataValidation type="list" allowBlank="1" showInputMessage="1" showErrorMessage="1" sqref="C6" xr:uid="{9355D3EF-D41A-41AE-B6F0-F4FA8298574E}">
      <formula1>"Partner,Direct"</formula1>
    </dataValidation>
    <dataValidation type="whole" operator="greaterThanOrEqual" allowBlank="1" showInputMessage="1" showErrorMessage="1" sqref="C4" xr:uid="{E72E4299-EC6C-4E84-AC4B-CA82E6B79F96}">
      <formula1>0</formula1>
    </dataValidation>
    <dataValidation type="whole" allowBlank="1" showInputMessage="1" showErrorMessage="1" error="Need Product Management Approval Above 36 months" sqref="C5" xr:uid="{4B782857-29EB-472C-A2B9-55AEC89A7C1F}">
      <formula1>0</formula1>
      <formula2>100</formula2>
    </dataValidation>
  </dataValidation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4178-6DB0-4FBA-AA9C-885D7D837FE2}">
  <sheetPr>
    <tabColor rgb="FF92D050"/>
  </sheetPr>
  <dimension ref="B2:D9"/>
  <sheetViews>
    <sheetView workbookViewId="0">
      <selection activeCell="B9" sqref="B9"/>
    </sheetView>
  </sheetViews>
  <sheetFormatPr baseColWidth="10" defaultColWidth="8.6640625" defaultRowHeight="15" x14ac:dyDescent="0.2"/>
  <cols>
    <col min="1" max="1" width="8.6640625" style="9"/>
    <col min="2" max="2" width="44.33203125" style="9" bestFit="1" customWidth="1"/>
    <col min="3" max="3" width="27.5" style="9" customWidth="1"/>
    <col min="4" max="16384" width="8.6640625" style="9"/>
  </cols>
  <sheetData>
    <row r="2" spans="2:4" ht="14.5" customHeight="1" x14ac:dyDescent="0.2">
      <c r="B2" s="572" t="s">
        <v>917</v>
      </c>
      <c r="C2" s="573"/>
    </row>
    <row r="3" spans="2:4" x14ac:dyDescent="0.2">
      <c r="B3" s="20" t="s">
        <v>365</v>
      </c>
      <c r="C3" s="20" t="s">
        <v>323</v>
      </c>
    </row>
    <row r="4" spans="2:4" x14ac:dyDescent="0.2">
      <c r="B4" s="496" t="s">
        <v>918</v>
      </c>
      <c r="C4" s="113"/>
    </row>
    <row r="5" spans="2:4" x14ac:dyDescent="0.2">
      <c r="B5" s="496" t="s">
        <v>909</v>
      </c>
      <c r="C5" s="113"/>
    </row>
    <row r="6" spans="2:4" x14ac:dyDescent="0.2">
      <c r="B6" s="21" t="s">
        <v>919</v>
      </c>
      <c r="C6" s="21"/>
    </row>
    <row r="7" spans="2:4" x14ac:dyDescent="0.2">
      <c r="B7" s="496" t="s">
        <v>746</v>
      </c>
      <c r="C7" s="21"/>
    </row>
    <row r="8" spans="2:4" x14ac:dyDescent="0.2">
      <c r="B8" s="518" t="s">
        <v>747</v>
      </c>
      <c r="C8" s="32"/>
      <c r="D8" s="495" t="s">
        <v>748</v>
      </c>
    </row>
    <row r="9" spans="2:4" x14ac:dyDescent="0.2">
      <c r="B9" s="21" t="s">
        <v>920</v>
      </c>
      <c r="C9" s="21"/>
    </row>
  </sheetData>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404C-4D08-44DB-B4CB-66EE2E6F9516}">
  <dimension ref="B2:K11"/>
  <sheetViews>
    <sheetView zoomScale="96" zoomScaleNormal="130" workbookViewId="0">
      <selection activeCell="B10" sqref="B10"/>
    </sheetView>
  </sheetViews>
  <sheetFormatPr baseColWidth="10" defaultColWidth="8.6640625" defaultRowHeight="15" x14ac:dyDescent="0.2"/>
  <cols>
    <col min="1" max="1" width="8.6640625" style="9"/>
    <col min="2" max="2" width="107.1640625" style="9" bestFit="1" customWidth="1"/>
    <col min="3" max="3" width="7.83203125" style="9" customWidth="1"/>
    <col min="4" max="16384" width="8.6640625" style="9"/>
  </cols>
  <sheetData>
    <row r="2" spans="2:11" ht="14.5" customHeight="1" x14ac:dyDescent="0.2">
      <c r="B2" s="541" t="s">
        <v>103</v>
      </c>
      <c r="C2" s="8"/>
      <c r="D2" s="8"/>
      <c r="E2" s="8"/>
      <c r="F2" s="8"/>
      <c r="G2" s="8"/>
      <c r="H2" s="8"/>
      <c r="I2" s="8"/>
      <c r="J2" s="8"/>
      <c r="K2" s="8"/>
    </row>
    <row r="3" spans="2:11" x14ac:dyDescent="0.2">
      <c r="B3" s="542"/>
      <c r="C3" s="8"/>
      <c r="D3" s="8"/>
      <c r="E3" s="8"/>
      <c r="F3" s="8"/>
      <c r="G3" s="8"/>
      <c r="H3" s="8"/>
      <c r="I3" s="8"/>
      <c r="J3" s="8"/>
      <c r="K3" s="8"/>
    </row>
    <row r="4" spans="2:11" x14ac:dyDescent="0.2">
      <c r="B4" s="542"/>
      <c r="C4" s="8"/>
      <c r="D4" s="8"/>
      <c r="E4" s="8"/>
      <c r="F4" s="8"/>
      <c r="G4" s="8"/>
      <c r="H4" s="8"/>
      <c r="I4" s="8"/>
      <c r="J4" s="8"/>
      <c r="K4" s="8"/>
    </row>
    <row r="5" spans="2:11" x14ac:dyDescent="0.2">
      <c r="B5" s="542"/>
      <c r="C5" s="8"/>
      <c r="D5" s="8"/>
      <c r="E5" s="8"/>
      <c r="F5" s="8"/>
      <c r="G5" s="8"/>
      <c r="H5" s="8"/>
      <c r="I5" s="8"/>
      <c r="J5" s="8"/>
      <c r="K5" s="8"/>
    </row>
    <row r="6" spans="2:11" x14ac:dyDescent="0.2">
      <c r="B6" s="542"/>
      <c r="C6" s="8"/>
      <c r="D6" s="8"/>
      <c r="E6" s="8"/>
      <c r="F6" s="8"/>
      <c r="G6" s="8"/>
      <c r="H6" s="8"/>
      <c r="I6" s="8"/>
      <c r="J6" s="8"/>
      <c r="K6" s="8"/>
    </row>
    <row r="7" spans="2:11" x14ac:dyDescent="0.2">
      <c r="B7" s="75"/>
      <c r="C7" s="8"/>
      <c r="D7" s="8"/>
      <c r="E7" s="8"/>
      <c r="F7" s="8"/>
      <c r="G7" s="8"/>
      <c r="H7" s="8"/>
      <c r="I7" s="8"/>
      <c r="J7" s="8"/>
      <c r="K7" s="8"/>
    </row>
    <row r="8" spans="2:11" ht="16" x14ac:dyDescent="0.2">
      <c r="B8" s="10" t="s">
        <v>104</v>
      </c>
    </row>
    <row r="9" spans="2:11" ht="32" x14ac:dyDescent="0.2">
      <c r="B9" s="493" t="s">
        <v>105</v>
      </c>
    </row>
    <row r="10" spans="2:11" x14ac:dyDescent="0.2">
      <c r="B10" s="11"/>
    </row>
    <row r="11" spans="2:11" ht="16" x14ac:dyDescent="0.2">
      <c r="B11" s="11" t="s">
        <v>106</v>
      </c>
    </row>
  </sheetData>
  <mergeCells count="1">
    <mergeCell ref="B2:B6"/>
  </mergeCells>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C380-DDBF-4301-865D-5AF9FD357ADE}">
  <sheetPr>
    <tabColor rgb="FF92D050"/>
  </sheetPr>
  <dimension ref="B2:C31"/>
  <sheetViews>
    <sheetView workbookViewId="0">
      <selection activeCell="B4" sqref="B4"/>
    </sheetView>
  </sheetViews>
  <sheetFormatPr baseColWidth="10" defaultColWidth="8.6640625" defaultRowHeight="15" x14ac:dyDescent="0.2"/>
  <cols>
    <col min="1" max="1" width="8.6640625" style="9"/>
    <col min="2" max="2" width="89.33203125" style="11" customWidth="1"/>
    <col min="3" max="3" width="36.1640625" style="9" customWidth="1"/>
    <col min="4" max="4" width="8.6640625" style="9"/>
    <col min="5" max="5" width="8.1640625" style="9" customWidth="1"/>
    <col min="6" max="16384" width="8.6640625" style="9"/>
  </cols>
  <sheetData>
    <row r="2" spans="2:3" x14ac:dyDescent="0.2">
      <c r="B2" s="621" t="s">
        <v>921</v>
      </c>
      <c r="C2" s="622"/>
    </row>
    <row r="3" spans="2:3" ht="16" x14ac:dyDescent="0.2">
      <c r="B3" s="47" t="s">
        <v>922</v>
      </c>
      <c r="C3" s="20" t="s">
        <v>323</v>
      </c>
    </row>
    <row r="4" spans="2:3" ht="16" x14ac:dyDescent="0.2">
      <c r="B4" s="76" t="s">
        <v>923</v>
      </c>
      <c r="C4" s="21"/>
    </row>
    <row r="5" spans="2:3" ht="32" x14ac:dyDescent="0.2">
      <c r="B5" s="24" t="s">
        <v>924</v>
      </c>
      <c r="C5" s="21"/>
    </row>
    <row r="6" spans="2:3" ht="16" x14ac:dyDescent="0.2">
      <c r="B6" s="24" t="s">
        <v>925</v>
      </c>
      <c r="C6" s="21"/>
    </row>
    <row r="7" spans="2:3" ht="16" x14ac:dyDescent="0.2">
      <c r="B7" s="24" t="s">
        <v>926</v>
      </c>
      <c r="C7" s="21"/>
    </row>
    <row r="8" spans="2:3" ht="16" x14ac:dyDescent="0.2">
      <c r="B8" s="24" t="s">
        <v>927</v>
      </c>
      <c r="C8" s="21"/>
    </row>
    <row r="9" spans="2:3" ht="16" x14ac:dyDescent="0.2">
      <c r="B9" s="24" t="s">
        <v>928</v>
      </c>
      <c r="C9" s="21"/>
    </row>
    <row r="10" spans="2:3" ht="16" x14ac:dyDescent="0.2">
      <c r="B10" s="24" t="s">
        <v>929</v>
      </c>
      <c r="C10" s="21"/>
    </row>
    <row r="11" spans="2:3" ht="16" x14ac:dyDescent="0.2">
      <c r="B11" s="24" t="s">
        <v>930</v>
      </c>
      <c r="C11" s="21"/>
    </row>
    <row r="12" spans="2:3" ht="16" x14ac:dyDescent="0.2">
      <c r="B12" s="24" t="s">
        <v>931</v>
      </c>
      <c r="C12" s="21"/>
    </row>
    <row r="13" spans="2:3" ht="15" customHeight="1" x14ac:dyDescent="0.2">
      <c r="B13" s="24" t="s">
        <v>932</v>
      </c>
      <c r="C13" s="21"/>
    </row>
    <row r="14" spans="2:3" ht="16" x14ac:dyDescent="0.2">
      <c r="B14" s="24" t="s">
        <v>933</v>
      </c>
      <c r="C14" s="21"/>
    </row>
    <row r="15" spans="2:3" ht="16" x14ac:dyDescent="0.2">
      <c r="B15" s="24" t="s">
        <v>934</v>
      </c>
      <c r="C15" s="21"/>
    </row>
    <row r="16" spans="2:3" x14ac:dyDescent="0.2">
      <c r="B16" s="18" t="s">
        <v>935</v>
      </c>
      <c r="C16" s="59"/>
    </row>
    <row r="17" spans="2:3" x14ac:dyDescent="0.2">
      <c r="B17" s="623" t="s">
        <v>936</v>
      </c>
      <c r="C17" s="624"/>
    </row>
    <row r="18" spans="2:3" ht="16" x14ac:dyDescent="0.2">
      <c r="B18" s="24" t="s">
        <v>937</v>
      </c>
      <c r="C18" s="21"/>
    </row>
    <row r="19" spans="2:3" ht="16" x14ac:dyDescent="0.2">
      <c r="B19" s="24" t="s">
        <v>938</v>
      </c>
      <c r="C19" s="21"/>
    </row>
    <row r="20" spans="2:3" ht="32" x14ac:dyDescent="0.2">
      <c r="B20" s="24" t="s">
        <v>939</v>
      </c>
      <c r="C20" s="21"/>
    </row>
    <row r="21" spans="2:3" ht="16" x14ac:dyDescent="0.2">
      <c r="B21" s="24" t="s">
        <v>940</v>
      </c>
      <c r="C21" s="21"/>
    </row>
    <row r="22" spans="2:3" ht="32" x14ac:dyDescent="0.2">
      <c r="B22" s="24" t="s">
        <v>941</v>
      </c>
      <c r="C22" s="21"/>
    </row>
    <row r="23" spans="2:3" ht="33.75" customHeight="1" x14ac:dyDescent="0.2">
      <c r="B23" s="24" t="s">
        <v>942</v>
      </c>
      <c r="C23" s="21"/>
    </row>
    <row r="24" spans="2:3" ht="48" x14ac:dyDescent="0.2">
      <c r="B24" s="60" t="s">
        <v>943</v>
      </c>
      <c r="C24" s="61" t="s">
        <v>190</v>
      </c>
    </row>
    <row r="25" spans="2:3" x14ac:dyDescent="0.2">
      <c r="B25" s="62"/>
      <c r="C25" s="58"/>
    </row>
    <row r="26" spans="2:3" x14ac:dyDescent="0.2">
      <c r="B26" s="62"/>
      <c r="C26" s="58"/>
    </row>
    <row r="27" spans="2:3" x14ac:dyDescent="0.2">
      <c r="B27" s="63" t="s">
        <v>944</v>
      </c>
      <c r="C27" s="55" t="s">
        <v>323</v>
      </c>
    </row>
    <row r="28" spans="2:3" ht="16" x14ac:dyDescent="0.2">
      <c r="B28" s="64" t="s">
        <v>945</v>
      </c>
      <c r="C28" s="19" t="s">
        <v>190</v>
      </c>
    </row>
    <row r="29" spans="2:3" ht="16" x14ac:dyDescent="0.2">
      <c r="B29" s="64" t="s">
        <v>946</v>
      </c>
      <c r="C29" s="19" t="s">
        <v>190</v>
      </c>
    </row>
    <row r="30" spans="2:3" ht="16" x14ac:dyDescent="0.2">
      <c r="B30" s="64" t="s">
        <v>947</v>
      </c>
      <c r="C30" s="19" t="s">
        <v>190</v>
      </c>
    </row>
    <row r="31" spans="2:3" ht="16" x14ac:dyDescent="0.2">
      <c r="B31" s="64" t="s">
        <v>948</v>
      </c>
      <c r="C31" s="19" t="s">
        <v>190</v>
      </c>
    </row>
  </sheetData>
  <mergeCells count="2">
    <mergeCell ref="B2:C2"/>
    <mergeCell ref="B17:C17"/>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C5B6-24F1-4485-AAE2-FDFA62C2EF7F}">
  <sheetPr>
    <tabColor theme="5" tint="0.79998168889431442"/>
  </sheetPr>
  <dimension ref="A2:B11"/>
  <sheetViews>
    <sheetView workbookViewId="0">
      <selection activeCell="I15" sqref="I15"/>
    </sheetView>
  </sheetViews>
  <sheetFormatPr baseColWidth="10" defaultColWidth="8.83203125" defaultRowHeight="16" x14ac:dyDescent="0.2"/>
  <cols>
    <col min="1" max="1" width="31.6640625" customWidth="1"/>
    <col min="2" max="2" width="31.5" customWidth="1"/>
  </cols>
  <sheetData>
    <row r="2" spans="1:2" x14ac:dyDescent="0.2">
      <c r="A2" s="625" t="s">
        <v>281</v>
      </c>
      <c r="B2" s="626"/>
    </row>
    <row r="3" spans="1:2" x14ac:dyDescent="0.2">
      <c r="A3" s="147" t="s">
        <v>949</v>
      </c>
      <c r="B3" s="148" t="s">
        <v>323</v>
      </c>
    </row>
    <row r="4" spans="1:2" x14ac:dyDescent="0.2">
      <c r="A4" s="149"/>
      <c r="B4" s="125"/>
    </row>
    <row r="5" spans="1:2" x14ac:dyDescent="0.2">
      <c r="A5" s="149"/>
      <c r="B5" s="125"/>
    </row>
    <row r="6" spans="1:2" x14ac:dyDescent="0.2">
      <c r="A6" s="149"/>
      <c r="B6" s="125"/>
    </row>
    <row r="7" spans="1:2" x14ac:dyDescent="0.2">
      <c r="A7" s="149"/>
      <c r="B7" s="125"/>
    </row>
    <row r="8" spans="1:2" x14ac:dyDescent="0.2">
      <c r="A8" s="149"/>
      <c r="B8" s="125"/>
    </row>
    <row r="9" spans="1:2" x14ac:dyDescent="0.2">
      <c r="A9" s="149"/>
      <c r="B9" s="125"/>
    </row>
    <row r="10" spans="1:2" x14ac:dyDescent="0.2">
      <c r="A10" s="149"/>
      <c r="B10" s="125"/>
    </row>
    <row r="11" spans="1:2" x14ac:dyDescent="0.2">
      <c r="A11" s="150"/>
      <c r="B11" s="127"/>
    </row>
  </sheetData>
  <mergeCells count="1">
    <mergeCell ref="A2:B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4CE3-2C60-43D4-ABAF-972C9F951563}">
  <sheetPr>
    <tabColor rgb="FF92D050"/>
  </sheetPr>
  <dimension ref="B1:C30"/>
  <sheetViews>
    <sheetView topLeftCell="A15" zoomScale="88" workbookViewId="0">
      <selection activeCell="B25" sqref="B25"/>
    </sheetView>
  </sheetViews>
  <sheetFormatPr baseColWidth="10" defaultColWidth="8.6640625" defaultRowHeight="15" x14ac:dyDescent="0.2"/>
  <cols>
    <col min="1" max="1" width="8.6640625" style="9"/>
    <col min="2" max="2" width="46.33203125" style="9" customWidth="1"/>
    <col min="3" max="3" width="64" style="9" bestFit="1" customWidth="1"/>
    <col min="4" max="16384" width="8.6640625" style="9"/>
  </cols>
  <sheetData>
    <row r="1" spans="2:3" x14ac:dyDescent="0.2">
      <c r="C1" s="67" t="s">
        <v>950</v>
      </c>
    </row>
    <row r="2" spans="2:3" x14ac:dyDescent="0.2">
      <c r="B2" s="572" t="s">
        <v>951</v>
      </c>
      <c r="C2" s="573"/>
    </row>
    <row r="3" spans="2:3" x14ac:dyDescent="0.2">
      <c r="B3" s="20" t="s">
        <v>405</v>
      </c>
      <c r="C3" s="20" t="s">
        <v>323</v>
      </c>
    </row>
    <row r="4" spans="2:3" ht="16" x14ac:dyDescent="0.2">
      <c r="B4" s="68" t="s">
        <v>952</v>
      </c>
      <c r="C4" s="24"/>
    </row>
    <row r="5" spans="2:3" ht="32" x14ac:dyDescent="0.2">
      <c r="B5" s="24" t="s">
        <v>953</v>
      </c>
      <c r="C5" s="24"/>
    </row>
    <row r="6" spans="2:3" ht="16" x14ac:dyDescent="0.2">
      <c r="B6" s="69" t="s">
        <v>954</v>
      </c>
      <c r="C6" s="24"/>
    </row>
    <row r="7" spans="2:3" ht="16" x14ac:dyDescent="0.2">
      <c r="B7" s="69" t="s">
        <v>955</v>
      </c>
      <c r="C7" s="24"/>
    </row>
    <row r="8" spans="2:3" ht="16" x14ac:dyDescent="0.2">
      <c r="B8" s="70" t="s">
        <v>956</v>
      </c>
      <c r="C8" s="24"/>
    </row>
    <row r="9" spans="2:3" x14ac:dyDescent="0.2">
      <c r="B9" s="69"/>
      <c r="C9" s="24"/>
    </row>
    <row r="10" spans="2:3" ht="16" x14ac:dyDescent="0.2">
      <c r="B10" s="69" t="s">
        <v>957</v>
      </c>
      <c r="C10" s="24"/>
    </row>
    <row r="11" spans="2:3" ht="16" x14ac:dyDescent="0.2">
      <c r="B11" s="69" t="s">
        <v>958</v>
      </c>
      <c r="C11" s="24"/>
    </row>
    <row r="12" spans="2:3" ht="16" x14ac:dyDescent="0.2">
      <c r="B12" s="69" t="s">
        <v>959</v>
      </c>
      <c r="C12" s="24"/>
    </row>
    <row r="13" spans="2:3" ht="16" x14ac:dyDescent="0.2">
      <c r="B13" s="69" t="s">
        <v>960</v>
      </c>
      <c r="C13" s="24"/>
    </row>
    <row r="14" spans="2:3" ht="32" x14ac:dyDescent="0.2">
      <c r="B14" s="24" t="s">
        <v>961</v>
      </c>
      <c r="C14" s="24"/>
    </row>
    <row r="15" spans="2:3" ht="32" x14ac:dyDescent="0.2">
      <c r="B15" s="24" t="s">
        <v>962</v>
      </c>
      <c r="C15" s="24"/>
    </row>
    <row r="16" spans="2:3" ht="32" x14ac:dyDescent="0.2">
      <c r="B16" s="24" t="s">
        <v>963</v>
      </c>
      <c r="C16" s="24"/>
    </row>
    <row r="17" spans="2:3" ht="33.75" customHeight="1" x14ac:dyDescent="0.2">
      <c r="B17" s="24" t="s">
        <v>964</v>
      </c>
      <c r="C17" s="24"/>
    </row>
    <row r="18" spans="2:3" ht="32" x14ac:dyDescent="0.2">
      <c r="B18" s="60" t="s">
        <v>965</v>
      </c>
      <c r="C18" s="61" t="s">
        <v>190</v>
      </c>
    </row>
    <row r="19" spans="2:3" x14ac:dyDescent="0.2">
      <c r="B19" s="115" t="s">
        <v>935</v>
      </c>
      <c r="C19" s="116"/>
    </row>
    <row r="20" spans="2:3" x14ac:dyDescent="0.2">
      <c r="B20" s="114" t="s">
        <v>966</v>
      </c>
      <c r="C20" s="114"/>
    </row>
    <row r="21" spans="2:3" x14ac:dyDescent="0.2">
      <c r="B21" s="114" t="s">
        <v>967</v>
      </c>
      <c r="C21" s="114"/>
    </row>
    <row r="22" spans="2:3" x14ac:dyDescent="0.2">
      <c r="B22" s="114" t="s">
        <v>968</v>
      </c>
      <c r="C22" s="114"/>
    </row>
    <row r="23" spans="2:3" ht="32" x14ac:dyDescent="0.2">
      <c r="B23" s="60" t="s">
        <v>969</v>
      </c>
      <c r="C23" s="114"/>
    </row>
    <row r="24" spans="2:3" x14ac:dyDescent="0.2">
      <c r="B24" s="117" t="s">
        <v>970</v>
      </c>
      <c r="C24" s="117"/>
    </row>
    <row r="25" spans="2:3" x14ac:dyDescent="0.2">
      <c r="B25" s="114" t="s">
        <v>971</v>
      </c>
      <c r="C25" s="114"/>
    </row>
    <row r="26" spans="2:3" x14ac:dyDescent="0.2">
      <c r="B26" s="58"/>
      <c r="C26" s="58"/>
    </row>
    <row r="27" spans="2:3" ht="32" x14ac:dyDescent="0.2">
      <c r="B27" s="71" t="s">
        <v>944</v>
      </c>
      <c r="C27" s="55" t="s">
        <v>323</v>
      </c>
    </row>
    <row r="28" spans="2:3" ht="16" x14ac:dyDescent="0.2">
      <c r="B28" s="64" t="s">
        <v>972</v>
      </c>
      <c r="C28" s="72" t="s">
        <v>190</v>
      </c>
    </row>
    <row r="29" spans="2:3" ht="16" x14ac:dyDescent="0.2">
      <c r="B29" s="16" t="s">
        <v>973</v>
      </c>
      <c r="C29" s="72" t="s">
        <v>190</v>
      </c>
    </row>
    <row r="30" spans="2:3" ht="16" x14ac:dyDescent="0.2">
      <c r="B30" s="16" t="s">
        <v>974</v>
      </c>
      <c r="C30" s="72" t="s">
        <v>190</v>
      </c>
    </row>
  </sheetData>
  <mergeCells count="1">
    <mergeCell ref="B2:C2"/>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06ED8-5A7B-4546-989E-6F00F9DE09C3}">
  <sheetPr>
    <tabColor rgb="FF92D050"/>
  </sheetPr>
  <dimension ref="B2:D12"/>
  <sheetViews>
    <sheetView zoomScale="79" zoomScaleNormal="160" workbookViewId="0">
      <selection activeCell="B3" sqref="B3:C12"/>
    </sheetView>
  </sheetViews>
  <sheetFormatPr baseColWidth="10" defaultColWidth="8.6640625" defaultRowHeight="15" x14ac:dyDescent="0.2"/>
  <cols>
    <col min="1" max="1" width="8.6640625" style="265"/>
    <col min="2" max="2" width="54.6640625" style="265" customWidth="1"/>
    <col min="3" max="3" width="38.6640625" style="265" customWidth="1"/>
    <col min="4" max="16384" width="8.6640625" style="265"/>
  </cols>
  <sheetData>
    <row r="2" spans="2:4" ht="16" thickBot="1" x14ac:dyDescent="0.25"/>
    <row r="3" spans="2:4" x14ac:dyDescent="0.2">
      <c r="B3" s="627" t="s">
        <v>975</v>
      </c>
      <c r="C3" s="628"/>
      <c r="D3" s="265" t="s">
        <v>976</v>
      </c>
    </row>
    <row r="4" spans="2:4" ht="16" x14ac:dyDescent="0.2">
      <c r="B4" s="266" t="s">
        <v>365</v>
      </c>
      <c r="C4" s="267" t="s">
        <v>323</v>
      </c>
    </row>
    <row r="5" spans="2:4" x14ac:dyDescent="0.2">
      <c r="B5" s="268" t="s">
        <v>977</v>
      </c>
      <c r="C5" s="269"/>
    </row>
    <row r="6" spans="2:4" ht="32" x14ac:dyDescent="0.2">
      <c r="B6" s="272" t="s">
        <v>978</v>
      </c>
      <c r="C6" s="273" t="s">
        <v>190</v>
      </c>
    </row>
    <row r="7" spans="2:4" ht="16" x14ac:dyDescent="0.2">
      <c r="B7" s="274" t="s">
        <v>979</v>
      </c>
      <c r="C7" s="275"/>
      <c r="D7" s="270" t="s">
        <v>980</v>
      </c>
    </row>
    <row r="8" spans="2:4" x14ac:dyDescent="0.2">
      <c r="B8" s="276" t="s">
        <v>981</v>
      </c>
      <c r="C8" s="277"/>
      <c r="D8" s="265" t="s">
        <v>982</v>
      </c>
    </row>
    <row r="9" spans="2:4" ht="32" x14ac:dyDescent="0.2">
      <c r="B9" s="272" t="s">
        <v>983</v>
      </c>
      <c r="C9" s="278"/>
      <c r="D9" s="265" t="s">
        <v>984</v>
      </c>
    </row>
    <row r="10" spans="2:4" ht="32" x14ac:dyDescent="0.2">
      <c r="B10" s="271" t="s">
        <v>985</v>
      </c>
      <c r="C10" s="269"/>
    </row>
    <row r="11" spans="2:4" ht="16" x14ac:dyDescent="0.2">
      <c r="B11" s="271" t="s">
        <v>986</v>
      </c>
      <c r="C11" s="269"/>
      <c r="D11" s="265" t="s">
        <v>987</v>
      </c>
    </row>
    <row r="12" spans="2:4" ht="17" thickBot="1" x14ac:dyDescent="0.25">
      <c r="B12" s="279" t="s">
        <v>988</v>
      </c>
      <c r="C12" s="280"/>
    </row>
  </sheetData>
  <mergeCells count="1">
    <mergeCell ref="B3:C3"/>
  </mergeCells>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6E7D9-F320-45E7-A855-AA342E5DAFC7}">
  <sheetPr>
    <tabColor rgb="FF70AD47"/>
  </sheetPr>
  <dimension ref="A2:B3"/>
  <sheetViews>
    <sheetView workbookViewId="0">
      <selection activeCell="B9" sqref="B9"/>
    </sheetView>
  </sheetViews>
  <sheetFormatPr baseColWidth="10" defaultColWidth="8.6640625" defaultRowHeight="15" x14ac:dyDescent="0.2"/>
  <cols>
    <col min="1" max="1" width="58.5" style="9" bestFit="1" customWidth="1"/>
    <col min="2" max="2" width="35.5" style="9" customWidth="1"/>
    <col min="3" max="16384" width="8.6640625" style="9"/>
  </cols>
  <sheetData>
    <row r="2" spans="1:2" x14ac:dyDescent="0.2">
      <c r="A2" s="629" t="s">
        <v>989</v>
      </c>
      <c r="B2" s="630"/>
    </row>
    <row r="3" spans="1:2" ht="14.5" customHeight="1" x14ac:dyDescent="0.2">
      <c r="A3" s="631" t="s">
        <v>990</v>
      </c>
      <c r="B3" s="632"/>
    </row>
  </sheetData>
  <mergeCells count="2">
    <mergeCell ref="A2:B2"/>
    <mergeCell ref="A3:B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130A-D1C7-5744-9FB9-E407816A2849}">
  <dimension ref="A1:F10"/>
  <sheetViews>
    <sheetView workbookViewId="0">
      <selection activeCell="D3" sqref="D3"/>
    </sheetView>
  </sheetViews>
  <sheetFormatPr baseColWidth="10" defaultColWidth="10.6640625" defaultRowHeight="16" x14ac:dyDescent="0.2"/>
  <sheetData>
    <row r="1" spans="1:6" x14ac:dyDescent="0.2">
      <c r="A1" t="s">
        <v>531</v>
      </c>
      <c r="B1" t="s">
        <v>535</v>
      </c>
      <c r="C1" t="s">
        <v>991</v>
      </c>
      <c r="D1" t="s">
        <v>992</v>
      </c>
      <c r="E1" t="s">
        <v>993</v>
      </c>
      <c r="F1" t="s">
        <v>994</v>
      </c>
    </row>
    <row r="2" spans="1:6" x14ac:dyDescent="0.2">
      <c r="A2" t="s">
        <v>532</v>
      </c>
      <c r="B2">
        <v>1</v>
      </c>
      <c r="C2" t="s">
        <v>663</v>
      </c>
      <c r="D2" t="s">
        <v>995</v>
      </c>
      <c r="E2" s="3" t="s">
        <v>637</v>
      </c>
      <c r="F2" t="s">
        <v>640</v>
      </c>
    </row>
    <row r="3" spans="1:6" x14ac:dyDescent="0.2">
      <c r="A3" t="s">
        <v>996</v>
      </c>
      <c r="B3">
        <v>2</v>
      </c>
      <c r="C3" t="s">
        <v>622</v>
      </c>
      <c r="D3" t="s">
        <v>645</v>
      </c>
      <c r="E3" s="3" t="s">
        <v>997</v>
      </c>
      <c r="F3" t="s">
        <v>998</v>
      </c>
    </row>
    <row r="4" spans="1:6" x14ac:dyDescent="0.2">
      <c r="B4">
        <v>3</v>
      </c>
      <c r="D4" t="s">
        <v>999</v>
      </c>
      <c r="E4" s="3" t="s">
        <v>1000</v>
      </c>
    </row>
    <row r="5" spans="1:6" x14ac:dyDescent="0.2">
      <c r="B5">
        <v>4</v>
      </c>
      <c r="D5" t="s">
        <v>1001</v>
      </c>
      <c r="E5" s="3" t="s">
        <v>1002</v>
      </c>
    </row>
    <row r="6" spans="1:6" x14ac:dyDescent="0.2">
      <c r="B6">
        <v>5</v>
      </c>
      <c r="E6" s="3" t="s">
        <v>1003</v>
      </c>
    </row>
    <row r="7" spans="1:6" x14ac:dyDescent="0.2">
      <c r="E7" s="3" t="s">
        <v>1004</v>
      </c>
    </row>
    <row r="8" spans="1:6" x14ac:dyDescent="0.2">
      <c r="E8" s="3" t="s">
        <v>1005</v>
      </c>
    </row>
    <row r="9" spans="1:6" x14ac:dyDescent="0.2">
      <c r="E9" s="3" t="s">
        <v>1006</v>
      </c>
    </row>
    <row r="10" spans="1:6" x14ac:dyDescent="0.2">
      <c r="E10" s="3" t="s">
        <v>1007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FF9C-9278-4815-B338-84296C95D58D}">
  <dimension ref="A1:M37"/>
  <sheetViews>
    <sheetView topLeftCell="E1" workbookViewId="0">
      <selection activeCell="A5" sqref="A5"/>
    </sheetView>
  </sheetViews>
  <sheetFormatPr baseColWidth="10" defaultColWidth="8.83203125" defaultRowHeight="16" x14ac:dyDescent="0.2"/>
  <cols>
    <col min="1" max="1" width="60" bestFit="1" customWidth="1"/>
    <col min="2" max="2" width="14.33203125" customWidth="1"/>
    <col min="3" max="3" width="13.33203125" customWidth="1"/>
    <col min="4" max="4" width="12.5" customWidth="1"/>
    <col min="5" max="5" width="19.33203125" customWidth="1"/>
    <col min="6" max="6" width="23.83203125" customWidth="1"/>
    <col min="7" max="7" width="36.33203125" bestFit="1" customWidth="1"/>
    <col min="8" max="8" width="72.5" customWidth="1"/>
    <col min="9" max="9" width="7.6640625" bestFit="1" customWidth="1"/>
    <col min="10" max="10" width="78.5" customWidth="1"/>
    <col min="11" max="11" width="26.5" customWidth="1"/>
    <col min="12" max="12" width="25.6640625" customWidth="1"/>
  </cols>
  <sheetData>
    <row r="1" spans="1:13" x14ac:dyDescent="0.2">
      <c r="A1" s="369" t="s">
        <v>107</v>
      </c>
    </row>
    <row r="2" spans="1:13" ht="17" thickBot="1" x14ac:dyDescent="0.25">
      <c r="A2" s="547" t="s">
        <v>108</v>
      </c>
      <c r="B2" s="548"/>
      <c r="C2" s="548"/>
      <c r="D2" s="548"/>
      <c r="E2" s="548"/>
      <c r="F2" s="548"/>
      <c r="G2" s="548"/>
      <c r="H2" s="548"/>
    </row>
    <row r="3" spans="1:13" ht="80" x14ac:dyDescent="0.2">
      <c r="A3" s="370" t="s">
        <v>109</v>
      </c>
      <c r="B3" s="371" t="s">
        <v>110</v>
      </c>
      <c r="C3" s="371" t="s">
        <v>111</v>
      </c>
      <c r="D3" s="371" t="s">
        <v>112</v>
      </c>
      <c r="E3" s="372" t="s">
        <v>113</v>
      </c>
      <c r="F3" s="373" t="s">
        <v>114</v>
      </c>
      <c r="G3" s="373" t="s">
        <v>115</v>
      </c>
      <c r="H3" s="374" t="s">
        <v>116</v>
      </c>
      <c r="I3" s="74"/>
      <c r="J3" s="375"/>
      <c r="K3" s="74"/>
      <c r="L3" s="74"/>
      <c r="M3" s="74"/>
    </row>
    <row r="4" spans="1:13" x14ac:dyDescent="0.2">
      <c r="A4" s="376" t="s">
        <v>117</v>
      </c>
      <c r="B4" s="549"/>
      <c r="C4" s="549"/>
      <c r="D4" s="549"/>
      <c r="E4" s="549"/>
      <c r="F4" s="377"/>
      <c r="G4" s="377"/>
      <c r="H4" s="378"/>
      <c r="I4" s="74"/>
      <c r="J4" s="379"/>
      <c r="K4" s="74"/>
      <c r="L4" s="74"/>
      <c r="M4" s="74"/>
    </row>
    <row r="5" spans="1:13" ht="45.75" customHeight="1" x14ac:dyDescent="0.2">
      <c r="A5" s="376" t="s">
        <v>118</v>
      </c>
      <c r="B5" s="550" t="s">
        <v>119</v>
      </c>
      <c r="C5" s="550"/>
      <c r="D5" s="550"/>
      <c r="E5" s="550"/>
      <c r="F5" s="380"/>
      <c r="G5" s="381"/>
      <c r="H5" s="382"/>
      <c r="I5" s="74"/>
      <c r="J5" s="379"/>
      <c r="K5" s="74"/>
      <c r="L5" s="74"/>
      <c r="M5" s="74"/>
    </row>
    <row r="6" spans="1:13" ht="17" thickBot="1" x14ac:dyDescent="0.25">
      <c r="A6" s="544" t="s">
        <v>120</v>
      </c>
      <c r="B6" s="545"/>
      <c r="C6" s="545"/>
      <c r="D6" s="545"/>
      <c r="E6" s="545"/>
      <c r="F6" s="545"/>
      <c r="G6" s="545"/>
      <c r="H6" s="546"/>
      <c r="J6" s="375"/>
    </row>
    <row r="7" spans="1:13" ht="15.5" customHeight="1" x14ac:dyDescent="0.2">
      <c r="A7" s="383" t="s">
        <v>121</v>
      </c>
      <c r="B7" s="543"/>
      <c r="C7" s="543"/>
      <c r="D7" s="543"/>
      <c r="E7" s="543"/>
      <c r="F7" s="385"/>
      <c r="G7" s="386" t="s">
        <v>122</v>
      </c>
      <c r="H7" s="387" t="s">
        <v>123</v>
      </c>
    </row>
    <row r="8" spans="1:13" ht="51" x14ac:dyDescent="0.2">
      <c r="A8" s="388" t="s">
        <v>124</v>
      </c>
      <c r="B8" s="543">
        <v>1</v>
      </c>
      <c r="C8" s="543"/>
      <c r="D8" s="543"/>
      <c r="E8" s="543"/>
      <c r="F8" s="389"/>
      <c r="G8" s="386">
        <v>1</v>
      </c>
      <c r="H8" s="390" t="s">
        <v>125</v>
      </c>
    </row>
    <row r="9" spans="1:13" ht="51" x14ac:dyDescent="0.2">
      <c r="A9" s="391" t="s">
        <v>126</v>
      </c>
      <c r="B9" s="543">
        <v>1</v>
      </c>
      <c r="C9" s="543"/>
      <c r="D9" s="543"/>
      <c r="E9" s="543"/>
      <c r="F9" s="389"/>
      <c r="G9" s="422" t="s">
        <v>127</v>
      </c>
      <c r="H9" s="390" t="s">
        <v>128</v>
      </c>
      <c r="J9" s="392"/>
      <c r="K9" s="364"/>
      <c r="L9" s="364"/>
    </row>
    <row r="10" spans="1:13" ht="17" x14ac:dyDescent="0.2">
      <c r="A10" s="388" t="s">
        <v>129</v>
      </c>
      <c r="B10" s="543">
        <v>1</v>
      </c>
      <c r="C10" s="543"/>
      <c r="D10" s="543"/>
      <c r="E10" s="543"/>
      <c r="F10" s="389"/>
      <c r="G10" s="386">
        <v>1</v>
      </c>
      <c r="H10" s="390" t="s">
        <v>130</v>
      </c>
      <c r="J10" s="392"/>
      <c r="K10" s="364"/>
      <c r="L10" s="364"/>
    </row>
    <row r="11" spans="1:13" x14ac:dyDescent="0.2">
      <c r="A11" s="544" t="s">
        <v>131</v>
      </c>
      <c r="B11" s="545"/>
      <c r="C11" s="545"/>
      <c r="D11" s="545"/>
      <c r="E11" s="545"/>
      <c r="F11" s="545"/>
      <c r="G11" s="545"/>
      <c r="H11" s="546"/>
      <c r="J11" s="392"/>
      <c r="K11" s="364"/>
      <c r="L11" s="364"/>
    </row>
    <row r="12" spans="1:13" ht="17" x14ac:dyDescent="0.2">
      <c r="A12" s="429" t="s">
        <v>132</v>
      </c>
      <c r="B12" s="430"/>
      <c r="C12" s="426"/>
      <c r="D12" s="384"/>
      <c r="E12" s="384"/>
      <c r="F12" s="393"/>
      <c r="G12" s="394"/>
      <c r="H12" s="395" t="s">
        <v>133</v>
      </c>
      <c r="J12" s="392"/>
      <c r="K12" s="364"/>
      <c r="L12" s="364"/>
    </row>
    <row r="13" spans="1:13" ht="17" x14ac:dyDescent="0.2">
      <c r="A13" s="427" t="s">
        <v>134</v>
      </c>
      <c r="B13" s="428"/>
      <c r="C13" s="397"/>
      <c r="D13" s="397"/>
      <c r="E13" s="397"/>
      <c r="F13" s="398"/>
      <c r="G13" s="386" t="s">
        <v>135</v>
      </c>
      <c r="H13" s="390" t="s">
        <v>136</v>
      </c>
      <c r="J13" s="392"/>
      <c r="K13" s="364"/>
      <c r="L13" s="364"/>
    </row>
    <row r="14" spans="1:13" ht="34" x14ac:dyDescent="0.2">
      <c r="A14" s="388" t="s">
        <v>137</v>
      </c>
      <c r="B14" s="384"/>
      <c r="C14" s="384"/>
      <c r="D14" s="384"/>
      <c r="E14" s="424"/>
      <c r="F14" s="425"/>
      <c r="G14" s="159" t="s">
        <v>138</v>
      </c>
      <c r="H14" s="390" t="s">
        <v>139</v>
      </c>
      <c r="J14" s="392"/>
      <c r="K14" s="364"/>
      <c r="L14" s="364"/>
    </row>
    <row r="15" spans="1:13" ht="34" x14ac:dyDescent="0.2">
      <c r="A15" s="388" t="s">
        <v>140</v>
      </c>
      <c r="B15" s="384"/>
      <c r="C15" s="384"/>
      <c r="D15" s="384"/>
      <c r="E15" s="384"/>
      <c r="F15" s="385"/>
      <c r="G15" s="386" t="s">
        <v>141</v>
      </c>
      <c r="H15" s="390" t="s">
        <v>139</v>
      </c>
      <c r="J15" s="392"/>
      <c r="K15" s="364"/>
      <c r="L15" s="364"/>
    </row>
    <row r="16" spans="1:13" ht="34" x14ac:dyDescent="0.2">
      <c r="A16" s="388" t="s">
        <v>142</v>
      </c>
      <c r="B16" s="384"/>
      <c r="C16" s="384"/>
      <c r="D16" s="384"/>
      <c r="E16" s="384"/>
      <c r="F16" s="389"/>
      <c r="G16" s="386" t="s">
        <v>143</v>
      </c>
      <c r="H16" s="390" t="s">
        <v>139</v>
      </c>
      <c r="J16" s="392"/>
      <c r="K16" s="364"/>
      <c r="L16" s="364"/>
    </row>
    <row r="17" spans="1:12" ht="34" x14ac:dyDescent="0.2">
      <c r="A17" s="388" t="s">
        <v>144</v>
      </c>
      <c r="B17" s="384"/>
      <c r="C17" s="384"/>
      <c r="D17" s="384"/>
      <c r="E17" s="384"/>
      <c r="F17" s="389"/>
      <c r="G17" s="386" t="s">
        <v>143</v>
      </c>
      <c r="H17" s="390" t="s">
        <v>139</v>
      </c>
      <c r="J17" s="392"/>
      <c r="K17" s="364"/>
      <c r="L17" s="364"/>
    </row>
    <row r="18" spans="1:12" x14ac:dyDescent="0.2">
      <c r="A18" s="544" t="s">
        <v>145</v>
      </c>
      <c r="B18" s="545"/>
      <c r="C18" s="545"/>
      <c r="D18" s="545"/>
      <c r="E18" s="545"/>
      <c r="F18" s="545"/>
      <c r="G18" s="545"/>
      <c r="H18" s="546"/>
      <c r="J18" s="392"/>
      <c r="K18" s="364"/>
      <c r="L18" s="364"/>
    </row>
    <row r="19" spans="1:12" ht="51" x14ac:dyDescent="0.2">
      <c r="A19" s="388" t="s">
        <v>146</v>
      </c>
      <c r="B19" s="399"/>
      <c r="C19" s="399"/>
      <c r="D19" s="399"/>
      <c r="E19" s="399"/>
      <c r="F19" s="389"/>
      <c r="G19" s="386" t="s">
        <v>147</v>
      </c>
      <c r="H19" s="423" t="s">
        <v>148</v>
      </c>
      <c r="J19" s="392"/>
      <c r="K19" s="364"/>
      <c r="L19" s="364"/>
    </row>
    <row r="20" spans="1:12" ht="51" x14ac:dyDescent="0.2">
      <c r="A20" s="391" t="s">
        <v>149</v>
      </c>
      <c r="B20" s="400"/>
      <c r="C20" s="400"/>
      <c r="D20" s="400"/>
      <c r="E20" s="400"/>
      <c r="F20" s="401"/>
      <c r="G20" s="402" t="s">
        <v>150</v>
      </c>
      <c r="H20" s="390" t="s">
        <v>151</v>
      </c>
      <c r="J20" s="392"/>
      <c r="K20" s="364"/>
      <c r="L20" s="364"/>
    </row>
    <row r="21" spans="1:12" ht="34" x14ac:dyDescent="0.2">
      <c r="A21" s="391" t="s">
        <v>152</v>
      </c>
      <c r="B21" s="399"/>
      <c r="C21" s="399"/>
      <c r="D21" s="399"/>
      <c r="E21" s="399"/>
      <c r="F21" s="389"/>
      <c r="G21" s="386" t="s">
        <v>153</v>
      </c>
      <c r="H21" s="390" t="s">
        <v>154</v>
      </c>
      <c r="J21" s="392"/>
      <c r="K21" s="364"/>
      <c r="L21" s="364"/>
    </row>
    <row r="22" spans="1:12" ht="34" x14ac:dyDescent="0.2">
      <c r="A22" s="391" t="s">
        <v>155</v>
      </c>
      <c r="B22" s="399"/>
      <c r="C22" s="399"/>
      <c r="D22" s="399"/>
      <c r="E22" s="399"/>
      <c r="F22" s="389"/>
      <c r="G22" s="386" t="s">
        <v>156</v>
      </c>
      <c r="H22" s="390" t="s">
        <v>157</v>
      </c>
      <c r="J22" s="392"/>
      <c r="K22" s="364"/>
      <c r="L22" s="364"/>
    </row>
    <row r="23" spans="1:12" ht="34" x14ac:dyDescent="0.2">
      <c r="A23" s="391" t="s">
        <v>158</v>
      </c>
      <c r="B23" s="399"/>
      <c r="C23" s="399"/>
      <c r="D23" s="399"/>
      <c r="E23" s="399"/>
      <c r="F23" s="389"/>
      <c r="G23" s="386" t="s">
        <v>156</v>
      </c>
      <c r="H23" s="390" t="s">
        <v>159</v>
      </c>
      <c r="J23" s="392"/>
      <c r="K23" s="364"/>
      <c r="L23" s="364"/>
    </row>
    <row r="24" spans="1:12" ht="34" x14ac:dyDescent="0.2">
      <c r="A24" s="391" t="s">
        <v>160</v>
      </c>
      <c r="B24" s="399"/>
      <c r="C24" s="399"/>
      <c r="D24" s="399"/>
      <c r="E24" s="399"/>
      <c r="F24" s="389"/>
      <c r="G24" s="386" t="s">
        <v>161</v>
      </c>
      <c r="H24" s="390" t="s">
        <v>162</v>
      </c>
      <c r="J24" s="392"/>
      <c r="K24" s="364"/>
      <c r="L24" s="364"/>
    </row>
    <row r="25" spans="1:12" ht="51" x14ac:dyDescent="0.2">
      <c r="A25" s="388" t="s">
        <v>163</v>
      </c>
      <c r="B25" s="399"/>
      <c r="C25" s="399"/>
      <c r="D25" s="399"/>
      <c r="E25" s="399"/>
      <c r="F25" s="389"/>
      <c r="G25" s="386" t="s">
        <v>164</v>
      </c>
      <c r="H25" s="390" t="s">
        <v>165</v>
      </c>
      <c r="J25" s="392"/>
      <c r="K25" s="364"/>
      <c r="L25" s="364"/>
    </row>
    <row r="26" spans="1:12" ht="17" x14ac:dyDescent="0.2">
      <c r="A26" s="391" t="s">
        <v>166</v>
      </c>
      <c r="B26" s="399"/>
      <c r="C26" s="399"/>
      <c r="D26" s="399"/>
      <c r="E26" s="399"/>
      <c r="F26" s="389"/>
      <c r="G26" s="386" t="s">
        <v>167</v>
      </c>
      <c r="H26" s="390" t="s">
        <v>168</v>
      </c>
      <c r="J26" s="392"/>
      <c r="K26" s="364"/>
      <c r="L26" s="364"/>
    </row>
    <row r="27" spans="1:12" ht="34" x14ac:dyDescent="0.2">
      <c r="A27" s="403" t="s">
        <v>169</v>
      </c>
      <c r="B27" s="399"/>
      <c r="C27" s="399"/>
      <c r="D27" s="399"/>
      <c r="E27" s="399"/>
      <c r="F27" s="389"/>
      <c r="G27" s="386" t="s">
        <v>170</v>
      </c>
      <c r="H27" s="390" t="s">
        <v>171</v>
      </c>
      <c r="J27" s="392"/>
      <c r="K27" s="364"/>
      <c r="L27" s="364"/>
    </row>
    <row r="28" spans="1:12" ht="34" x14ac:dyDescent="0.2">
      <c r="A28" s="404" t="s">
        <v>172</v>
      </c>
      <c r="B28" s="399"/>
      <c r="C28" s="399"/>
      <c r="D28" s="399"/>
      <c r="E28" s="399"/>
      <c r="F28" s="389"/>
      <c r="G28" s="386" t="s">
        <v>173</v>
      </c>
      <c r="H28" s="390" t="s">
        <v>174</v>
      </c>
      <c r="J28" s="392"/>
      <c r="K28" s="364"/>
      <c r="L28" s="364"/>
    </row>
    <row r="29" spans="1:12" ht="85" x14ac:dyDescent="0.2">
      <c r="A29" s="388" t="s">
        <v>175</v>
      </c>
      <c r="B29" s="399"/>
      <c r="C29" s="399"/>
      <c r="D29" s="399"/>
      <c r="E29" s="399"/>
      <c r="F29" s="389"/>
      <c r="G29" s="405" t="s">
        <v>176</v>
      </c>
      <c r="H29" s="390" t="s">
        <v>177</v>
      </c>
      <c r="J29" s="392"/>
      <c r="K29" s="364"/>
      <c r="L29" s="364"/>
    </row>
    <row r="30" spans="1:12" ht="34" x14ac:dyDescent="0.2">
      <c r="A30" s="388" t="s">
        <v>178</v>
      </c>
      <c r="B30" s="399"/>
      <c r="C30" s="399"/>
      <c r="D30" s="399"/>
      <c r="E30" s="399"/>
      <c r="F30" s="389"/>
      <c r="G30" s="386" t="s">
        <v>179</v>
      </c>
      <c r="H30" s="390" t="s">
        <v>180</v>
      </c>
      <c r="J30" s="392"/>
      <c r="K30" s="364"/>
      <c r="L30" s="364"/>
    </row>
    <row r="31" spans="1:12" ht="68" x14ac:dyDescent="0.2">
      <c r="A31" s="406" t="s">
        <v>181</v>
      </c>
      <c r="B31" s="206"/>
      <c r="C31" s="206"/>
      <c r="D31" s="206"/>
      <c r="E31" s="206"/>
      <c r="F31" s="407"/>
      <c r="G31" s="408" t="s">
        <v>182</v>
      </c>
      <c r="H31" s="390" t="s">
        <v>183</v>
      </c>
      <c r="J31" s="392"/>
      <c r="K31" s="364"/>
      <c r="L31" s="364"/>
    </row>
    <row r="32" spans="1:12" ht="17" x14ac:dyDescent="0.2">
      <c r="A32" s="365" t="s">
        <v>184</v>
      </c>
      <c r="B32" s="409"/>
      <c r="C32" s="399"/>
      <c r="D32" s="399"/>
      <c r="E32" s="399"/>
      <c r="F32" s="410"/>
      <c r="G32" s="384" t="s">
        <v>176</v>
      </c>
      <c r="H32" s="411" t="s">
        <v>185</v>
      </c>
      <c r="K32" s="412"/>
    </row>
    <row r="33" spans="1:12" ht="17" x14ac:dyDescent="0.2">
      <c r="A33" s="432" t="s">
        <v>186</v>
      </c>
      <c r="B33" s="206"/>
      <c r="C33" s="206"/>
      <c r="D33" s="206"/>
      <c r="E33" s="206"/>
      <c r="F33" s="414"/>
      <c r="G33" s="405" t="s">
        <v>187</v>
      </c>
      <c r="H33" s="411" t="s">
        <v>188</v>
      </c>
      <c r="J33" s="364"/>
      <c r="K33" s="392"/>
      <c r="L33" s="364"/>
    </row>
    <row r="34" spans="1:12" ht="68" x14ac:dyDescent="0.2">
      <c r="A34" s="365" t="s">
        <v>189</v>
      </c>
      <c r="B34" s="409" t="s">
        <v>190</v>
      </c>
      <c r="C34" s="399"/>
      <c r="D34" s="399"/>
      <c r="E34" s="399"/>
      <c r="F34" s="389"/>
      <c r="G34" s="405" t="s">
        <v>191</v>
      </c>
      <c r="H34" s="390" t="s">
        <v>192</v>
      </c>
    </row>
    <row r="35" spans="1:12" x14ac:dyDescent="0.2">
      <c r="A35" s="433" t="s">
        <v>193</v>
      </c>
      <c r="B35" s="431"/>
      <c r="C35" s="206"/>
      <c r="D35" s="206"/>
      <c r="E35" s="206"/>
      <c r="F35" s="415"/>
      <c r="G35" s="416" t="s">
        <v>194</v>
      </c>
      <c r="H35" s="411"/>
    </row>
    <row r="36" spans="1:12" ht="17" thickBot="1" x14ac:dyDescent="0.25">
      <c r="A36" s="413" t="s">
        <v>195</v>
      </c>
      <c r="B36" s="417"/>
      <c r="C36" s="417"/>
      <c r="D36" s="417"/>
      <c r="E36" s="418"/>
      <c r="F36" s="419"/>
      <c r="G36" s="420"/>
      <c r="H36" s="421"/>
    </row>
    <row r="37" spans="1:12" x14ac:dyDescent="0.2">
      <c r="B37" s="159"/>
      <c r="C37" s="159"/>
      <c r="D37" s="159"/>
      <c r="E37" s="159"/>
      <c r="F37" s="159"/>
      <c r="G37" s="159"/>
      <c r="H37" s="74"/>
    </row>
  </sheetData>
  <mergeCells count="10">
    <mergeCell ref="A2:H2"/>
    <mergeCell ref="B4:E4"/>
    <mergeCell ref="B5:E5"/>
    <mergeCell ref="A6:H6"/>
    <mergeCell ref="B7:E7"/>
    <mergeCell ref="B8:E8"/>
    <mergeCell ref="B9:E9"/>
    <mergeCell ref="B10:E10"/>
    <mergeCell ref="A11:H11"/>
    <mergeCell ref="A18:H18"/>
  </mergeCells>
  <dataValidations count="1">
    <dataValidation type="whole" operator="greaterThan" allowBlank="1" showInputMessage="1" showErrorMessage="1" sqref="B21:B30 B7:B10 B12:B17" xr:uid="{845D3C43-F911-4EF9-83FF-78705E7515D1}">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8415-6489-4543-853F-11C2247D8B96}">
  <dimension ref="A1:Q63"/>
  <sheetViews>
    <sheetView tabSelected="1" topLeftCell="D1" zoomScale="140" zoomScaleNormal="140" workbookViewId="0">
      <selection activeCell="J1" sqref="J1:J1048576"/>
    </sheetView>
  </sheetViews>
  <sheetFormatPr baseColWidth="10" defaultColWidth="8.83203125" defaultRowHeight="16" x14ac:dyDescent="0.2"/>
  <cols>
    <col min="1" max="1" width="61" customWidth="1"/>
    <col min="2" max="2" width="13.1640625" customWidth="1"/>
    <col min="3" max="3" width="12.6640625" customWidth="1"/>
    <col min="4" max="4" width="11.5" customWidth="1"/>
    <col min="5" max="5" width="11.1640625" customWidth="1"/>
    <col min="6" max="6" width="12.1640625" customWidth="1"/>
    <col min="7" max="7" width="11.33203125" customWidth="1"/>
    <col min="8" max="8" width="12.5" customWidth="1"/>
    <col min="9" max="9" width="26.5" customWidth="1"/>
    <col min="10" max="10" width="36.33203125" bestFit="1" customWidth="1"/>
    <col min="11" max="11" width="123.1640625" style="74" customWidth="1"/>
    <col min="12" max="12" width="7.6640625" bestFit="1" customWidth="1"/>
    <col min="13" max="17" width="8.6640625" style="449"/>
  </cols>
  <sheetData>
    <row r="1" spans="1:11" ht="17" thickBot="1" x14ac:dyDescent="0.25">
      <c r="A1" s="369" t="s">
        <v>107</v>
      </c>
    </row>
    <row r="2" spans="1:11" ht="17" thickBot="1" x14ac:dyDescent="0.25">
      <c r="A2" s="551" t="s">
        <v>196</v>
      </c>
      <c r="B2" s="552"/>
      <c r="C2" s="552"/>
      <c r="D2" s="552"/>
      <c r="E2" s="552"/>
      <c r="F2" s="552"/>
      <c r="G2" s="552"/>
      <c r="H2" s="552"/>
      <c r="I2" s="552"/>
      <c r="J2" s="552"/>
      <c r="K2" s="553"/>
    </row>
    <row r="3" spans="1:11" ht="33" thickBot="1" x14ac:dyDescent="0.25">
      <c r="A3" s="370" t="s">
        <v>109</v>
      </c>
      <c r="B3" s="371" t="s">
        <v>197</v>
      </c>
      <c r="C3" s="371" t="s">
        <v>198</v>
      </c>
      <c r="D3" s="371" t="s">
        <v>199</v>
      </c>
      <c r="E3" s="371" t="s">
        <v>200</v>
      </c>
      <c r="F3" s="371" t="s">
        <v>201</v>
      </c>
      <c r="G3" s="371" t="s">
        <v>202</v>
      </c>
      <c r="H3" s="371" t="s">
        <v>203</v>
      </c>
      <c r="I3" s="434" t="s">
        <v>204</v>
      </c>
      <c r="J3" s="434" t="s">
        <v>205</v>
      </c>
      <c r="K3" s="435" t="s">
        <v>116</v>
      </c>
    </row>
    <row r="4" spans="1:11" x14ac:dyDescent="0.2">
      <c r="A4" s="466" t="s">
        <v>117</v>
      </c>
      <c r="B4" s="554"/>
      <c r="C4" s="554"/>
      <c r="D4" s="554"/>
      <c r="E4" s="554"/>
      <c r="F4" s="554"/>
      <c r="G4" s="554"/>
      <c r="H4" s="554"/>
      <c r="I4" s="467"/>
      <c r="J4" s="467"/>
      <c r="K4" s="468"/>
    </row>
    <row r="5" spans="1:11" ht="41" customHeight="1" thickBot="1" x14ac:dyDescent="0.25">
      <c r="A5" s="469" t="s">
        <v>118</v>
      </c>
      <c r="B5" s="555" t="s">
        <v>119</v>
      </c>
      <c r="C5" s="556"/>
      <c r="D5" s="556"/>
      <c r="E5" s="556"/>
      <c r="F5" s="556"/>
      <c r="G5" s="556"/>
      <c r="H5" s="556"/>
      <c r="I5" s="470"/>
      <c r="J5" s="470"/>
      <c r="K5" s="471"/>
    </row>
    <row r="6" spans="1:11" ht="17" thickBot="1" x14ac:dyDescent="0.25">
      <c r="A6" s="544" t="s">
        <v>206</v>
      </c>
      <c r="B6" s="545"/>
      <c r="C6" s="545"/>
      <c r="D6" s="545"/>
      <c r="E6" s="545"/>
      <c r="F6" s="545"/>
      <c r="G6" s="545"/>
      <c r="H6" s="545"/>
      <c r="I6" s="545"/>
      <c r="J6" s="545"/>
      <c r="K6" s="546"/>
    </row>
    <row r="7" spans="1:11" ht="17" x14ac:dyDescent="0.2">
      <c r="A7" s="456" t="s">
        <v>121</v>
      </c>
      <c r="B7" s="557">
        <v>1</v>
      </c>
      <c r="C7" s="557"/>
      <c r="D7" s="557"/>
      <c r="E7" s="557"/>
      <c r="F7" s="557"/>
      <c r="G7" s="557"/>
      <c r="H7" s="557"/>
      <c r="I7" s="458"/>
      <c r="J7" s="459" t="s">
        <v>207</v>
      </c>
      <c r="K7" s="460" t="s">
        <v>208</v>
      </c>
    </row>
    <row r="8" spans="1:11" ht="34" x14ac:dyDescent="0.2">
      <c r="A8" s="461" t="s">
        <v>124</v>
      </c>
      <c r="B8" s="543">
        <v>1</v>
      </c>
      <c r="C8" s="543"/>
      <c r="D8" s="543"/>
      <c r="E8" s="543"/>
      <c r="F8" s="543"/>
      <c r="G8" s="543"/>
      <c r="H8" s="543"/>
      <c r="I8" s="436"/>
      <c r="J8" s="386">
        <v>1</v>
      </c>
      <c r="K8" s="90" t="s">
        <v>209</v>
      </c>
    </row>
    <row r="9" spans="1:11" ht="34" x14ac:dyDescent="0.2">
      <c r="A9" s="462" t="s">
        <v>126</v>
      </c>
      <c r="B9" s="543">
        <v>1</v>
      </c>
      <c r="C9" s="543"/>
      <c r="D9" s="543"/>
      <c r="E9" s="543"/>
      <c r="F9" s="543"/>
      <c r="G9" s="543"/>
      <c r="H9" s="543"/>
      <c r="I9" s="436"/>
      <c r="J9" s="422" t="s">
        <v>127</v>
      </c>
      <c r="K9" s="90" t="s">
        <v>210</v>
      </c>
    </row>
    <row r="10" spans="1:11" ht="18" thickBot="1" x14ac:dyDescent="0.25">
      <c r="A10" s="463" t="s">
        <v>129</v>
      </c>
      <c r="B10" s="558">
        <v>1</v>
      </c>
      <c r="C10" s="558"/>
      <c r="D10" s="558"/>
      <c r="E10" s="558"/>
      <c r="F10" s="558"/>
      <c r="G10" s="558"/>
      <c r="H10" s="558"/>
      <c r="I10" s="464"/>
      <c r="J10" s="465">
        <v>1</v>
      </c>
      <c r="K10" s="91" t="s">
        <v>211</v>
      </c>
    </row>
    <row r="11" spans="1:11" ht="17" thickBot="1" x14ac:dyDescent="0.25">
      <c r="A11" s="544" t="s">
        <v>131</v>
      </c>
      <c r="B11" s="545"/>
      <c r="C11" s="545"/>
      <c r="D11" s="545"/>
      <c r="E11" s="545"/>
      <c r="F11" s="545"/>
      <c r="G11" s="545"/>
      <c r="H11" s="545"/>
      <c r="I11" s="545"/>
      <c r="J11" s="545"/>
      <c r="K11" s="545"/>
    </row>
    <row r="12" spans="1:11" ht="17" x14ac:dyDescent="0.2">
      <c r="A12" s="472" t="s">
        <v>212</v>
      </c>
      <c r="B12" s="473"/>
      <c r="C12" s="457"/>
      <c r="D12" s="457"/>
      <c r="E12" s="457"/>
      <c r="F12" s="457"/>
      <c r="G12" s="457"/>
      <c r="H12" s="457"/>
      <c r="I12" s="458"/>
      <c r="J12" s="474"/>
      <c r="K12" s="475" t="s">
        <v>133</v>
      </c>
    </row>
    <row r="13" spans="1:11" ht="34" x14ac:dyDescent="0.2">
      <c r="A13" s="388" t="s">
        <v>213</v>
      </c>
      <c r="B13" s="396"/>
      <c r="C13" s="397"/>
      <c r="D13" s="397"/>
      <c r="E13" s="397"/>
      <c r="F13" s="397"/>
      <c r="G13" s="397"/>
      <c r="H13" s="397"/>
      <c r="I13" s="437"/>
      <c r="J13" s="394" t="s">
        <v>214</v>
      </c>
      <c r="K13" s="390" t="s">
        <v>215</v>
      </c>
    </row>
    <row r="14" spans="1:11" ht="17" x14ac:dyDescent="0.2">
      <c r="A14" s="388" t="s">
        <v>137</v>
      </c>
      <c r="B14" s="448" t="s">
        <v>216</v>
      </c>
      <c r="C14" s="448" t="s">
        <v>216</v>
      </c>
      <c r="D14" s="448" t="s">
        <v>216</v>
      </c>
      <c r="E14" s="448" t="s">
        <v>216</v>
      </c>
      <c r="F14" s="448" t="s">
        <v>216</v>
      </c>
      <c r="G14" s="448" t="s">
        <v>216</v>
      </c>
      <c r="H14" s="448" t="s">
        <v>216</v>
      </c>
      <c r="I14" s="436"/>
      <c r="J14" s="386" t="s">
        <v>217</v>
      </c>
      <c r="K14" s="390" t="s">
        <v>218</v>
      </c>
    </row>
    <row r="15" spans="1:11" ht="17" x14ac:dyDescent="0.2">
      <c r="A15" s="388" t="s">
        <v>140</v>
      </c>
      <c r="B15" s="448"/>
      <c r="C15" s="448"/>
      <c r="D15" s="448"/>
      <c r="E15" s="448"/>
      <c r="F15" s="448"/>
      <c r="G15" s="448"/>
      <c r="H15" s="448"/>
      <c r="I15" s="436"/>
      <c r="J15" s="386" t="s">
        <v>141</v>
      </c>
      <c r="K15" s="390" t="s">
        <v>218</v>
      </c>
    </row>
    <row r="16" spans="1:11" ht="17" x14ac:dyDescent="0.2">
      <c r="A16" s="388" t="s">
        <v>142</v>
      </c>
      <c r="B16" s="448" t="s">
        <v>216</v>
      </c>
      <c r="C16" s="448" t="s">
        <v>216</v>
      </c>
      <c r="D16" s="448" t="s">
        <v>216</v>
      </c>
      <c r="E16" s="448" t="s">
        <v>216</v>
      </c>
      <c r="F16" s="448" t="s">
        <v>216</v>
      </c>
      <c r="G16" s="448" t="s">
        <v>216</v>
      </c>
      <c r="H16" s="448" t="s">
        <v>216</v>
      </c>
      <c r="I16" s="436"/>
      <c r="J16" s="386" t="s">
        <v>219</v>
      </c>
      <c r="K16" s="390" t="s">
        <v>218</v>
      </c>
    </row>
    <row r="17" spans="1:11" ht="18" thickBot="1" x14ac:dyDescent="0.25">
      <c r="A17" s="476" t="s">
        <v>144</v>
      </c>
      <c r="B17" s="477" t="s">
        <v>216</v>
      </c>
      <c r="C17" s="477" t="s">
        <v>216</v>
      </c>
      <c r="D17" s="477" t="s">
        <v>216</v>
      </c>
      <c r="E17" s="477" t="s">
        <v>216</v>
      </c>
      <c r="F17" s="477" t="s">
        <v>216</v>
      </c>
      <c r="G17" s="477" t="s">
        <v>216</v>
      </c>
      <c r="H17" s="477" t="s">
        <v>216</v>
      </c>
      <c r="I17" s="464"/>
      <c r="J17" s="465" t="s">
        <v>219</v>
      </c>
      <c r="K17" s="421" t="s">
        <v>218</v>
      </c>
    </row>
    <row r="18" spans="1:11" ht="17" thickBot="1" x14ac:dyDescent="0.25">
      <c r="A18" s="544" t="s">
        <v>220</v>
      </c>
      <c r="B18" s="545"/>
      <c r="C18" s="545"/>
      <c r="D18" s="545"/>
      <c r="E18" s="545"/>
      <c r="F18" s="545"/>
      <c r="G18" s="545"/>
      <c r="H18" s="545"/>
      <c r="I18" s="545"/>
      <c r="J18" s="545"/>
      <c r="K18" s="546"/>
    </row>
    <row r="19" spans="1:11" ht="17" x14ac:dyDescent="0.2">
      <c r="A19" s="456" t="s">
        <v>146</v>
      </c>
      <c r="B19" s="557" t="s">
        <v>216</v>
      </c>
      <c r="C19" s="557"/>
      <c r="D19" s="557"/>
      <c r="E19" s="557"/>
      <c r="F19" s="557"/>
      <c r="G19" s="557"/>
      <c r="H19" s="557"/>
      <c r="I19" s="458"/>
      <c r="J19" s="478" t="s">
        <v>221</v>
      </c>
      <c r="K19" s="460" t="s">
        <v>222</v>
      </c>
    </row>
    <row r="20" spans="1:11" ht="34" x14ac:dyDescent="0.2">
      <c r="A20" s="462" t="s">
        <v>223</v>
      </c>
      <c r="B20" s="559"/>
      <c r="C20" s="559"/>
      <c r="D20" s="559"/>
      <c r="E20" s="559"/>
      <c r="F20" s="559"/>
      <c r="G20" s="559"/>
      <c r="H20" s="559"/>
      <c r="I20" s="438"/>
      <c r="J20" s="402" t="s">
        <v>150</v>
      </c>
      <c r="K20" s="90" t="s">
        <v>224</v>
      </c>
    </row>
    <row r="21" spans="1:11" ht="34" x14ac:dyDescent="0.2">
      <c r="A21" s="462" t="s">
        <v>152</v>
      </c>
      <c r="B21" s="543"/>
      <c r="C21" s="543"/>
      <c r="D21" s="543"/>
      <c r="E21" s="543"/>
      <c r="F21" s="543"/>
      <c r="G21" s="543"/>
      <c r="H21" s="543"/>
      <c r="I21" s="436"/>
      <c r="J21" s="386" t="s">
        <v>153</v>
      </c>
      <c r="K21" s="90" t="s">
        <v>225</v>
      </c>
    </row>
    <row r="22" spans="1:11" ht="34" x14ac:dyDescent="0.2">
      <c r="A22" s="462" t="s">
        <v>155</v>
      </c>
      <c r="B22" s="543"/>
      <c r="C22" s="543"/>
      <c r="D22" s="543"/>
      <c r="E22" s="543"/>
      <c r="F22" s="543"/>
      <c r="G22" s="543"/>
      <c r="H22" s="543"/>
      <c r="I22" s="436"/>
      <c r="J22" s="386" t="s">
        <v>156</v>
      </c>
      <c r="K22" s="90" t="s">
        <v>154</v>
      </c>
    </row>
    <row r="23" spans="1:11" ht="17" x14ac:dyDescent="0.2">
      <c r="A23" s="462" t="s">
        <v>158</v>
      </c>
      <c r="B23" s="543"/>
      <c r="C23" s="543"/>
      <c r="D23" s="543"/>
      <c r="E23" s="543"/>
      <c r="F23" s="543"/>
      <c r="G23" s="543"/>
      <c r="H23" s="543"/>
      <c r="I23" s="436"/>
      <c r="J23" s="386" t="s">
        <v>156</v>
      </c>
      <c r="K23" s="90" t="s">
        <v>157</v>
      </c>
    </row>
    <row r="24" spans="1:11" ht="17" x14ac:dyDescent="0.2">
      <c r="A24" s="462" t="s">
        <v>160</v>
      </c>
      <c r="B24" s="543">
        <v>12</v>
      </c>
      <c r="C24" s="543"/>
      <c r="D24" s="543"/>
      <c r="E24" s="543"/>
      <c r="F24" s="543"/>
      <c r="G24" s="543"/>
      <c r="H24" s="543"/>
      <c r="I24" s="436"/>
      <c r="J24" s="386" t="s">
        <v>226</v>
      </c>
      <c r="K24" s="90" t="s">
        <v>159</v>
      </c>
    </row>
    <row r="25" spans="1:11" ht="17" x14ac:dyDescent="0.2">
      <c r="A25" s="461" t="s">
        <v>163</v>
      </c>
      <c r="B25" s="416"/>
      <c r="C25" s="416"/>
      <c r="D25" s="416"/>
      <c r="E25" s="416"/>
      <c r="F25" s="416"/>
      <c r="G25" s="416"/>
      <c r="H25" s="416"/>
      <c r="I25" s="436"/>
      <c r="J25" s="386" t="s">
        <v>156</v>
      </c>
      <c r="K25" s="90" t="s">
        <v>162</v>
      </c>
    </row>
    <row r="26" spans="1:11" ht="34" x14ac:dyDescent="0.2">
      <c r="A26" s="462" t="s">
        <v>166</v>
      </c>
      <c r="B26" s="543"/>
      <c r="C26" s="543"/>
      <c r="D26" s="543"/>
      <c r="E26" s="543"/>
      <c r="F26" s="543"/>
      <c r="G26" s="543"/>
      <c r="H26" s="543"/>
      <c r="I26" s="436"/>
      <c r="J26" s="386" t="s">
        <v>227</v>
      </c>
      <c r="K26" s="90" t="s">
        <v>165</v>
      </c>
    </row>
    <row r="27" spans="1:11" ht="17" x14ac:dyDescent="0.2">
      <c r="A27" s="461" t="s">
        <v>172</v>
      </c>
      <c r="B27" s="416"/>
      <c r="C27" s="416"/>
      <c r="D27" s="416"/>
      <c r="E27" s="416"/>
      <c r="F27" s="416"/>
      <c r="G27" s="416"/>
      <c r="H27" s="416"/>
      <c r="I27" s="436"/>
      <c r="J27" s="386" t="s">
        <v>153</v>
      </c>
      <c r="K27" s="90" t="s">
        <v>168</v>
      </c>
    </row>
    <row r="28" spans="1:11" ht="17" x14ac:dyDescent="0.2">
      <c r="A28" s="461" t="s">
        <v>175</v>
      </c>
      <c r="B28" s="416"/>
      <c r="C28" s="416"/>
      <c r="D28" s="416"/>
      <c r="E28" s="416"/>
      <c r="F28" s="416"/>
      <c r="G28" s="416"/>
      <c r="H28" s="416"/>
      <c r="I28" s="436"/>
      <c r="J28" s="386" t="s">
        <v>228</v>
      </c>
      <c r="K28" s="90" t="s">
        <v>229</v>
      </c>
    </row>
    <row r="29" spans="1:11" ht="34" x14ac:dyDescent="0.2">
      <c r="A29" s="461" t="s">
        <v>178</v>
      </c>
      <c r="B29" s="543"/>
      <c r="C29" s="543"/>
      <c r="D29" s="543"/>
      <c r="E29" s="543"/>
      <c r="F29" s="543"/>
      <c r="G29" s="543"/>
      <c r="H29" s="543"/>
      <c r="I29" s="436"/>
      <c r="J29" s="386" t="s">
        <v>179</v>
      </c>
      <c r="K29" s="90" t="s">
        <v>180</v>
      </c>
    </row>
    <row r="30" spans="1:11" ht="34" x14ac:dyDescent="0.2">
      <c r="A30" s="461" t="s">
        <v>181</v>
      </c>
      <c r="B30" s="560"/>
      <c r="C30" s="560"/>
      <c r="D30" s="560"/>
      <c r="E30" s="560"/>
      <c r="F30" s="560"/>
      <c r="G30" s="560"/>
      <c r="H30" s="560"/>
      <c r="I30" s="439"/>
      <c r="J30" s="440" t="s">
        <v>182</v>
      </c>
      <c r="K30" s="90" t="s">
        <v>183</v>
      </c>
    </row>
    <row r="31" spans="1:11" ht="17" x14ac:dyDescent="0.2">
      <c r="A31" s="461" t="s">
        <v>230</v>
      </c>
      <c r="B31" s="564" t="s">
        <v>231</v>
      </c>
      <c r="C31" s="565"/>
      <c r="D31" s="565"/>
      <c r="E31" s="565"/>
      <c r="F31" s="565"/>
      <c r="G31" s="565"/>
      <c r="H31" s="566"/>
      <c r="I31" s="436"/>
      <c r="J31" s="386"/>
      <c r="K31" s="90" t="s">
        <v>185</v>
      </c>
    </row>
    <row r="32" spans="1:11" ht="17" x14ac:dyDescent="0.2">
      <c r="A32" s="461" t="s">
        <v>232</v>
      </c>
      <c r="B32" s="560" t="s">
        <v>216</v>
      </c>
      <c r="C32" s="560"/>
      <c r="D32" s="560"/>
      <c r="E32" s="560"/>
      <c r="F32" s="560"/>
      <c r="G32" s="560"/>
      <c r="H32" s="560"/>
      <c r="I32" s="439"/>
      <c r="J32" s="447" t="s">
        <v>233</v>
      </c>
      <c r="K32" s="90" t="s">
        <v>234</v>
      </c>
    </row>
    <row r="33" spans="1:11" ht="17" x14ac:dyDescent="0.2">
      <c r="A33" s="461" t="s">
        <v>189</v>
      </c>
      <c r="B33" s="543" t="s">
        <v>216</v>
      </c>
      <c r="C33" s="543"/>
      <c r="D33" s="543"/>
      <c r="E33" s="543"/>
      <c r="F33" s="543"/>
      <c r="G33" s="543"/>
      <c r="H33" s="543"/>
      <c r="I33" s="436"/>
      <c r="J33" s="422" t="s">
        <v>235</v>
      </c>
      <c r="K33" s="90" t="s">
        <v>236</v>
      </c>
    </row>
    <row r="34" spans="1:11" ht="17" x14ac:dyDescent="0.2">
      <c r="A34" s="462" t="s">
        <v>193</v>
      </c>
      <c r="B34" s="560"/>
      <c r="C34" s="560"/>
      <c r="D34" s="560"/>
      <c r="E34" s="560"/>
      <c r="F34" s="560"/>
      <c r="G34" s="560"/>
      <c r="H34" s="560"/>
      <c r="I34" s="439"/>
      <c r="J34" s="416" t="s">
        <v>194</v>
      </c>
      <c r="K34" s="90" t="s">
        <v>237</v>
      </c>
    </row>
    <row r="35" spans="1:11" ht="17" thickBot="1" x14ac:dyDescent="0.25">
      <c r="A35" s="463" t="s">
        <v>238</v>
      </c>
      <c r="B35" s="567" t="s">
        <v>216</v>
      </c>
      <c r="C35" s="567"/>
      <c r="D35" s="567"/>
      <c r="E35" s="567"/>
      <c r="F35" s="567"/>
      <c r="G35" s="567"/>
      <c r="H35" s="567"/>
      <c r="I35" s="479"/>
      <c r="J35" s="480"/>
      <c r="K35" s="91"/>
    </row>
    <row r="36" spans="1:11" x14ac:dyDescent="0.2">
      <c r="A36" s="432"/>
      <c r="B36" s="159"/>
      <c r="C36" s="159"/>
      <c r="D36" s="159"/>
      <c r="E36" s="159"/>
      <c r="F36" s="159"/>
      <c r="G36" s="159"/>
      <c r="H36" s="159"/>
      <c r="I36" s="159"/>
      <c r="J36" s="159"/>
    </row>
    <row r="37" spans="1:11" ht="17" thickBot="1" x14ac:dyDescent="0.25">
      <c r="A37" s="544" t="s">
        <v>239</v>
      </c>
      <c r="B37" s="545"/>
      <c r="C37" s="545"/>
      <c r="D37" s="545"/>
      <c r="E37" s="545"/>
      <c r="F37" s="545"/>
      <c r="G37" s="545"/>
      <c r="H37" s="545"/>
      <c r="I37" s="545"/>
      <c r="J37" s="545"/>
      <c r="K37" s="546"/>
    </row>
    <row r="38" spans="1:11" ht="33" thickBot="1" x14ac:dyDescent="0.25">
      <c r="A38" s="481" t="s">
        <v>109</v>
      </c>
      <c r="B38" s="371" t="s">
        <v>197</v>
      </c>
      <c r="C38" s="371" t="s">
        <v>198</v>
      </c>
      <c r="D38" s="371" t="s">
        <v>199</v>
      </c>
      <c r="E38" s="371" t="s">
        <v>200</v>
      </c>
      <c r="F38" s="371" t="s">
        <v>201</v>
      </c>
      <c r="G38" s="371" t="s">
        <v>202</v>
      </c>
      <c r="H38" s="371" t="s">
        <v>203</v>
      </c>
      <c r="I38" s="482"/>
      <c r="J38" s="482"/>
      <c r="K38" s="483"/>
    </row>
    <row r="39" spans="1:11" x14ac:dyDescent="0.2">
      <c r="A39" s="366" t="s">
        <v>240</v>
      </c>
      <c r="B39" s="442"/>
      <c r="C39" s="442"/>
      <c r="D39" s="442"/>
      <c r="E39" s="442"/>
      <c r="F39" s="442"/>
      <c r="G39" s="442"/>
      <c r="H39" s="442"/>
      <c r="I39" s="484"/>
      <c r="J39" s="485"/>
      <c r="K39" s="460"/>
    </row>
    <row r="40" spans="1:11" ht="17" x14ac:dyDescent="0.2">
      <c r="A40" s="462" t="s">
        <v>241</v>
      </c>
      <c r="B40" s="416"/>
      <c r="C40" s="416"/>
      <c r="D40" s="416"/>
      <c r="E40" s="416"/>
      <c r="F40" s="416"/>
      <c r="G40" s="416"/>
      <c r="H40" s="416"/>
      <c r="I40" s="439"/>
      <c r="J40" s="405"/>
      <c r="K40" s="90" t="s">
        <v>242</v>
      </c>
    </row>
    <row r="41" spans="1:11" ht="34" x14ac:dyDescent="0.2">
      <c r="A41" s="462" t="s">
        <v>243</v>
      </c>
      <c r="B41" s="416"/>
      <c r="C41" s="416"/>
      <c r="D41" s="416"/>
      <c r="E41" s="416"/>
      <c r="F41" s="416"/>
      <c r="G41" s="416"/>
      <c r="H41" s="416"/>
      <c r="I41" s="439"/>
      <c r="J41" s="405"/>
      <c r="K41" s="90" t="s">
        <v>244</v>
      </c>
    </row>
    <row r="42" spans="1:11" ht="34" x14ac:dyDescent="0.2">
      <c r="A42" s="462" t="s">
        <v>245</v>
      </c>
      <c r="B42" s="416"/>
      <c r="C42" s="416"/>
      <c r="D42" s="416"/>
      <c r="E42" s="416"/>
      <c r="F42" s="416"/>
      <c r="G42" s="416"/>
      <c r="H42" s="416"/>
      <c r="I42" s="439"/>
      <c r="J42" s="405"/>
      <c r="K42" s="90" t="s">
        <v>246</v>
      </c>
    </row>
    <row r="43" spans="1:11" ht="32" x14ac:dyDescent="0.2">
      <c r="A43" s="486" t="s">
        <v>247</v>
      </c>
      <c r="B43" s="384" t="s">
        <v>216</v>
      </c>
      <c r="C43" s="384" t="s">
        <v>216</v>
      </c>
      <c r="D43" s="384" t="s">
        <v>216</v>
      </c>
      <c r="E43" s="384" t="s">
        <v>216</v>
      </c>
      <c r="F43" s="384" t="s">
        <v>216</v>
      </c>
      <c r="G43" s="384" t="s">
        <v>216</v>
      </c>
      <c r="H43" s="384" t="s">
        <v>216</v>
      </c>
      <c r="I43" s="439"/>
      <c r="J43" s="405"/>
      <c r="K43" s="487" t="s">
        <v>248</v>
      </c>
    </row>
    <row r="44" spans="1:11" ht="17" x14ac:dyDescent="0.2">
      <c r="A44" s="492" t="s">
        <v>249</v>
      </c>
      <c r="B44" s="416" t="s">
        <v>216</v>
      </c>
      <c r="C44" s="416" t="s">
        <v>216</v>
      </c>
      <c r="D44" s="416" t="s">
        <v>216</v>
      </c>
      <c r="E44" s="416" t="s">
        <v>216</v>
      </c>
      <c r="F44" s="416" t="s">
        <v>216</v>
      </c>
      <c r="G44" s="416" t="s">
        <v>216</v>
      </c>
      <c r="H44" s="416" t="s">
        <v>216</v>
      </c>
      <c r="I44" s="439"/>
      <c r="J44" s="405"/>
      <c r="K44" s="90" t="s">
        <v>250</v>
      </c>
    </row>
    <row r="45" spans="1:11" x14ac:dyDescent="0.2">
      <c r="A45" s="492" t="s">
        <v>251</v>
      </c>
      <c r="B45" s="490" t="s">
        <v>252</v>
      </c>
      <c r="C45" s="490" t="s">
        <v>252</v>
      </c>
      <c r="D45" s="490" t="s">
        <v>252</v>
      </c>
      <c r="E45" s="490" t="s">
        <v>252</v>
      </c>
      <c r="F45" s="416" t="s">
        <v>216</v>
      </c>
      <c r="G45" s="490" t="s">
        <v>252</v>
      </c>
      <c r="H45" s="490" t="s">
        <v>252</v>
      </c>
      <c r="I45" s="443"/>
      <c r="J45" s="444"/>
      <c r="K45" s="488" t="s">
        <v>253</v>
      </c>
    </row>
    <row r="46" spans="1:11" x14ac:dyDescent="0.2">
      <c r="A46" s="492" t="s">
        <v>254</v>
      </c>
      <c r="B46" s="490" t="s">
        <v>252</v>
      </c>
      <c r="C46" s="490" t="s">
        <v>252</v>
      </c>
      <c r="D46" s="490" t="s">
        <v>252</v>
      </c>
      <c r="E46" s="490" t="s">
        <v>252</v>
      </c>
      <c r="F46" s="490" t="s">
        <v>252</v>
      </c>
      <c r="G46" s="416" t="s">
        <v>216</v>
      </c>
      <c r="H46" s="490" t="s">
        <v>252</v>
      </c>
      <c r="I46" s="443"/>
      <c r="J46" s="444"/>
      <c r="K46" s="488" t="s">
        <v>253</v>
      </c>
    </row>
    <row r="47" spans="1:11" x14ac:dyDescent="0.2">
      <c r="A47" s="492" t="s">
        <v>255</v>
      </c>
      <c r="B47" s="490" t="s">
        <v>252</v>
      </c>
      <c r="C47" s="490" t="s">
        <v>252</v>
      </c>
      <c r="D47" s="490" t="s">
        <v>252</v>
      </c>
      <c r="E47" s="490" t="s">
        <v>252</v>
      </c>
      <c r="F47" s="416" t="s">
        <v>216</v>
      </c>
      <c r="G47" s="490" t="s">
        <v>252</v>
      </c>
      <c r="H47" s="416" t="s">
        <v>216</v>
      </c>
      <c r="I47" s="443"/>
      <c r="J47" s="444"/>
      <c r="K47" s="488" t="s">
        <v>253</v>
      </c>
    </row>
    <row r="48" spans="1:11" ht="17" x14ac:dyDescent="0.2">
      <c r="A48" s="486" t="s">
        <v>256</v>
      </c>
      <c r="B48" s="560" t="s">
        <v>216</v>
      </c>
      <c r="C48" s="560"/>
      <c r="D48" s="560"/>
      <c r="E48" s="560"/>
      <c r="F48" s="560"/>
      <c r="G48" s="560"/>
      <c r="H48" s="560"/>
      <c r="I48" s="439"/>
      <c r="J48" s="405"/>
      <c r="K48" s="90" t="s">
        <v>257</v>
      </c>
    </row>
    <row r="49" spans="1:11" ht="17" x14ac:dyDescent="0.2">
      <c r="A49" s="486" t="s">
        <v>258</v>
      </c>
      <c r="B49" s="560"/>
      <c r="C49" s="560"/>
      <c r="D49" s="560"/>
      <c r="E49" s="560"/>
      <c r="F49" s="560"/>
      <c r="G49" s="560"/>
      <c r="H49" s="560"/>
      <c r="I49" s="439"/>
      <c r="J49" s="405"/>
      <c r="K49" s="90" t="s">
        <v>259</v>
      </c>
    </row>
    <row r="50" spans="1:11" x14ac:dyDescent="0.2">
      <c r="A50" s="486" t="s">
        <v>260</v>
      </c>
      <c r="B50" s="560" t="s">
        <v>216</v>
      </c>
      <c r="C50" s="560"/>
      <c r="D50" s="560"/>
      <c r="E50" s="560"/>
      <c r="F50" s="560"/>
      <c r="G50" s="560"/>
      <c r="H50" s="560"/>
      <c r="I50" s="445"/>
      <c r="J50" s="446"/>
      <c r="K50" s="90"/>
    </row>
    <row r="51" spans="1:11" ht="17" x14ac:dyDescent="0.2">
      <c r="A51" s="462" t="s">
        <v>261</v>
      </c>
      <c r="B51" s="560" t="s">
        <v>216</v>
      </c>
      <c r="C51" s="560"/>
      <c r="D51" s="560"/>
      <c r="E51" s="560"/>
      <c r="F51" s="560"/>
      <c r="G51" s="560"/>
      <c r="H51" s="560"/>
      <c r="I51" s="439"/>
      <c r="J51" s="405" t="s">
        <v>262</v>
      </c>
      <c r="K51" s="90" t="s">
        <v>263</v>
      </c>
    </row>
    <row r="52" spans="1:11" x14ac:dyDescent="0.2">
      <c r="A52" s="462" t="s">
        <v>264</v>
      </c>
      <c r="B52" s="560" t="s">
        <v>216</v>
      </c>
      <c r="C52" s="560"/>
      <c r="D52" s="560"/>
      <c r="E52" s="560"/>
      <c r="F52" s="560"/>
      <c r="G52" s="560"/>
      <c r="H52" s="560"/>
      <c r="I52" s="439"/>
      <c r="J52" s="405"/>
      <c r="K52" s="90"/>
    </row>
    <row r="53" spans="1:11" ht="18" thickBot="1" x14ac:dyDescent="0.25">
      <c r="A53" s="367" t="s">
        <v>265</v>
      </c>
      <c r="B53" s="560" t="s">
        <v>266</v>
      </c>
      <c r="C53" s="560"/>
      <c r="D53" s="560"/>
      <c r="E53" s="560"/>
      <c r="F53" s="560"/>
      <c r="G53" s="560"/>
      <c r="H53" s="560"/>
      <c r="I53" s="439"/>
      <c r="J53" s="405"/>
      <c r="K53" s="90" t="s">
        <v>267</v>
      </c>
    </row>
    <row r="54" spans="1:11" x14ac:dyDescent="0.2">
      <c r="A54" s="481" t="s">
        <v>268</v>
      </c>
      <c r="B54" s="561"/>
      <c r="C54" s="562"/>
      <c r="D54" s="562"/>
      <c r="E54" s="562"/>
      <c r="F54" s="562"/>
      <c r="G54" s="562"/>
      <c r="H54" s="562"/>
      <c r="I54" s="562"/>
      <c r="J54" s="562"/>
      <c r="K54" s="563"/>
    </row>
    <row r="55" spans="1:11" x14ac:dyDescent="0.2">
      <c r="A55" s="367" t="s">
        <v>269</v>
      </c>
      <c r="B55" s="416" t="s">
        <v>216</v>
      </c>
      <c r="C55" s="490" t="s">
        <v>252</v>
      </c>
      <c r="D55" s="490" t="s">
        <v>252</v>
      </c>
      <c r="E55" s="490" t="s">
        <v>252</v>
      </c>
      <c r="F55" s="490" t="s">
        <v>252</v>
      </c>
      <c r="G55" s="490" t="s">
        <v>252</v>
      </c>
      <c r="H55" s="490" t="s">
        <v>252</v>
      </c>
      <c r="I55" s="439"/>
      <c r="J55" s="405"/>
      <c r="K55" s="90"/>
    </row>
    <row r="56" spans="1:11" x14ac:dyDescent="0.2">
      <c r="A56" s="367" t="s">
        <v>270</v>
      </c>
      <c r="B56" s="490" t="s">
        <v>252</v>
      </c>
      <c r="C56" s="416" t="s">
        <v>216</v>
      </c>
      <c r="D56" s="490" t="s">
        <v>252</v>
      </c>
      <c r="E56" s="490" t="s">
        <v>252</v>
      </c>
      <c r="F56" s="490" t="s">
        <v>252</v>
      </c>
      <c r="G56" s="490" t="s">
        <v>252</v>
      </c>
      <c r="H56" s="490" t="s">
        <v>252</v>
      </c>
      <c r="I56" s="439"/>
      <c r="J56" s="405"/>
      <c r="K56" s="90"/>
    </row>
    <row r="57" spans="1:11" x14ac:dyDescent="0.2">
      <c r="A57" s="367" t="s">
        <v>271</v>
      </c>
      <c r="B57" s="490" t="s">
        <v>252</v>
      </c>
      <c r="C57" s="490" t="s">
        <v>252</v>
      </c>
      <c r="D57" s="416" t="s">
        <v>216</v>
      </c>
      <c r="E57" s="490" t="s">
        <v>252</v>
      </c>
      <c r="F57" s="490" t="s">
        <v>252</v>
      </c>
      <c r="G57" s="490" t="s">
        <v>252</v>
      </c>
      <c r="H57" s="490" t="s">
        <v>252</v>
      </c>
      <c r="I57" s="439"/>
      <c r="J57" s="405"/>
      <c r="K57" s="90"/>
    </row>
    <row r="58" spans="1:11" x14ac:dyDescent="0.2">
      <c r="A58" s="367" t="s">
        <v>272</v>
      </c>
      <c r="B58" s="416" t="s">
        <v>216</v>
      </c>
      <c r="C58" s="416" t="s">
        <v>216</v>
      </c>
      <c r="D58" s="490" t="s">
        <v>252</v>
      </c>
      <c r="E58" s="490" t="s">
        <v>252</v>
      </c>
      <c r="F58" s="490" t="s">
        <v>252</v>
      </c>
      <c r="G58" s="490" t="s">
        <v>252</v>
      </c>
      <c r="H58" s="490" t="s">
        <v>252</v>
      </c>
      <c r="I58" s="439"/>
      <c r="J58" s="405"/>
      <c r="K58" s="90"/>
    </row>
    <row r="59" spans="1:11" x14ac:dyDescent="0.2">
      <c r="A59" s="367" t="s">
        <v>273</v>
      </c>
      <c r="B59" s="490" t="s">
        <v>252</v>
      </c>
      <c r="C59" s="416" t="s">
        <v>216</v>
      </c>
      <c r="D59" s="490" t="s">
        <v>252</v>
      </c>
      <c r="E59" s="490" t="s">
        <v>252</v>
      </c>
      <c r="F59" s="490" t="s">
        <v>252</v>
      </c>
      <c r="G59" s="490" t="s">
        <v>252</v>
      </c>
      <c r="H59" s="490" t="s">
        <v>252</v>
      </c>
      <c r="I59" s="439"/>
      <c r="J59" s="405"/>
      <c r="K59" s="90"/>
    </row>
    <row r="60" spans="1:11" ht="17" thickBot="1" x14ac:dyDescent="0.25">
      <c r="A60" s="368" t="s">
        <v>274</v>
      </c>
      <c r="B60" s="441" t="s">
        <v>216</v>
      </c>
      <c r="C60" s="441" t="s">
        <v>216</v>
      </c>
      <c r="D60" s="491" t="s">
        <v>252</v>
      </c>
      <c r="E60" s="491" t="s">
        <v>252</v>
      </c>
      <c r="F60" s="491" t="s">
        <v>252</v>
      </c>
      <c r="G60" s="491" t="s">
        <v>252</v>
      </c>
      <c r="H60" s="491" t="s">
        <v>252</v>
      </c>
      <c r="I60" s="479"/>
      <c r="J60" s="480"/>
      <c r="K60" s="489" t="s">
        <v>275</v>
      </c>
    </row>
    <row r="61" spans="1:11" x14ac:dyDescent="0.2">
      <c r="B61" s="159"/>
      <c r="C61" s="159"/>
      <c r="D61" s="159"/>
      <c r="E61" s="159"/>
      <c r="F61" s="159"/>
      <c r="G61" s="159"/>
      <c r="H61" s="159"/>
      <c r="I61" s="159"/>
      <c r="J61" s="159"/>
    </row>
    <row r="62" spans="1:11" x14ac:dyDescent="0.2">
      <c r="B62" s="159"/>
      <c r="C62" s="159"/>
      <c r="D62" s="159"/>
      <c r="E62" s="159"/>
      <c r="F62" s="159"/>
      <c r="G62" s="159"/>
      <c r="H62" s="159"/>
      <c r="I62" s="159"/>
      <c r="J62" s="159"/>
    </row>
    <row r="63" spans="1:11" x14ac:dyDescent="0.2">
      <c r="B63" s="159"/>
      <c r="C63" s="159"/>
      <c r="D63" s="159"/>
      <c r="E63" s="159"/>
      <c r="F63" s="159"/>
      <c r="G63" s="159"/>
      <c r="H63" s="159"/>
      <c r="I63" s="159"/>
      <c r="J63" s="159"/>
    </row>
  </sheetData>
  <mergeCells count="32">
    <mergeCell ref="B53:H53"/>
    <mergeCell ref="A11:K11"/>
    <mergeCell ref="B54:K54"/>
    <mergeCell ref="A37:K37"/>
    <mergeCell ref="B48:H48"/>
    <mergeCell ref="B49:H49"/>
    <mergeCell ref="B50:H50"/>
    <mergeCell ref="B51:H51"/>
    <mergeCell ref="B52:H52"/>
    <mergeCell ref="B30:H30"/>
    <mergeCell ref="B31:H31"/>
    <mergeCell ref="B32:H32"/>
    <mergeCell ref="B33:H33"/>
    <mergeCell ref="B34:H34"/>
    <mergeCell ref="B35:H35"/>
    <mergeCell ref="B21:H21"/>
    <mergeCell ref="B22:H22"/>
    <mergeCell ref="B23:H23"/>
    <mergeCell ref="B24:H24"/>
    <mergeCell ref="B26:H26"/>
    <mergeCell ref="B29:H29"/>
    <mergeCell ref="B9:H9"/>
    <mergeCell ref="B10:H10"/>
    <mergeCell ref="A18:K18"/>
    <mergeCell ref="B19:H19"/>
    <mergeCell ref="B20:H20"/>
    <mergeCell ref="B8:H8"/>
    <mergeCell ref="A2:K2"/>
    <mergeCell ref="B4:H4"/>
    <mergeCell ref="B5:H5"/>
    <mergeCell ref="A6:K6"/>
    <mergeCell ref="B7:H7"/>
  </mergeCells>
  <dataValidations count="2">
    <dataValidation allowBlank="1" showInputMessage="1" showErrorMessage="1" sqref="B30:H30" xr:uid="{BDA3C738-DB0D-4807-86BA-F0D8512AB18D}"/>
    <dataValidation type="whole" operator="greaterThan" allowBlank="1" showInputMessage="1" showErrorMessage="1" sqref="B29 B7:B10 B21:B24 B26" xr:uid="{98D7D1E8-1643-4CA2-B340-80D1F29A1BD2}">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57A8C306-B453-437E-8030-285AB1EF608A}">
          <x14:formula1>
            <xm:f>'EFS Data Validation'!$A$2:$A$11</xm:f>
          </x14:formula1>
          <xm:sqref>B14:H14</xm:sqref>
        </x14:dataValidation>
        <x14:dataValidation type="list" allowBlank="1" showInputMessage="1" showErrorMessage="1" xr:uid="{C3120566-AC53-4FBC-9184-E13A07279EDB}">
          <x14:formula1>
            <xm:f>'EFS Data Validation'!$C$2:$C$6</xm:f>
          </x14:formula1>
          <xm:sqref>B16:H17</xm:sqref>
        </x14:dataValidation>
        <x14:dataValidation type="list" allowBlank="1" showInputMessage="1" showErrorMessage="1" xr:uid="{06D28485-EA13-45A8-9DEE-F7B3AED242AA}">
          <x14:formula1>
            <xm:f>'EFS Data Validation'!$B$2:$B$12</xm:f>
          </x14:formula1>
          <xm:sqref>B19:H19 B43:H43</xm:sqref>
        </x14:dataValidation>
        <x14:dataValidation type="list" allowBlank="1" showInputMessage="1" showErrorMessage="1" xr:uid="{4A69A089-FFE4-4B49-B4BD-062886B81068}">
          <x14:formula1>
            <xm:f>'EFS Data Validation'!$D$2:$D$7</xm:f>
          </x14:formula1>
          <xm:sqref>B32:H32</xm:sqref>
        </x14:dataValidation>
        <x14:dataValidation type="list" allowBlank="1" showInputMessage="1" showErrorMessage="1" xr:uid="{4FC613F0-2B7E-437C-AFCE-236B85BFE0E8}">
          <x14:formula1>
            <xm:f>'EFS Data Validation'!$E$2:$E$8</xm:f>
          </x14:formula1>
          <xm:sqref>B33:H33</xm:sqref>
        </x14:dataValidation>
        <x14:dataValidation type="list" allowBlank="1" showInputMessage="1" showErrorMessage="1" xr:uid="{0AF93193-50EC-4905-A1CA-1D073D79D78D}">
          <x14:formula1>
            <xm:f>'EFS Data Validation'!$F$2:$F$4</xm:f>
          </x14:formula1>
          <xm:sqref>B35:H35 B58 B60 C58:C60 D57 C56 B55 B50:H50 H47 F47 G46 F45 B44:H44</xm:sqref>
        </x14:dataValidation>
        <x14:dataValidation type="list" allowBlank="1" showInputMessage="1" showErrorMessage="1" xr:uid="{DFE5B9FB-D6E8-4DFB-8C20-AA1A7423D40C}">
          <x14:formula1>
            <xm:f>'EFS Data Validation'!$G$2:$G$8</xm:f>
          </x14:formula1>
          <xm:sqref>B48:H48</xm:sqref>
        </x14:dataValidation>
        <x14:dataValidation type="list" allowBlank="1" showInputMessage="1" showErrorMessage="1" xr:uid="{E834FAA7-C061-4EF9-A318-F315BB89F0A8}">
          <x14:formula1>
            <xm:f>'EFS Data Validation'!$H$2:$H$9</xm:f>
          </x14:formula1>
          <xm:sqref>B51:H52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1583A-E363-456B-B8EA-E41CC1DF21FE}">
  <dimension ref="A1:H12"/>
  <sheetViews>
    <sheetView workbookViewId="0">
      <selection sqref="A1:H12"/>
    </sheetView>
  </sheetViews>
  <sheetFormatPr baseColWidth="10" defaultColWidth="8.83203125" defaultRowHeight="16" x14ac:dyDescent="0.2"/>
  <sheetData>
    <row r="1" spans="1:8" x14ac:dyDescent="0.2">
      <c r="A1" s="449" t="s">
        <v>276</v>
      </c>
      <c r="B1" s="449" t="s">
        <v>277</v>
      </c>
      <c r="C1" s="449" t="s">
        <v>278</v>
      </c>
      <c r="D1" s="449" t="s">
        <v>279</v>
      </c>
      <c r="E1" s="449" t="s">
        <v>280</v>
      </c>
      <c r="F1" s="449" t="s">
        <v>281</v>
      </c>
      <c r="G1" s="451" t="s">
        <v>282</v>
      </c>
      <c r="H1" s="452" t="s">
        <v>283</v>
      </c>
    </row>
    <row r="2" spans="1:8" ht="17" x14ac:dyDescent="0.2">
      <c r="A2" s="450" t="s">
        <v>216</v>
      </c>
      <c r="B2" s="450" t="s">
        <v>216</v>
      </c>
      <c r="C2" s="449" t="s">
        <v>216</v>
      </c>
      <c r="D2" s="449" t="s">
        <v>216</v>
      </c>
      <c r="E2" s="449" t="s">
        <v>216</v>
      </c>
      <c r="F2" s="449" t="s">
        <v>216</v>
      </c>
      <c r="G2" s="453" t="s">
        <v>216</v>
      </c>
      <c r="H2" s="454" t="s">
        <v>216</v>
      </c>
    </row>
    <row r="3" spans="1:8" ht="17" x14ac:dyDescent="0.2">
      <c r="A3" s="450" t="s">
        <v>284</v>
      </c>
      <c r="B3" s="450">
        <v>1</v>
      </c>
      <c r="C3" s="455" t="s">
        <v>285</v>
      </c>
      <c r="D3" s="449">
        <v>1</v>
      </c>
      <c r="E3" s="449">
        <v>0</v>
      </c>
      <c r="F3" t="s">
        <v>286</v>
      </c>
      <c r="G3" s="453" t="s">
        <v>287</v>
      </c>
      <c r="H3" s="454" t="s">
        <v>285</v>
      </c>
    </row>
    <row r="4" spans="1:8" ht="17" x14ac:dyDescent="0.2">
      <c r="A4" s="450" t="s">
        <v>288</v>
      </c>
      <c r="B4" s="450">
        <v>2</v>
      </c>
      <c r="C4" s="455" t="s">
        <v>289</v>
      </c>
      <c r="D4" s="449">
        <v>2</v>
      </c>
      <c r="E4" s="449">
        <v>1</v>
      </c>
      <c r="F4" t="s">
        <v>266</v>
      </c>
      <c r="G4" s="453" t="s">
        <v>290</v>
      </c>
      <c r="H4" s="454" t="s">
        <v>289</v>
      </c>
    </row>
    <row r="5" spans="1:8" ht="17" x14ac:dyDescent="0.2">
      <c r="A5" s="450" t="s">
        <v>291</v>
      </c>
      <c r="B5" s="449">
        <v>3</v>
      </c>
      <c r="C5" s="455" t="s">
        <v>292</v>
      </c>
      <c r="D5" s="449">
        <v>3</v>
      </c>
      <c r="E5" s="449">
        <v>2</v>
      </c>
      <c r="G5" s="453" t="s">
        <v>293</v>
      </c>
      <c r="H5" s="454" t="s">
        <v>294</v>
      </c>
    </row>
    <row r="6" spans="1:8" ht="17" x14ac:dyDescent="0.2">
      <c r="A6" s="450" t="s">
        <v>295</v>
      </c>
      <c r="B6" s="450">
        <v>4</v>
      </c>
      <c r="C6" s="449" t="s">
        <v>296</v>
      </c>
      <c r="D6" s="449">
        <v>4</v>
      </c>
      <c r="E6" s="449">
        <v>3</v>
      </c>
      <c r="G6" s="453" t="s">
        <v>297</v>
      </c>
      <c r="H6" s="454" t="s">
        <v>298</v>
      </c>
    </row>
    <row r="7" spans="1:8" ht="17" x14ac:dyDescent="0.2">
      <c r="A7" s="450" t="s">
        <v>299</v>
      </c>
      <c r="B7" s="450">
        <v>5</v>
      </c>
      <c r="C7" s="449"/>
      <c r="D7" s="449" t="s">
        <v>300</v>
      </c>
      <c r="E7" s="449">
        <v>4</v>
      </c>
      <c r="G7" s="453" t="s">
        <v>301</v>
      </c>
      <c r="H7" s="454" t="s">
        <v>302</v>
      </c>
    </row>
    <row r="8" spans="1:8" ht="17" x14ac:dyDescent="0.2">
      <c r="A8" s="450" t="s">
        <v>303</v>
      </c>
      <c r="B8" s="450">
        <v>6</v>
      </c>
      <c r="C8" s="449"/>
      <c r="D8" s="449"/>
      <c r="E8" s="449">
        <v>5</v>
      </c>
      <c r="G8" s="453" t="s">
        <v>304</v>
      </c>
      <c r="H8" s="454" t="s">
        <v>305</v>
      </c>
    </row>
    <row r="9" spans="1:8" ht="34" x14ac:dyDescent="0.2">
      <c r="A9" s="450" t="s">
        <v>306</v>
      </c>
      <c r="B9" s="450">
        <v>7</v>
      </c>
      <c r="C9" s="449"/>
      <c r="D9" s="449"/>
      <c r="E9" s="449"/>
      <c r="H9" s="454" t="s">
        <v>307</v>
      </c>
    </row>
    <row r="10" spans="1:8" x14ac:dyDescent="0.2">
      <c r="A10" s="449" t="s">
        <v>308</v>
      </c>
      <c r="B10" s="450">
        <v>8</v>
      </c>
      <c r="C10" s="449"/>
      <c r="D10" s="449"/>
      <c r="E10" s="449"/>
    </row>
    <row r="11" spans="1:8" ht="17" x14ac:dyDescent="0.2">
      <c r="A11" s="450" t="s">
        <v>309</v>
      </c>
      <c r="B11" s="450">
        <v>9</v>
      </c>
      <c r="C11" s="449"/>
      <c r="D11" s="449"/>
      <c r="E11" s="449"/>
    </row>
    <row r="12" spans="1:8" x14ac:dyDescent="0.2">
      <c r="A12" s="449"/>
      <c r="B12" s="450">
        <v>10</v>
      </c>
      <c r="C12" s="449"/>
      <c r="D12" s="449"/>
      <c r="E12" s="44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B15D0-36C1-4308-8D02-9AA605DB5410}">
  <sheetPr>
    <tabColor rgb="FFFFC000"/>
  </sheetPr>
  <dimension ref="A1:C8"/>
  <sheetViews>
    <sheetView zoomScale="145" zoomScaleNormal="145" workbookViewId="0">
      <selection activeCell="B20" sqref="B20"/>
    </sheetView>
  </sheetViews>
  <sheetFormatPr baseColWidth="10" defaultColWidth="8.6640625" defaultRowHeight="15" x14ac:dyDescent="0.2"/>
  <cols>
    <col min="1" max="1" width="37.83203125" style="93" customWidth="1"/>
    <col min="2" max="2" width="17.6640625" style="93" customWidth="1"/>
    <col min="3" max="16384" width="8.6640625" style="93"/>
  </cols>
  <sheetData>
    <row r="1" spans="1:3" ht="16" thickBot="1" x14ac:dyDescent="0.25">
      <c r="A1" s="568" t="s">
        <v>310</v>
      </c>
      <c r="B1" s="569"/>
    </row>
    <row r="2" spans="1:3" x14ac:dyDescent="0.2">
      <c r="A2" s="94" t="s">
        <v>311</v>
      </c>
      <c r="B2" s="95" t="s">
        <v>312</v>
      </c>
    </row>
    <row r="3" spans="1:3" x14ac:dyDescent="0.2">
      <c r="A3" s="96" t="s">
        <v>313</v>
      </c>
      <c r="B3" s="97"/>
    </row>
    <row r="4" spans="1:3" x14ac:dyDescent="0.2">
      <c r="A4" s="96" t="s">
        <v>314</v>
      </c>
      <c r="B4" s="97"/>
      <c r="C4" s="93" t="s">
        <v>315</v>
      </c>
    </row>
    <row r="5" spans="1:3" x14ac:dyDescent="0.2">
      <c r="A5" s="96" t="s">
        <v>316</v>
      </c>
      <c r="B5" s="97"/>
    </row>
    <row r="6" spans="1:3" x14ac:dyDescent="0.2">
      <c r="A6" s="98" t="s">
        <v>317</v>
      </c>
      <c r="B6" s="99"/>
      <c r="C6" s="93" t="s">
        <v>318</v>
      </c>
    </row>
    <row r="7" spans="1:3" x14ac:dyDescent="0.2">
      <c r="A7" s="100" t="s">
        <v>319</v>
      </c>
      <c r="B7" s="101"/>
      <c r="C7" s="494" t="s">
        <v>320</v>
      </c>
    </row>
    <row r="8" spans="1:3" ht="16" thickBot="1" x14ac:dyDescent="0.25">
      <c r="A8" s="102" t="s">
        <v>321</v>
      </c>
      <c r="B8" s="103"/>
      <c r="C8" s="494" t="s">
        <v>320</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E7D95-8F0D-45BA-9435-B4FEF9B76934}">
  <sheetPr>
    <tabColor rgb="FF92D050"/>
  </sheetPr>
  <dimension ref="B2:D15"/>
  <sheetViews>
    <sheetView zoomScale="112" zoomScaleNormal="160" workbookViewId="0">
      <selection activeCell="B20" sqref="B20"/>
    </sheetView>
  </sheetViews>
  <sheetFormatPr baseColWidth="10" defaultColWidth="8.6640625" defaultRowHeight="15" x14ac:dyDescent="0.2"/>
  <cols>
    <col min="1" max="1" width="8.6640625" style="9"/>
    <col min="2" max="2" width="88.83203125" style="9" bestFit="1" customWidth="1"/>
    <col min="3" max="3" width="9.33203125" style="9" bestFit="1" customWidth="1"/>
    <col min="4" max="16384" width="8.6640625" style="9"/>
  </cols>
  <sheetData>
    <row r="2" spans="2:4" ht="16.5" customHeight="1" x14ac:dyDescent="0.2">
      <c r="B2" s="570" t="s">
        <v>322</v>
      </c>
      <c r="C2" s="571"/>
    </row>
    <row r="3" spans="2:4" x14ac:dyDescent="0.2">
      <c r="B3" s="12" t="s">
        <v>109</v>
      </c>
      <c r="C3" s="13" t="s">
        <v>323</v>
      </c>
    </row>
    <row r="4" spans="2:4" x14ac:dyDescent="0.2">
      <c r="B4" s="14" t="s">
        <v>324</v>
      </c>
      <c r="C4" s="15" t="s">
        <v>190</v>
      </c>
      <c r="D4" s="495" t="s">
        <v>325</v>
      </c>
    </row>
    <row r="5" spans="2:4" x14ac:dyDescent="0.2">
      <c r="B5" s="14" t="s">
        <v>326</v>
      </c>
      <c r="C5" s="15" t="s">
        <v>190</v>
      </c>
    </row>
    <row r="6" spans="2:4" x14ac:dyDescent="0.2">
      <c r="B6" s="16" t="s">
        <v>327</v>
      </c>
      <c r="C6" s="15" t="s">
        <v>190</v>
      </c>
    </row>
    <row r="7" spans="2:4" x14ac:dyDescent="0.2">
      <c r="B7" s="14" t="s">
        <v>328</v>
      </c>
      <c r="C7" s="15" t="s">
        <v>190</v>
      </c>
    </row>
    <row r="8" spans="2:4" x14ac:dyDescent="0.2">
      <c r="B8" s="14" t="s">
        <v>329</v>
      </c>
      <c r="C8" s="15" t="s">
        <v>190</v>
      </c>
    </row>
    <row r="9" spans="2:4" x14ac:dyDescent="0.2">
      <c r="B9" s="14" t="s">
        <v>330</v>
      </c>
      <c r="C9" s="15" t="s">
        <v>190</v>
      </c>
    </row>
    <row r="10" spans="2:4" x14ac:dyDescent="0.2">
      <c r="B10" s="14" t="s">
        <v>331</v>
      </c>
      <c r="C10" s="15" t="s">
        <v>190</v>
      </c>
      <c r="D10" s="495" t="s">
        <v>332</v>
      </c>
    </row>
    <row r="11" spans="2:4" x14ac:dyDescent="0.2">
      <c r="B11" s="14" t="s">
        <v>333</v>
      </c>
      <c r="C11" s="15" t="s">
        <v>190</v>
      </c>
    </row>
    <row r="12" spans="2:4" x14ac:dyDescent="0.2">
      <c r="B12" s="14" t="s">
        <v>334</v>
      </c>
      <c r="C12" s="15" t="s">
        <v>190</v>
      </c>
    </row>
    <row r="13" spans="2:4" x14ac:dyDescent="0.2">
      <c r="B13" s="14" t="s">
        <v>335</v>
      </c>
      <c r="C13" s="15" t="s">
        <v>190</v>
      </c>
    </row>
    <row r="14" spans="2:4" x14ac:dyDescent="0.2">
      <c r="B14" s="14" t="s">
        <v>336</v>
      </c>
      <c r="C14" s="15" t="s">
        <v>190</v>
      </c>
      <c r="D14" s="495" t="s">
        <v>337</v>
      </c>
    </row>
    <row r="15" spans="2:4" x14ac:dyDescent="0.2">
      <c r="B15" s="14" t="s">
        <v>338</v>
      </c>
      <c r="C15" s="15" t="s">
        <v>190</v>
      </c>
    </row>
  </sheetData>
  <mergeCells count="1">
    <mergeCell ref="B2:C2"/>
  </mergeCells>
  <dataValidations count="5">
    <dataValidation type="list" allowBlank="1" showInputMessage="1" showErrorMessage="1" sqref="C4" xr:uid="{CFEBD2C2-C28C-48C0-B59F-AEA7B52FC868}">
      <formula1>"Member-scores, Origination scores, transaction-scores, other"</formula1>
    </dataValidation>
    <dataValidation type="whole" operator="greaterThan" allowBlank="1" showInputMessage="1" showErrorMessage="1" sqref="C6 C15" xr:uid="{7398C230-DED5-459C-A4EF-CF8DF3AF0003}">
      <formula1>0</formula1>
    </dataValidation>
    <dataValidation type="list" allowBlank="1" showInputMessage="1" showErrorMessage="1" sqref="C7:C9 C11" xr:uid="{35FD20A3-97CA-4597-9BFF-4A9F164EE935}">
      <formula1>"yes,no"</formula1>
    </dataValidation>
    <dataValidation type="list" allowBlank="1" showInputMessage="1" showErrorMessage="1" sqref="C13" xr:uid="{F1220922-81BB-49C6-889B-A004529DE066}">
      <formula1>"daily, weekly, monthly, other"</formula1>
    </dataValidation>
    <dataValidation type="list" allowBlank="1" showInputMessage="1" showErrorMessage="1" sqref="C12" xr:uid="{003B14CF-847A-4A4A-897A-D00F0D51A38A}">
      <formula1>"“real-time”, batch procession, both"</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ac1fa6a-32ec-4026-9582-9a94c50ddcb1" xsi:nil="true"/>
    <lcf76f155ced4ddcb4097134ff3c332f xmlns="c9d4c2d1-9471-4c37-9c7b-4b20eb87a360">
      <Terms xmlns="http://schemas.microsoft.com/office/infopath/2007/PartnerControls"/>
    </lcf76f155ced4ddcb4097134ff3c332f>
    <TaxKeywordTaxHTField xmlns="1ac1fa6a-32ec-4026-9582-9a94c50ddcb1">
      <Terms xmlns="http://schemas.microsoft.com/office/infopath/2007/PartnerControls"/>
    </TaxKeywordTaxHTField>
    <currentlyout_x002d_facing xmlns="c9d4c2d1-9471-4c37-9c7b-4b20eb87a360" xsi:nil="true"/>
    <inuserguide xmlns="c9d4c2d1-9471-4c37-9c7b-4b20eb87a36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772DF15DB03446B54B10202D66ECC3" ma:contentTypeVersion="20" ma:contentTypeDescription="Create a new document." ma:contentTypeScope="" ma:versionID="79ddf04d19271d7071197b0fe9510b3c">
  <xsd:schema xmlns:xsd="http://www.w3.org/2001/XMLSchema" xmlns:xs="http://www.w3.org/2001/XMLSchema" xmlns:p="http://schemas.microsoft.com/office/2006/metadata/properties" xmlns:ns2="c9d4c2d1-9471-4c37-9c7b-4b20eb87a360" xmlns:ns3="1ac1fa6a-32ec-4026-9582-9a94c50ddcb1" targetNamespace="http://schemas.microsoft.com/office/2006/metadata/properties" ma:root="true" ma:fieldsID="274e68aad00ec84b88c26c1a9e64aeab" ns2:_="" ns3:_="">
    <xsd:import namespace="c9d4c2d1-9471-4c37-9c7b-4b20eb87a360"/>
    <xsd:import namespace="1ac1fa6a-32ec-4026-9582-9a94c50ddcb1"/>
    <xsd:element name="properties">
      <xsd:complexType>
        <xsd:sequence>
          <xsd:element name="documentManagement">
            <xsd:complexType>
              <xsd:all>
                <xsd:element ref="ns2:MediaServiceMetadata" minOccurs="0"/>
                <xsd:element ref="ns2:MediaServiceFastMetadata" minOccurs="0"/>
                <xsd:element ref="ns3:TaxKeywordTaxHTField" minOccurs="0"/>
                <xsd:element ref="ns3:TaxCatchAll" minOccurs="0"/>
                <xsd:element ref="ns2:MediaServiceAutoKeyPoints" minOccurs="0"/>
                <xsd:element ref="ns2:MediaServiceKeyPoint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LengthInSeconds" minOccurs="0"/>
                <xsd:element ref="ns2:currentlyout_x002d_facing" minOccurs="0"/>
                <xsd:element ref="ns2:inusergui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d4c2d1-9471-4c37-9c7b-4b20eb87a3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ea4e737e-6f75-40ca-bb79-554a394babd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currentlyout_x002d_facing" ma:index="26" nillable="true" ma:displayName="currently out-facing" ma:format="Dropdown" ma:internalName="currentlyout_x002d_facing">
      <xsd:simpleType>
        <xsd:restriction base="dms:Text">
          <xsd:maxLength value="255"/>
        </xsd:restriction>
      </xsd:simpleType>
    </xsd:element>
    <xsd:element name="inuserguide" ma:index="27" nillable="true" ma:displayName="in user guide" ma:format="Dropdown" ma:internalName="inuserguid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ac1fa6a-32ec-4026-9582-9a94c50ddcb1"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ea4e737e-6f75-40ca-bb79-554a394babd4"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810cdf09-1e5a-4e5a-890d-3b268460763d}" ma:internalName="TaxCatchAll" ma:showField="CatchAllData" ma:web="1ac1fa6a-32ec-4026-9582-9a94c50ddcb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CA2D25-5EC7-4A8B-87F3-D3ED2F55A65B}">
  <ds:schemaRefs>
    <ds:schemaRef ds:uri="http://purl.org/dc/elements/1.1/"/>
    <ds:schemaRef ds:uri="c9d4c2d1-9471-4c37-9c7b-4b20eb87a360"/>
    <ds:schemaRef ds:uri="http://schemas.microsoft.com/office/2006/documentManagement/types"/>
    <ds:schemaRef ds:uri="http://schemas.microsoft.com/office/2006/metadata/properties"/>
    <ds:schemaRef ds:uri="http://schemas.openxmlformats.org/package/2006/metadata/core-properties"/>
    <ds:schemaRef ds:uri="http://purl.org/dc/terms/"/>
    <ds:schemaRef ds:uri="1ac1fa6a-32ec-4026-9582-9a94c50ddcb1"/>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01A531BC-86CD-44CC-B100-180BD1F9C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d4c2d1-9471-4c37-9c7b-4b20eb87a360"/>
    <ds:schemaRef ds:uri="1ac1fa6a-32ec-4026-9582-9a94c50dd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88860E-EFBD-4738-BB16-1419301A25C4}">
  <ds:schemaRefs>
    <ds:schemaRef ds:uri="http://schemas.microsoft.com/sharepoint/v3/contenttype/forms"/>
  </ds:schemaRefs>
</ds:datastoreItem>
</file>

<file path=docMetadata/LabelInfo.xml><?xml version="1.0" encoding="utf-8"?>
<clbl:labelList xmlns:clbl="http://schemas.microsoft.com/office/2020/mipLabelMetadata">
  <clbl:label id="{b002e552-5bac-4e77-a8f2-1e8fdcadcedf}" enabled="1" method="Standard" siteId="{f9465cb1-7889-4d9a-b552-fdd0addf0eb1}"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3</vt:i4>
      </vt:variant>
    </vt:vector>
  </HeadingPairs>
  <TitlesOfParts>
    <vt:vector size="48" baseType="lpstr">
      <vt:lpstr>PM Sizing</vt:lpstr>
      <vt:lpstr>GTS Costing</vt:lpstr>
      <vt:lpstr>Summary {Month} {Date} 2025</vt:lpstr>
      <vt:lpstr>Instructions</vt:lpstr>
      <vt:lpstr>NextGen Platform Sizing</vt:lpstr>
      <vt:lpstr>Enterprise Fraud Solution</vt:lpstr>
      <vt:lpstr>EFS Data Validation</vt:lpstr>
      <vt:lpstr>Actuals COGS Template</vt:lpstr>
      <vt:lpstr>AISA (AI - CAS)</vt:lpstr>
      <vt:lpstr>Application Studio</vt:lpstr>
      <vt:lpstr>Analytic Data Mart (ADM)</vt:lpstr>
      <vt:lpstr>Analytics Workbench (AWB)</vt:lpstr>
      <vt:lpstr>Applications Workbench (FAWb)</vt:lpstr>
      <vt:lpstr>Authentication _ ID Proofing</vt:lpstr>
      <vt:lpstr>Business Outcome Simulator -BOS</vt:lpstr>
      <vt:lpstr>Contextual Data Service (CDS)</vt:lpstr>
      <vt:lpstr>Compliance (Siron)</vt:lpstr>
      <vt:lpstr>Data Ingestion Service (DIS)</vt:lpstr>
      <vt:lpstr>Data Pipelines - CDI</vt:lpstr>
      <vt:lpstr>Decision Modeler</vt:lpstr>
      <vt:lpstr>Decision Modeler Hybrid</vt:lpstr>
      <vt:lpstr>Decision Modeler Box Car</vt:lpstr>
      <vt:lpstr>DMPS CLOUD</vt:lpstr>
      <vt:lpstr>DMPS</vt:lpstr>
      <vt:lpstr>Data Access Service (DAS)</vt:lpstr>
      <vt:lpstr>Data Orchestrator (FDO)</vt:lpstr>
      <vt:lpstr>DataBase as a Service (DBaaS)</vt:lpstr>
      <vt:lpstr>DSS (Decision &amp;Scoring Service)</vt:lpstr>
      <vt:lpstr>GridGain</vt:lpstr>
      <vt:lpstr>Falcon 7</vt:lpstr>
      <vt:lpstr>Hotlists</vt:lpstr>
      <vt:lpstr>Identity Resolution Engine (IRE</vt:lpstr>
      <vt:lpstr>Instant Model Execution Service</vt:lpstr>
      <vt:lpstr>Origination Manager</vt:lpstr>
      <vt:lpstr>Open Model Execution</vt:lpstr>
      <vt:lpstr>Private Link</vt:lpstr>
      <vt:lpstr>Platform – Orchestration </vt:lpstr>
      <vt:lpstr>Reporting</vt:lpstr>
      <vt:lpstr>Solution Editor</vt:lpstr>
      <vt:lpstr>Strategy Director</vt:lpstr>
      <vt:lpstr>Tokenization</vt:lpstr>
      <vt:lpstr>Xpress</vt:lpstr>
      <vt:lpstr>Xpress (Decision Optimizer)</vt:lpstr>
      <vt:lpstr>CCS</vt:lpstr>
      <vt:lpstr>DropDownValues</vt:lpstr>
      <vt:lpstr>'Decision Modeler'!MockUpUI</vt:lpstr>
      <vt:lpstr>'Decision Modeler Box Car'!MockUpUI</vt:lpstr>
      <vt:lpstr>'Decision Modeler Hybrid'!MockUpUI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Mark Eastwood</cp:lastModifiedBy>
  <cp:revision/>
  <dcterms:created xsi:type="dcterms:W3CDTF">2017-12-06T21:59:36Z</dcterms:created>
  <dcterms:modified xsi:type="dcterms:W3CDTF">2025-10-16T18:22:17Z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pdateToken">
    <vt:lpwstr>3</vt:lpwstr>
  </property>
  <property fmtid="{D5CDD505-2E9C-101B-9397-08002B2CF9AE}" pid="3" name="Offisync_UniqueId">
    <vt:lpwstr>89732</vt:lpwstr>
  </property>
  <property fmtid="{D5CDD505-2E9C-101B-9397-08002B2CF9AE}" pid="4" name="Jive_LatestUserAccountName">
    <vt:lpwstr>FernandoDonatiJorge@fico.com</vt:lpwstr>
  </property>
  <property fmtid="{D5CDD505-2E9C-101B-9397-08002B2CF9AE}" pid="5" name="Jive_VersionGuid">
    <vt:lpwstr>a211ca37-55fc-4ff6-9ff5-312d5c982e05</vt:lpwstr>
  </property>
  <property fmtid="{D5CDD505-2E9C-101B-9397-08002B2CF9AE}" pid="6" name="Offisync_ServerID">
    <vt:lpwstr>b6f14d0d-6b4a-4fe3-a4d6-f29e0a895200</vt:lpwstr>
  </property>
  <property fmtid="{D5CDD505-2E9C-101B-9397-08002B2CF9AE}" pid="7" name="Offisync_ProviderInitializationData">
    <vt:lpwstr>https://jive.fico.com</vt:lpwstr>
  </property>
  <property fmtid="{D5CDD505-2E9C-101B-9397-08002B2CF9AE}" pid="8" name="Jive_ModifiedButNotPublished">
    <vt:lpwstr>True</vt:lpwstr>
  </property>
  <property fmtid="{D5CDD505-2E9C-101B-9397-08002B2CF9AE}" pid="9" name="MSIP_Label_b002e552-5bac-4e77-a8f2-1e8fdcadcedf_Enabled">
    <vt:lpwstr>true</vt:lpwstr>
  </property>
  <property fmtid="{D5CDD505-2E9C-101B-9397-08002B2CF9AE}" pid="10" name="MSIP_Label_b002e552-5bac-4e77-a8f2-1e8fdcadcedf_SetDate">
    <vt:lpwstr>2022-09-02T17:43:47Z</vt:lpwstr>
  </property>
  <property fmtid="{D5CDD505-2E9C-101B-9397-08002B2CF9AE}" pid="11" name="MSIP_Label_b002e552-5bac-4e77-a8f2-1e8fdcadcedf_Method">
    <vt:lpwstr>Standard</vt:lpwstr>
  </property>
  <property fmtid="{D5CDD505-2E9C-101B-9397-08002B2CF9AE}" pid="12" name="MSIP_Label_b002e552-5bac-4e77-a8f2-1e8fdcadcedf_Name">
    <vt:lpwstr>defa4170-0d19-0005-0004-bc88714345d2</vt:lpwstr>
  </property>
  <property fmtid="{D5CDD505-2E9C-101B-9397-08002B2CF9AE}" pid="13" name="MSIP_Label_b002e552-5bac-4e77-a8f2-1e8fdcadcedf_SiteId">
    <vt:lpwstr>f9465cb1-7889-4d9a-b552-fdd0addf0eb1</vt:lpwstr>
  </property>
  <property fmtid="{D5CDD505-2E9C-101B-9397-08002B2CF9AE}" pid="14" name="MSIP_Label_b002e552-5bac-4e77-a8f2-1e8fdcadcedf_ActionId">
    <vt:lpwstr>e9d00d9e-14ca-49cd-ac3a-622e46a587ef</vt:lpwstr>
  </property>
  <property fmtid="{D5CDD505-2E9C-101B-9397-08002B2CF9AE}" pid="15" name="MSIP_Label_b002e552-5bac-4e77-a8f2-1e8fdcadcedf_ContentBits">
    <vt:lpwstr>0</vt:lpwstr>
  </property>
  <property fmtid="{D5CDD505-2E9C-101B-9397-08002B2CF9AE}" pid="16" name="TaxKeyword">
    <vt:lpwstr/>
  </property>
  <property fmtid="{D5CDD505-2E9C-101B-9397-08002B2CF9AE}" pid="17" name="ContentTypeId">
    <vt:lpwstr>0x01010057772DF15DB03446B54B10202D66ECC3</vt:lpwstr>
  </property>
  <property fmtid="{D5CDD505-2E9C-101B-9397-08002B2CF9AE}" pid="18" name="MediaServiceImageTags">
    <vt:lpwstr/>
  </property>
</Properties>
</file>