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s979/Documents/CPAGEME/COVID/References/"/>
    </mc:Choice>
  </mc:AlternateContent>
  <xr:revisionPtr revIDLastSave="7" documentId="13_ncr:1_{F59A4539-570C-3942-A1C9-AB009D62763A}" xr6:coauthVersionLast="47" xr6:coauthVersionMax="47" xr10:uidLastSave="{3888B601-33C3-43D6-95DE-37B2F236D87F}"/>
  <bookViews>
    <workbookView xWindow="380" yWindow="760" windowWidth="26060" windowHeight="16320" xr2:uid="{A4D07EE9-5D0B-B048-842B-D1055985FA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2" i="1"/>
  <c r="B3" i="1"/>
  <c r="C29" i="1"/>
  <c r="C30" i="1"/>
  <c r="C31" i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30" i="1"/>
  <c r="B31" i="1"/>
  <c r="B32" i="1"/>
  <c r="B33" i="1"/>
  <c r="B34" i="1"/>
  <c r="B35" i="1"/>
  <c r="B36" i="1"/>
  <c r="B37" i="1"/>
  <c r="B3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<sst xmlns="http://schemas.openxmlformats.org/spreadsheetml/2006/main" count="5" uniqueCount="5">
  <si>
    <t xml:space="preserve">CT Value </t>
  </si>
  <si>
    <t>Log copy number (5 ul RNA)</t>
  </si>
  <si>
    <t>viral copies in 1 ml VTM</t>
  </si>
  <si>
    <t>=(C1</t>
  </si>
  <si>
    <t>These values are based on standard curve measurements using a positive control plasmid for N1 purchased from IDT ( 151581307).  Calculations for copy number in 1 mL are based on our RNA extraction method of 1 ml VTM resulting in 500 ul of RNA, of which 5 ul is run for qPCR.  Any CT &lt;35 is considered positive and a CT &gt;37 is considered above the limit of detection of our assay; therefore values greater that 37 have been calculated based on the linear regression of our standard curve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</si>
</sst>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1B62-0BC6-1040-808A-A432C442DEE3}">
  <dimension ref="A1:I38"/>
  <sheetViews>
    <sheetView tabSelected="1" workbookViewId="0">
      <selection activeCell="D3" sqref="D3"/>
    </sheetView>
  </sheetViews>
  <sheetFormatPr defaultColWidth="11" defaultRowHeight="15.95"/>
  <cols>
    <col min="3" max="3" width="12.125" bestFit="1" customWidth="1"/>
    <col min="9" max="9" width="15.125" customWidth="1"/>
  </cols>
  <sheetData>
    <row r="1" spans="1:9" s="1" customFormat="1" ht="51">
      <c r="A1" s="1" t="s">
        <v>0</v>
      </c>
      <c r="B1" s="1" t="s">
        <v>1</v>
      </c>
      <c r="C1" s="1" t="s">
        <v>2</v>
      </c>
    </row>
    <row r="2" spans="1:9" ht="15.95" customHeight="1">
      <c r="A2">
        <v>1</v>
      </c>
      <c r="B2" t="s">
        <v>3</v>
      </c>
      <c r="C2">
        <f>100*(10^((A2-38.887)/(-3.3226)))</f>
        <v>25282328560340.492</v>
      </c>
      <c r="E2" s="2" t="s">
        <v>4</v>
      </c>
      <c r="F2" s="2"/>
      <c r="G2" s="2"/>
      <c r="H2" s="2"/>
      <c r="I2" s="2"/>
    </row>
    <row r="3" spans="1:9">
      <c r="A3">
        <v>2</v>
      </c>
      <c r="B3">
        <f t="shared" ref="B3:B38" si="0">(A3-38.887)/-3.3226</f>
        <v>11.101847950400289</v>
      </c>
      <c r="C3">
        <f t="shared" ref="C3:C38" si="1">100*(10^((A3-38.887)/(-3.3226)))</f>
        <v>12642936317470.416</v>
      </c>
      <c r="D3">
        <f>10^B3</f>
        <v>126429363174.70416</v>
      </c>
      <c r="E3" s="2"/>
      <c r="F3" s="2"/>
      <c r="G3" s="2"/>
      <c r="H3" s="2"/>
      <c r="I3" s="2"/>
    </row>
    <row r="4" spans="1:9">
      <c r="A4">
        <v>3</v>
      </c>
      <c r="B4">
        <f t="shared" si="0"/>
        <v>10.80087882983206</v>
      </c>
      <c r="C4">
        <f t="shared" si="1"/>
        <v>6322354301587.2881</v>
      </c>
      <c r="E4" s="2"/>
      <c r="F4" s="2"/>
      <c r="G4" s="2"/>
      <c r="H4" s="2"/>
      <c r="I4" s="2"/>
    </row>
    <row r="5" spans="1:9">
      <c r="A5">
        <v>4</v>
      </c>
      <c r="B5">
        <f t="shared" si="0"/>
        <v>10.49990970926383</v>
      </c>
      <c r="C5">
        <f t="shared" si="1"/>
        <v>3161620284329.4087</v>
      </c>
      <c r="E5" s="2"/>
      <c r="F5" s="2"/>
      <c r="G5" s="2"/>
      <c r="H5" s="2"/>
      <c r="I5" s="2"/>
    </row>
    <row r="6" spans="1:9">
      <c r="A6">
        <v>5</v>
      </c>
      <c r="B6">
        <f t="shared" si="0"/>
        <v>10.198940588695599</v>
      </c>
      <c r="C6">
        <f t="shared" si="1"/>
        <v>1581031739991.7856</v>
      </c>
      <c r="E6" s="2"/>
      <c r="F6" s="2"/>
      <c r="G6" s="2"/>
      <c r="H6" s="2"/>
      <c r="I6" s="2"/>
    </row>
    <row r="7" spans="1:9">
      <c r="A7">
        <v>6</v>
      </c>
      <c r="B7">
        <f t="shared" si="0"/>
        <v>9.8979714681273698</v>
      </c>
      <c r="C7">
        <f t="shared" si="1"/>
        <v>790626684441.21814</v>
      </c>
      <c r="E7" s="2"/>
      <c r="F7" s="2"/>
      <c r="G7" s="2"/>
      <c r="H7" s="2"/>
      <c r="I7" s="2"/>
    </row>
    <row r="8" spans="1:9">
      <c r="A8">
        <v>7</v>
      </c>
      <c r="B8">
        <f t="shared" si="0"/>
        <v>9.5970023475591404</v>
      </c>
      <c r="C8">
        <f t="shared" si="1"/>
        <v>395368757210.25281</v>
      </c>
      <c r="E8" s="2"/>
      <c r="F8" s="2"/>
      <c r="G8" s="2"/>
      <c r="H8" s="2"/>
      <c r="I8" s="2"/>
    </row>
    <row r="9" spans="1:9">
      <c r="A9">
        <v>8</v>
      </c>
      <c r="B9">
        <f t="shared" si="0"/>
        <v>9.2960332269909109</v>
      </c>
      <c r="C9">
        <f t="shared" si="1"/>
        <v>197712089983.98175</v>
      </c>
      <c r="E9" s="2"/>
      <c r="F9" s="2"/>
      <c r="G9" s="2"/>
      <c r="H9" s="2"/>
      <c r="I9" s="2"/>
    </row>
    <row r="10" spans="1:9">
      <c r="A10">
        <v>9</v>
      </c>
      <c r="B10">
        <f t="shared" si="0"/>
        <v>8.9950641064226815</v>
      </c>
      <c r="C10">
        <f t="shared" si="1"/>
        <v>98869902623.707886</v>
      </c>
    </row>
    <row r="11" spans="1:9">
      <c r="A11">
        <v>10</v>
      </c>
      <c r="B11">
        <f t="shared" si="0"/>
        <v>8.6940949858544521</v>
      </c>
      <c r="C11">
        <f t="shared" si="1"/>
        <v>49441881098.993416</v>
      </c>
    </row>
    <row r="12" spans="1:9">
      <c r="A12">
        <v>12</v>
      </c>
      <c r="B12">
        <f t="shared" si="0"/>
        <v>8.0921567447179914</v>
      </c>
      <c r="C12">
        <f t="shared" si="1"/>
        <v>12363935896.914719</v>
      </c>
    </row>
    <row r="13" spans="1:9">
      <c r="A13">
        <v>13</v>
      </c>
      <c r="B13">
        <f t="shared" si="0"/>
        <v>7.791187624149762</v>
      </c>
      <c r="C13">
        <f t="shared" si="1"/>
        <v>6182834536.1822186</v>
      </c>
    </row>
    <row r="14" spans="1:9">
      <c r="A14">
        <v>14</v>
      </c>
      <c r="B14">
        <f t="shared" si="0"/>
        <v>7.4902185035815325</v>
      </c>
      <c r="C14">
        <f t="shared" si="1"/>
        <v>3091850622.6926236</v>
      </c>
    </row>
    <row r="15" spans="1:9">
      <c r="A15">
        <v>15</v>
      </c>
      <c r="B15">
        <f t="shared" si="0"/>
        <v>7.1892493830133031</v>
      </c>
      <c r="C15">
        <f t="shared" si="1"/>
        <v>1546142019.020874</v>
      </c>
    </row>
    <row r="16" spans="1:9">
      <c r="A16">
        <v>16</v>
      </c>
      <c r="B16">
        <f t="shared" si="0"/>
        <v>6.8882802624450736</v>
      </c>
      <c r="C16">
        <f t="shared" si="1"/>
        <v>773179378.53675234</v>
      </c>
    </row>
    <row r="17" spans="1:3">
      <c r="A17">
        <v>17</v>
      </c>
      <c r="B17">
        <f t="shared" si="0"/>
        <v>6.5873111418768433</v>
      </c>
      <c r="C17">
        <f t="shared" si="1"/>
        <v>386643881.37711203</v>
      </c>
    </row>
    <row r="18" spans="1:3">
      <c r="A18">
        <v>18</v>
      </c>
      <c r="B18">
        <f t="shared" si="0"/>
        <v>6.2863420213086139</v>
      </c>
      <c r="C18">
        <f t="shared" si="1"/>
        <v>193349040.54124716</v>
      </c>
    </row>
    <row r="19" spans="1:3">
      <c r="A19">
        <v>19</v>
      </c>
      <c r="B19">
        <f t="shared" si="0"/>
        <v>5.9853729007403844</v>
      </c>
      <c r="C19">
        <f t="shared" si="1"/>
        <v>96688072.09639664</v>
      </c>
    </row>
    <row r="20" spans="1:3">
      <c r="A20">
        <v>20</v>
      </c>
      <c r="B20">
        <f t="shared" si="0"/>
        <v>5.6844037801721541</v>
      </c>
      <c r="C20">
        <f t="shared" si="1"/>
        <v>48350812.91093155</v>
      </c>
    </row>
    <row r="21" spans="1:3">
      <c r="A21">
        <v>21</v>
      </c>
      <c r="B21">
        <f t="shared" si="0"/>
        <v>5.3834346596039246</v>
      </c>
      <c r="C21">
        <f t="shared" si="1"/>
        <v>24178795.36182249</v>
      </c>
    </row>
    <row r="22" spans="1:3">
      <c r="A22">
        <v>22</v>
      </c>
      <c r="B22">
        <f t="shared" si="0"/>
        <v>5.0824655390356952</v>
      </c>
      <c r="C22">
        <f t="shared" si="1"/>
        <v>12091092.3716179</v>
      </c>
    </row>
    <row r="23" spans="1:3">
      <c r="A23">
        <v>23</v>
      </c>
      <c r="B23">
        <f t="shared" si="0"/>
        <v>4.7814964184674658</v>
      </c>
      <c r="C23">
        <f t="shared" si="1"/>
        <v>6046393.6499430751</v>
      </c>
    </row>
    <row r="24" spans="1:3">
      <c r="A24">
        <v>24</v>
      </c>
      <c r="B24">
        <f t="shared" si="0"/>
        <v>4.4805272978992354</v>
      </c>
      <c r="C24">
        <f t="shared" si="1"/>
        <v>3023620.6164373127</v>
      </c>
    </row>
    <row r="25" spans="1:3">
      <c r="A25">
        <v>25</v>
      </c>
      <c r="B25">
        <f t="shared" si="0"/>
        <v>4.179558177331006</v>
      </c>
      <c r="C25">
        <f t="shared" si="1"/>
        <v>1512022.2336550748</v>
      </c>
    </row>
    <row r="26" spans="1:3">
      <c r="A26">
        <v>26</v>
      </c>
      <c r="B26">
        <f t="shared" si="0"/>
        <v>3.8785890567627761</v>
      </c>
      <c r="C26">
        <f t="shared" si="1"/>
        <v>756117.09439958981</v>
      </c>
    </row>
    <row r="27" spans="1:3">
      <c r="A27">
        <v>27</v>
      </c>
      <c r="B27">
        <f t="shared" si="0"/>
        <v>3.5776199361945467</v>
      </c>
      <c r="C27">
        <f t="shared" si="1"/>
        <v>378111.54341378517</v>
      </c>
    </row>
    <row r="28" spans="1:3">
      <c r="A28">
        <v>28</v>
      </c>
      <c r="B28">
        <f t="shared" si="0"/>
        <v>3.2766508156263168</v>
      </c>
      <c r="C28">
        <f t="shared" si="1"/>
        <v>189082.27352838972</v>
      </c>
    </row>
    <row r="29" spans="1:3">
      <c r="A29">
        <v>29</v>
      </c>
      <c r="B29">
        <f t="shared" si="0"/>
        <v>2.9756816950580873</v>
      </c>
      <c r="C29">
        <f>100*(10^((A29-38.887)/(-3.3226)))</f>
        <v>94554.389532455083</v>
      </c>
    </row>
    <row r="30" spans="1:3">
      <c r="A30">
        <v>30</v>
      </c>
      <c r="B30">
        <f>(A30-38.887)/-3.3226</f>
        <v>2.6747125744898574</v>
      </c>
      <c r="C30">
        <f t="shared" si="1"/>
        <v>47283.822079243524</v>
      </c>
    </row>
    <row r="31" spans="1:3">
      <c r="A31">
        <v>31</v>
      </c>
      <c r="B31">
        <f t="shared" si="0"/>
        <v>2.373743453921628</v>
      </c>
      <c r="C31">
        <f t="shared" si="1"/>
        <v>23645.225160637849</v>
      </c>
    </row>
    <row r="32" spans="1:3">
      <c r="A32">
        <v>32</v>
      </c>
      <c r="B32">
        <f t="shared" si="0"/>
        <v>2.0727743333533981</v>
      </c>
      <c r="C32">
        <f t="shared" si="1"/>
        <v>11824.269873113564</v>
      </c>
    </row>
    <row r="33" spans="1:3">
      <c r="A33">
        <v>33</v>
      </c>
      <c r="B33">
        <f t="shared" si="0"/>
        <v>1.7718052127851684</v>
      </c>
      <c r="C33">
        <f t="shared" si="1"/>
        <v>5912.9636991136822</v>
      </c>
    </row>
    <row r="34" spans="1:3">
      <c r="A34">
        <v>34</v>
      </c>
      <c r="B34">
        <f t="shared" si="0"/>
        <v>1.4708360922169388</v>
      </c>
      <c r="C34">
        <f t="shared" si="1"/>
        <v>2956.8962889232207</v>
      </c>
    </row>
    <row r="35" spans="1:3">
      <c r="A35">
        <v>35</v>
      </c>
      <c r="B35">
        <f t="shared" si="0"/>
        <v>1.1698669716487089</v>
      </c>
      <c r="C35">
        <f t="shared" si="1"/>
        <v>1478.6553931928372</v>
      </c>
    </row>
    <row r="36" spans="1:3">
      <c r="A36">
        <v>36</v>
      </c>
      <c r="B36">
        <f t="shared" si="0"/>
        <v>0.86889785108047923</v>
      </c>
      <c r="C36">
        <f t="shared" si="1"/>
        <v>739.43133548808692</v>
      </c>
    </row>
    <row r="37" spans="1:3">
      <c r="A37">
        <v>37</v>
      </c>
      <c r="B37">
        <f t="shared" si="0"/>
        <v>0.56792873051224957</v>
      </c>
      <c r="C37">
        <f t="shared" si="1"/>
        <v>369.76749445392295</v>
      </c>
    </row>
    <row r="38" spans="1:3">
      <c r="A38">
        <v>38</v>
      </c>
      <c r="B38">
        <f t="shared" si="0"/>
        <v>0.2669596099440199</v>
      </c>
      <c r="C38">
        <f t="shared" si="1"/>
        <v>184.90966421443304</v>
      </c>
    </row>
  </sheetData>
  <mergeCells count="1">
    <mergeCell ref="E2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Mark Elise Becker</cp:lastModifiedBy>
  <cp:revision/>
  <dcterms:created xsi:type="dcterms:W3CDTF">2021-07-15T02:39:11Z</dcterms:created>
  <dcterms:modified xsi:type="dcterms:W3CDTF">2023-05-30T02:32:41Z</dcterms:modified>
  <cp:category/>
  <cp:contentStatus/>
</cp:coreProperties>
</file>