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bulu004\OneDrive - UPV EHU\1_LANA\3_Publikazioak\2022\2022_LCA-toolkit-article\0_Code\"/>
    </mc:Choice>
  </mc:AlternateContent>
  <bookViews>
    <workbookView xWindow="0" yWindow="0" windowWidth="28800" windowHeight="12300" tabRatio="625"/>
  </bookViews>
  <sheets>
    <sheet name="index" sheetId="1" r:id="rId1"/>
    <sheet name="input_a" sheetId="3" r:id="rId2"/>
    <sheet name="input_b" sheetId="4" r:id="rId3"/>
  </sheets>
  <calcPr calcId="162913"/>
</workbook>
</file>

<file path=xl/calcChain.xml><?xml version="1.0" encoding="utf-8"?>
<calcChain xmlns="http://schemas.openxmlformats.org/spreadsheetml/2006/main">
  <c r="T17" i="3" l="1"/>
  <c r="M17" i="3"/>
  <c r="L17" i="3"/>
  <c r="R15" i="3"/>
  <c r="K15" i="3"/>
  <c r="J15" i="3" s="1"/>
</calcChain>
</file>

<file path=xl/sharedStrings.xml><?xml version="1.0" encoding="utf-8"?>
<sst xmlns="http://schemas.openxmlformats.org/spreadsheetml/2006/main" count="418" uniqueCount="198">
  <si>
    <t>Description</t>
  </si>
  <si>
    <t>Unit</t>
  </si>
  <si>
    <t>input_a</t>
  </si>
  <si>
    <t>-</t>
  </si>
  <si>
    <t>output</t>
  </si>
  <si>
    <t>input_b</t>
  </si>
  <si>
    <t>ec_h</t>
  </si>
  <si>
    <t>ec_w</t>
  </si>
  <si>
    <t>s</t>
  </si>
  <si>
    <t>ec_t</t>
  </si>
  <si>
    <t>inf</t>
  </si>
  <si>
    <t>gw_b6_h</t>
  </si>
  <si>
    <t>rslb</t>
  </si>
  <si>
    <t>yr</t>
  </si>
  <si>
    <t>gw_b6_w</t>
  </si>
  <si>
    <t>ed_h</t>
  </si>
  <si>
    <t>gw_b6</t>
  </si>
  <si>
    <t>ed_w</t>
  </si>
  <si>
    <t>gw_a13</t>
  </si>
  <si>
    <t>eef_h</t>
  </si>
  <si>
    <t>gw_b4_a13</t>
  </si>
  <si>
    <t>eef_w</t>
  </si>
  <si>
    <t>gw_t</t>
  </si>
  <si>
    <t>el_h</t>
  </si>
  <si>
    <t>pe_b6_h</t>
  </si>
  <si>
    <t>egh_h</t>
  </si>
  <si>
    <t>pe_b6_w</t>
  </si>
  <si>
    <t>egh_w</t>
  </si>
  <si>
    <t>pe_b6</t>
  </si>
  <si>
    <t>ege_h</t>
  </si>
  <si>
    <t>pe_a13</t>
  </si>
  <si>
    <t>ege_w</t>
  </si>
  <si>
    <t>pe_b4_a13</t>
  </si>
  <si>
    <t>fc_b6_h</t>
  </si>
  <si>
    <t>fc_b6_w</t>
  </si>
  <si>
    <t>(unit)</t>
  </si>
  <si>
    <t>fc_b6</t>
  </si>
  <si>
    <t>rslm</t>
  </si>
  <si>
    <t>fc_a13</t>
  </si>
  <si>
    <t>fc_a5</t>
  </si>
  <si>
    <t>fc_b2</t>
  </si>
  <si>
    <t>€/MJ</t>
  </si>
  <si>
    <t>fc_in_b6</t>
  </si>
  <si>
    <t>fc_b4_a5</t>
  </si>
  <si>
    <t>fc_t</t>
  </si>
  <si>
    <t>€/(unit)</t>
  </si>
  <si>
    <t>%</t>
  </si>
  <si>
    <t>€/(unit)·yr</t>
  </si>
  <si>
    <t>conv</t>
  </si>
  <si>
    <t>strategy</t>
  </si>
  <si>
    <t>process_h</t>
  </si>
  <si>
    <t>process_w</t>
  </si>
  <si>
    <t>mat_1</t>
  </si>
  <si>
    <t>mat_1_med</t>
  </si>
  <si>
    <t>mat_2</t>
  </si>
  <si>
    <t>mat_2_med</t>
  </si>
  <si>
    <t>mat_3</t>
  </si>
  <si>
    <t>mat_3_med</t>
  </si>
  <si>
    <t>base</t>
  </si>
  <si>
    <t>g</t>
  </si>
  <si>
    <t>gl1</t>
  </si>
  <si>
    <t>fra1</t>
  </si>
  <si>
    <t>frw1</t>
  </si>
  <si>
    <t>gl2</t>
  </si>
  <si>
    <t>fra2</t>
  </si>
  <si>
    <t>frw2</t>
  </si>
  <si>
    <t>gyp</t>
  </si>
  <si>
    <t>clp</t>
  </si>
  <si>
    <t>mrt</t>
  </si>
  <si>
    <t>str</t>
  </si>
  <si>
    <t>cer</t>
  </si>
  <si>
    <t>sti</t>
  </si>
  <si>
    <t>stc</t>
  </si>
  <si>
    <t>int</t>
  </si>
  <si>
    <t>e</t>
  </si>
  <si>
    <t>aei1</t>
  </si>
  <si>
    <t>aei2</t>
  </si>
  <si>
    <t>aec</t>
  </si>
  <si>
    <t>pv</t>
  </si>
  <si>
    <t>code</t>
  </si>
  <si>
    <t>name</t>
  </si>
  <si>
    <t>(none)</t>
  </si>
  <si>
    <t>Gas</t>
  </si>
  <si>
    <t>Electricity</t>
  </si>
  <si>
    <t>Glass - Double low emiss.</t>
  </si>
  <si>
    <t>Glass - Triple</t>
  </si>
  <si>
    <t>W. frame - Aluminium 2</t>
  </si>
  <si>
    <t>W. frame - Aluminium 3</t>
  </si>
  <si>
    <t>W. frame - Wood 2</t>
  </si>
  <si>
    <t>W. frame - Wood 3</t>
  </si>
  <si>
    <t>Insulation XPS 100mm</t>
  </si>
  <si>
    <t>Insulation wood 100mm</t>
  </si>
  <si>
    <t>Mortar</t>
  </si>
  <si>
    <t>Gypsum plac 15mm</t>
  </si>
  <si>
    <t>Cladding profiles</t>
  </si>
  <si>
    <t>Aluminium sub-structure</t>
  </si>
  <si>
    <t>Ceramic outlayer</t>
  </si>
  <si>
    <t>Colector solar + termosifón</t>
  </si>
  <si>
    <t>Colector solar (central)</t>
  </si>
  <si>
    <t>Interacumlador (sistema completo)</t>
  </si>
  <si>
    <t xml:space="preserve">Aerotermia individual ACS </t>
  </si>
  <si>
    <t>Aerotermia individual ACS + Calefacción</t>
  </si>
  <si>
    <t>Aerotermia central ACS + Calefacción</t>
  </si>
  <si>
    <t>Placa PV</t>
  </si>
  <si>
    <t>A1env</t>
  </si>
  <si>
    <t>A1ec</t>
  </si>
  <si>
    <t>A2env</t>
  </si>
  <si>
    <t>A2ec</t>
  </si>
  <si>
    <t>B1env</t>
  </si>
  <si>
    <t>B1ec</t>
  </si>
  <si>
    <t>B2env</t>
  </si>
  <si>
    <t xml:space="preserve">B2ec </t>
  </si>
  <si>
    <t>C1</t>
  </si>
  <si>
    <t xml:space="preserve">C2 </t>
  </si>
  <si>
    <t>C3</t>
  </si>
  <si>
    <t>C4</t>
  </si>
  <si>
    <t>F</t>
  </si>
  <si>
    <t>inx</t>
  </si>
  <si>
    <t>inw</t>
  </si>
  <si>
    <t>D</t>
  </si>
  <si>
    <t>E</t>
  </si>
  <si>
    <t>th</t>
  </si>
  <si>
    <t>Scenarios data</t>
  </si>
  <si>
    <r>
      <t>Reference service life of the building (RSL</t>
    </r>
    <r>
      <rPr>
        <vertAlign val="subscript"/>
        <sz val="10"/>
        <color theme="1"/>
        <rFont val="Calibri"/>
        <family val="2"/>
        <scheme val="minor"/>
      </rPr>
      <t>B</t>
    </r>
    <r>
      <rPr>
        <sz val="10"/>
        <color theme="1"/>
        <rFont val="Calibri"/>
        <family val="2"/>
        <scheme val="minor"/>
      </rPr>
      <t>)</t>
    </r>
  </si>
  <si>
    <t>Heating surface (S)</t>
  </si>
  <si>
    <r>
      <t>m</t>
    </r>
    <r>
      <rPr>
        <vertAlign val="superscript"/>
        <sz val="10"/>
        <color theme="1"/>
        <rFont val="Calibri"/>
        <family val="2"/>
        <scheme val="minor"/>
      </rPr>
      <t>2</t>
    </r>
  </si>
  <si>
    <t>Inflation rate (IR)</t>
  </si>
  <si>
    <r>
      <t>Annual heating demand (Ed</t>
    </r>
    <r>
      <rPr>
        <vertAlign val="subscript"/>
        <sz val="10"/>
        <color theme="1"/>
        <rFont val="Calibri"/>
        <family val="2"/>
        <scheme val="minor"/>
      </rPr>
      <t>H</t>
    </r>
    <r>
      <rPr>
        <sz val="10"/>
        <color theme="1"/>
        <rFont val="Calibri"/>
        <family val="2"/>
        <scheme val="minor"/>
      </rPr>
      <t>)</t>
    </r>
  </si>
  <si>
    <r>
      <t>KWh/m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·yr</t>
    </r>
  </si>
  <si>
    <r>
      <t>Annual domestic hot water (DHW) demand (Ed</t>
    </r>
    <r>
      <rPr>
        <vertAlign val="subscript"/>
        <sz val="10"/>
        <color theme="1"/>
        <rFont val="Calibri"/>
        <family val="2"/>
        <scheme val="minor"/>
      </rPr>
      <t>W</t>
    </r>
    <r>
      <rPr>
        <sz val="10"/>
        <color theme="1"/>
        <rFont val="Calibri"/>
        <family val="2"/>
        <scheme val="minor"/>
      </rPr>
      <t>)</t>
    </r>
  </si>
  <si>
    <r>
      <t>Energy efficiency of the heating system (Ee</t>
    </r>
    <r>
      <rPr>
        <vertAlign val="subscript"/>
        <sz val="10"/>
        <color theme="1"/>
        <rFont val="Calibri"/>
        <family val="2"/>
        <scheme val="minor"/>
      </rPr>
      <t>H</t>
    </r>
    <r>
      <rPr>
        <sz val="10"/>
        <color theme="1"/>
        <rFont val="Calibri"/>
        <family val="2"/>
        <scheme val="minor"/>
      </rPr>
      <t>)</t>
    </r>
  </si>
  <si>
    <r>
      <t>Energy efficiency of the DHW system (Ed</t>
    </r>
    <r>
      <rPr>
        <vertAlign val="subscript"/>
        <sz val="10"/>
        <color theme="1"/>
        <rFont val="Calibri"/>
        <family val="2"/>
        <scheme val="minor"/>
      </rPr>
      <t>W</t>
    </r>
    <r>
      <rPr>
        <sz val="10"/>
        <color theme="1"/>
        <rFont val="Calibri"/>
        <family val="2"/>
        <scheme val="minor"/>
      </rPr>
      <t>)</t>
    </r>
  </si>
  <si>
    <r>
      <t>Energy distribution losses in heating (El</t>
    </r>
    <r>
      <rPr>
        <vertAlign val="subscript"/>
        <sz val="10"/>
        <color theme="1"/>
        <rFont val="Calibri"/>
        <family val="2"/>
        <scheme val="minor"/>
      </rPr>
      <t>H</t>
    </r>
    <r>
      <rPr>
        <sz val="10"/>
        <color theme="1"/>
        <rFont val="Calibri"/>
        <family val="2"/>
        <scheme val="minor"/>
      </rPr>
      <t>)</t>
    </r>
  </si>
  <si>
    <t>el_w</t>
  </si>
  <si>
    <r>
      <t>Energy distribution losses in DHW (El</t>
    </r>
    <r>
      <rPr>
        <vertAlign val="subscript"/>
        <sz val="10"/>
        <color theme="1"/>
        <rFont val="Calibri"/>
        <family val="2"/>
        <scheme val="minor"/>
      </rPr>
      <t>W</t>
    </r>
    <r>
      <rPr>
        <sz val="10"/>
        <color theme="1"/>
        <rFont val="Calibri"/>
        <family val="2"/>
        <scheme val="minor"/>
      </rPr>
      <t>)</t>
    </r>
  </si>
  <si>
    <r>
      <t>Energy generation as heat for heating (Egh</t>
    </r>
    <r>
      <rPr>
        <vertAlign val="subscript"/>
        <sz val="10"/>
        <color theme="1"/>
        <rFont val="Calibri"/>
        <family val="2"/>
        <scheme val="minor"/>
      </rPr>
      <t>H</t>
    </r>
    <r>
      <rPr>
        <sz val="10"/>
        <color theme="1"/>
        <rFont val="Calibri"/>
        <family val="2"/>
        <scheme val="minor"/>
      </rPr>
      <t>)</t>
    </r>
  </si>
  <si>
    <r>
      <t>Energy generation as heat for DHW (Egh</t>
    </r>
    <r>
      <rPr>
        <vertAlign val="subscript"/>
        <sz val="10"/>
        <color theme="1"/>
        <rFont val="Calibri"/>
        <family val="2"/>
        <scheme val="minor"/>
      </rPr>
      <t>W</t>
    </r>
    <r>
      <rPr>
        <sz val="10"/>
        <color theme="1"/>
        <rFont val="Calibri"/>
        <family val="2"/>
        <scheme val="minor"/>
      </rPr>
      <t>)</t>
    </r>
  </si>
  <si>
    <r>
      <t>Energy generation as electricity for heating (Ege</t>
    </r>
    <r>
      <rPr>
        <vertAlign val="subscript"/>
        <sz val="10"/>
        <color theme="1"/>
        <rFont val="Calibri"/>
        <family val="2"/>
        <scheme val="minor"/>
      </rPr>
      <t>H</t>
    </r>
    <r>
      <rPr>
        <sz val="10"/>
        <color theme="1"/>
        <rFont val="Calibri"/>
        <family val="2"/>
        <scheme val="minor"/>
      </rPr>
      <t>)</t>
    </r>
  </si>
  <si>
    <r>
      <t>Energy generation as electricity for DHW (Ege</t>
    </r>
    <r>
      <rPr>
        <vertAlign val="subscript"/>
        <sz val="10"/>
        <color theme="1"/>
        <rFont val="Calibri"/>
        <family val="2"/>
        <scheme val="minor"/>
      </rPr>
      <t>W</t>
    </r>
    <r>
      <rPr>
        <sz val="10"/>
        <color theme="1"/>
        <rFont val="Calibri"/>
        <family val="2"/>
        <scheme val="minor"/>
      </rPr>
      <t>)</t>
    </r>
  </si>
  <si>
    <t>Heating operational energetic processes</t>
  </si>
  <si>
    <t>DHW operational energetic processes</t>
  </si>
  <si>
    <t>mat_n</t>
  </si>
  <si>
    <t>Material of renovation strategies</t>
  </si>
  <si>
    <t>mat_n_med</t>
  </si>
  <si>
    <t xml:space="preserve">Material measurement / quantity </t>
  </si>
  <si>
    <t xml:space="preserve">Materials &amp; Processes data </t>
  </si>
  <si>
    <t>Conversion factor of operational energy processes as GWP</t>
  </si>
  <si>
    <r>
      <t>KgCO</t>
    </r>
    <r>
      <rPr>
        <vertAlign val="subscript"/>
        <sz val="10"/>
        <color theme="1"/>
        <rFont val="Calibri"/>
        <family val="2"/>
        <scheme val="minor"/>
      </rPr>
      <t xml:space="preserve">2 </t>
    </r>
    <r>
      <rPr>
        <sz val="10"/>
        <color theme="1"/>
        <rFont val="Calibri"/>
        <family val="2"/>
        <scheme val="minor"/>
      </rPr>
      <t>eq./MJ</t>
    </r>
  </si>
  <si>
    <t>Conversion factor of operational energy processes as NRPE</t>
  </si>
  <si>
    <t>MJ/MJ</t>
  </si>
  <si>
    <t>Economic cost of the operational energy processes</t>
  </si>
  <si>
    <t xml:space="preserve">Economic cost increase coefficient of the processes </t>
  </si>
  <si>
    <t>Reference service life of the material</t>
  </si>
  <si>
    <t>Production impact of the materials as GWP</t>
  </si>
  <si>
    <r>
      <t>KgCO</t>
    </r>
    <r>
      <rPr>
        <vertAlign val="subscript"/>
        <sz val="10"/>
        <color theme="1"/>
        <rFont val="Calibri"/>
        <family val="2"/>
        <scheme val="minor"/>
      </rPr>
      <t xml:space="preserve">2 </t>
    </r>
    <r>
      <rPr>
        <sz val="10"/>
        <color theme="1"/>
        <rFont val="Calibri"/>
        <family val="2"/>
        <scheme val="minor"/>
      </rPr>
      <t>eq./(unit)</t>
    </r>
  </si>
  <si>
    <t>Production impact of the materials as NRPE</t>
  </si>
  <si>
    <t>MJ/(unit);</t>
  </si>
  <si>
    <t>Production economic cost of the materials</t>
  </si>
  <si>
    <t>Construction / installation cost of the materials</t>
  </si>
  <si>
    <t>Maintenance annual economic cost of the materials</t>
  </si>
  <si>
    <t>Conversion factor from material measuring unit to FU</t>
  </si>
  <si>
    <r>
      <t>m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·yr/(unit)</t>
    </r>
  </si>
  <si>
    <t>Results</t>
  </si>
  <si>
    <r>
      <t>Energy consumption in heating (Ec</t>
    </r>
    <r>
      <rPr>
        <vertAlign val="subscript"/>
        <sz val="10"/>
        <color theme="1"/>
        <rFont val="Calibri"/>
        <family val="2"/>
        <scheme val="minor"/>
      </rPr>
      <t>H</t>
    </r>
    <r>
      <rPr>
        <sz val="10"/>
        <color theme="1"/>
        <rFont val="Calibri"/>
        <family val="2"/>
        <scheme val="minor"/>
      </rPr>
      <t>)</t>
    </r>
  </si>
  <si>
    <r>
      <t>MJ/m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·yr</t>
    </r>
  </si>
  <si>
    <r>
      <t>Energy consumption in DHW (Ec</t>
    </r>
    <r>
      <rPr>
        <vertAlign val="subscript"/>
        <sz val="10"/>
        <color theme="1"/>
        <rFont val="Calibri"/>
        <family val="2"/>
        <scheme val="minor"/>
      </rPr>
      <t>W</t>
    </r>
    <r>
      <rPr>
        <sz val="10"/>
        <color theme="1"/>
        <rFont val="Calibri"/>
        <family val="2"/>
        <scheme val="minor"/>
      </rPr>
      <t>)</t>
    </r>
  </si>
  <si>
    <r>
      <t>Energy consumption total (heating + DHW) (Ec</t>
    </r>
    <r>
      <rPr>
        <vertAlign val="sub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>)</t>
    </r>
  </si>
  <si>
    <r>
      <t>Global warming potential in stage B6 in heating (GWP</t>
    </r>
    <r>
      <rPr>
        <vertAlign val="subscript"/>
        <sz val="10"/>
        <color theme="1"/>
        <rFont val="Calibri"/>
        <family val="2"/>
        <scheme val="minor"/>
      </rPr>
      <t>B6-H</t>
    </r>
    <r>
      <rPr>
        <sz val="10"/>
        <color theme="1"/>
        <rFont val="Calibri"/>
        <family val="2"/>
        <scheme val="minor"/>
      </rPr>
      <t>)</t>
    </r>
  </si>
  <si>
    <r>
      <t>KgCO</t>
    </r>
    <r>
      <rPr>
        <vertAlign val="subscript"/>
        <sz val="10"/>
        <color theme="1"/>
        <rFont val="Calibri"/>
        <family val="2"/>
        <scheme val="minor"/>
      </rPr>
      <t xml:space="preserve">2 </t>
    </r>
    <r>
      <rPr>
        <sz val="10"/>
        <color theme="1"/>
        <rFont val="Calibri"/>
        <family val="2"/>
        <scheme val="minor"/>
      </rPr>
      <t>eq./m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·yr</t>
    </r>
  </si>
  <si>
    <r>
      <t>Global warming potential in stage B6 in DHW (GWP</t>
    </r>
    <r>
      <rPr>
        <vertAlign val="subscript"/>
        <sz val="10"/>
        <color theme="1"/>
        <rFont val="Calibri"/>
        <family val="2"/>
        <scheme val="minor"/>
      </rPr>
      <t>B6-W</t>
    </r>
    <r>
      <rPr>
        <sz val="10"/>
        <color theme="1"/>
        <rFont val="Calibri"/>
        <family val="2"/>
        <scheme val="minor"/>
      </rPr>
      <t>)</t>
    </r>
  </si>
  <si>
    <r>
      <t>Global warming potential in stage B6 in total (GWP</t>
    </r>
    <r>
      <rPr>
        <vertAlign val="subscript"/>
        <sz val="10"/>
        <color theme="1"/>
        <rFont val="Calibri"/>
        <family val="2"/>
        <scheme val="minor"/>
      </rPr>
      <t>B6</t>
    </r>
    <r>
      <rPr>
        <sz val="10"/>
        <color theme="1"/>
        <rFont val="Calibri"/>
        <family val="2"/>
        <scheme val="minor"/>
      </rPr>
      <t>)</t>
    </r>
  </si>
  <si>
    <r>
      <t>Global warming potential in stage A1-3 (GWP</t>
    </r>
    <r>
      <rPr>
        <vertAlign val="subscript"/>
        <sz val="10"/>
        <color theme="1"/>
        <rFont val="Calibri"/>
        <family val="2"/>
        <scheme val="minor"/>
      </rPr>
      <t>A1-3</t>
    </r>
    <r>
      <rPr>
        <sz val="10"/>
        <color theme="1"/>
        <rFont val="Calibri"/>
        <family val="2"/>
        <scheme val="minor"/>
      </rPr>
      <t>)</t>
    </r>
  </si>
  <si>
    <r>
      <t>Global warming potential in stage B4 (A1-3) (GWP</t>
    </r>
    <r>
      <rPr>
        <vertAlign val="subscript"/>
        <sz val="10"/>
        <color theme="1"/>
        <rFont val="Calibri"/>
        <family val="2"/>
        <scheme val="minor"/>
      </rPr>
      <t>B4 A1-3</t>
    </r>
    <r>
      <rPr>
        <sz val="10"/>
        <color theme="1"/>
        <rFont val="Calibri"/>
        <family val="2"/>
        <scheme val="minor"/>
      </rPr>
      <t>)</t>
    </r>
  </si>
  <si>
    <t>Global warming potential total (GWP)</t>
  </si>
  <si>
    <r>
      <t>Non-renewable primary energy in stage B6 in heating (NRPE</t>
    </r>
    <r>
      <rPr>
        <vertAlign val="subscript"/>
        <sz val="10"/>
        <color theme="1"/>
        <rFont val="Calibri"/>
        <family val="2"/>
        <scheme val="minor"/>
      </rPr>
      <t>B6-H</t>
    </r>
    <r>
      <rPr>
        <sz val="10"/>
        <color theme="1"/>
        <rFont val="Calibri"/>
        <family val="2"/>
        <scheme val="minor"/>
      </rPr>
      <t>)</t>
    </r>
  </si>
  <si>
    <r>
      <t>Non-renewable primary energy in stage B6 in DHW (NRPE</t>
    </r>
    <r>
      <rPr>
        <vertAlign val="subscript"/>
        <sz val="10"/>
        <color theme="1"/>
        <rFont val="Calibri"/>
        <family val="2"/>
        <scheme val="minor"/>
      </rPr>
      <t>B6-W</t>
    </r>
    <r>
      <rPr>
        <sz val="10"/>
        <color theme="1"/>
        <rFont val="Calibri"/>
        <family val="2"/>
        <scheme val="minor"/>
      </rPr>
      <t>)</t>
    </r>
  </si>
  <si>
    <r>
      <t>Non-renewable primary energy in stage B6 in total (NRPE</t>
    </r>
    <r>
      <rPr>
        <vertAlign val="subscript"/>
        <sz val="10"/>
        <color theme="1"/>
        <rFont val="Calibri"/>
        <family val="2"/>
        <scheme val="minor"/>
      </rPr>
      <t>B6</t>
    </r>
    <r>
      <rPr>
        <sz val="10"/>
        <color theme="1"/>
        <rFont val="Calibri"/>
        <family val="2"/>
        <scheme val="minor"/>
      </rPr>
      <t>)</t>
    </r>
  </si>
  <si>
    <r>
      <t>Non-renewable primary energy in stage A1-3 (NRPE</t>
    </r>
    <r>
      <rPr>
        <vertAlign val="subscript"/>
        <sz val="10"/>
        <color theme="1"/>
        <rFont val="Calibri"/>
        <family val="2"/>
        <scheme val="minor"/>
      </rPr>
      <t>A1-3</t>
    </r>
    <r>
      <rPr>
        <sz val="10"/>
        <color theme="1"/>
        <rFont val="Calibri"/>
        <family val="2"/>
        <scheme val="minor"/>
      </rPr>
      <t>)</t>
    </r>
  </si>
  <si>
    <r>
      <t>Non-renewable primary energy in stage B4 (A1-3) (NRPE</t>
    </r>
    <r>
      <rPr>
        <vertAlign val="subscript"/>
        <sz val="10"/>
        <color theme="1"/>
        <rFont val="Calibri"/>
        <family val="2"/>
        <scheme val="minor"/>
      </rPr>
      <t>B4 A1-4</t>
    </r>
    <r>
      <rPr>
        <sz val="10"/>
        <color theme="1"/>
        <rFont val="Calibri"/>
        <family val="2"/>
        <scheme val="minor"/>
      </rPr>
      <t>)</t>
    </r>
  </si>
  <si>
    <t>Non-renewable primary energy total (NRPE)</t>
  </si>
  <si>
    <r>
      <t>Full-cost in stage B6 in heating (FC</t>
    </r>
    <r>
      <rPr>
        <vertAlign val="subscript"/>
        <sz val="10"/>
        <color theme="1"/>
        <rFont val="Calibri"/>
        <family val="2"/>
        <scheme val="minor"/>
      </rPr>
      <t>B6-H</t>
    </r>
    <r>
      <rPr>
        <sz val="10"/>
        <color theme="1"/>
        <rFont val="Calibri"/>
        <family val="2"/>
        <scheme val="minor"/>
      </rPr>
      <t>)</t>
    </r>
  </si>
  <si>
    <r>
      <t>€/ m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·yr</t>
    </r>
  </si>
  <si>
    <r>
      <t>Full-cost in stage B6 in DHW (FC</t>
    </r>
    <r>
      <rPr>
        <vertAlign val="subscript"/>
        <sz val="10"/>
        <color theme="1"/>
        <rFont val="Calibri"/>
        <family val="2"/>
        <scheme val="minor"/>
      </rPr>
      <t>B6-W</t>
    </r>
    <r>
      <rPr>
        <sz val="10"/>
        <color theme="1"/>
        <rFont val="Calibri"/>
        <family val="2"/>
        <scheme val="minor"/>
      </rPr>
      <t>)</t>
    </r>
  </si>
  <si>
    <r>
      <t>Full-cost in stage B6 in total (FC</t>
    </r>
    <r>
      <rPr>
        <vertAlign val="subscript"/>
        <sz val="10"/>
        <color theme="1"/>
        <rFont val="Calibri"/>
        <family val="2"/>
        <scheme val="minor"/>
      </rPr>
      <t>B6</t>
    </r>
    <r>
      <rPr>
        <sz val="10"/>
        <color theme="1"/>
        <rFont val="Calibri"/>
        <family val="2"/>
        <scheme val="minor"/>
      </rPr>
      <t>)</t>
    </r>
  </si>
  <si>
    <r>
      <t>Full-cost in stage A1-3 (FC</t>
    </r>
    <r>
      <rPr>
        <vertAlign val="subscript"/>
        <sz val="10"/>
        <color theme="1"/>
        <rFont val="Calibri"/>
        <family val="2"/>
        <scheme val="minor"/>
      </rPr>
      <t>A1-3</t>
    </r>
    <r>
      <rPr>
        <sz val="10"/>
        <color theme="1"/>
        <rFont val="Calibri"/>
        <family val="2"/>
        <scheme val="minor"/>
      </rPr>
      <t>)</t>
    </r>
  </si>
  <si>
    <r>
      <t>Full-cost in stage A5 (FC</t>
    </r>
    <r>
      <rPr>
        <vertAlign val="subscript"/>
        <sz val="10"/>
        <color theme="1"/>
        <rFont val="Calibri"/>
        <family val="2"/>
        <scheme val="minor"/>
      </rPr>
      <t>A5</t>
    </r>
    <r>
      <rPr>
        <sz val="10"/>
        <color theme="1"/>
        <rFont val="Calibri"/>
        <family val="2"/>
        <scheme val="minor"/>
      </rPr>
      <t>)</t>
    </r>
  </si>
  <si>
    <r>
      <t>Full-cost in stage B2 (FC</t>
    </r>
    <r>
      <rPr>
        <vertAlign val="subscript"/>
        <sz val="10"/>
        <color theme="1"/>
        <rFont val="Calibri"/>
        <family val="2"/>
        <scheme val="minor"/>
      </rPr>
      <t>B2</t>
    </r>
    <r>
      <rPr>
        <sz val="10"/>
        <color theme="1"/>
        <rFont val="Calibri"/>
        <family val="2"/>
        <scheme val="minor"/>
      </rPr>
      <t>)</t>
    </r>
  </si>
  <si>
    <t>fc_b4_a13</t>
  </si>
  <si>
    <r>
      <t>Full-cost in stage B4 (A1-3) (FC</t>
    </r>
    <r>
      <rPr>
        <vertAlign val="subscript"/>
        <sz val="10"/>
        <color theme="1"/>
        <rFont val="Calibri"/>
        <family val="2"/>
        <scheme val="minor"/>
      </rPr>
      <t>B4 A1-3</t>
    </r>
    <r>
      <rPr>
        <sz val="10"/>
        <color theme="1"/>
        <rFont val="Calibri"/>
        <family val="2"/>
        <scheme val="minor"/>
      </rPr>
      <t>)</t>
    </r>
  </si>
  <si>
    <r>
      <t>Full-cost in stage B4 (A5) (FC</t>
    </r>
    <r>
      <rPr>
        <vertAlign val="subscript"/>
        <sz val="10"/>
        <color theme="1"/>
        <rFont val="Calibri"/>
        <family val="2"/>
        <scheme val="minor"/>
      </rPr>
      <t>B4 A5</t>
    </r>
    <r>
      <rPr>
        <sz val="10"/>
        <color theme="1"/>
        <rFont val="Calibri"/>
        <family val="2"/>
        <scheme val="minor"/>
      </rPr>
      <t>)</t>
    </r>
  </si>
  <si>
    <t>Full-cost total (FC)</t>
  </si>
  <si>
    <t>NER</t>
  </si>
  <si>
    <t>Net energy Ratio (NER)</t>
  </si>
  <si>
    <t>IRR</t>
  </si>
  <si>
    <t>Internal Rate of Return (IRR)</t>
  </si>
  <si>
    <t>Tool code</t>
  </si>
  <si>
    <t>Thickness of the insulation (if it is not al insluation strategie fill with 1)</t>
  </si>
  <si>
    <t>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</si>
</sst>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29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right"/>
    </xf>
    <xf numFmtId="10" fontId="0" fillId="0" borderId="0" xfId="1" applyNumberFormat="1" applyFont="1" applyAlignment="1">
      <alignment horizontal="right" vertical="center" wrapText="1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/>
    </xf>
    <xf numFmtId="0" fontId="4" fillId="0" borderId="0" xfId="0" applyFont="1"/>
    <xf numFmtId="0" fontId="6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2" fontId="3" fillId="0" borderId="0" xfId="0" applyNumberFormat="1" applyFont="1" applyBorder="1" applyAlignment="1">
      <alignment horizontal="left" vertical="top"/>
    </xf>
    <xf numFmtId="0" fontId="0" fillId="0" borderId="0" xfId="0" applyBorder="1" applyAlignment="1">
      <alignment horizontal="left"/>
    </xf>
    <xf numFmtId="0" fontId="7" fillId="0" borderId="0" xfId="0" applyFont="1" applyBorder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0" xfId="0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abSelected="1" zoomScaleNormal="100" workbookViewId="0">
      <selection activeCell="G17" sqref="G17"/>
    </sheetView>
  </sheetViews>
  <sheetFormatPr baseColWidth="10" defaultRowHeight="15" x14ac:dyDescent="0.25"/>
  <cols>
    <col min="1" max="1" width="14" style="28" customWidth="1"/>
    <col min="2" max="2" width="64.28515625" style="28" customWidth="1"/>
    <col min="3" max="3" width="15" style="28" customWidth="1"/>
    <col min="4" max="4" width="11.42578125" style="6"/>
  </cols>
  <sheetData>
    <row r="1" spans="1:3" x14ac:dyDescent="0.25">
      <c r="A1" s="15" t="s">
        <v>195</v>
      </c>
      <c r="B1" s="15" t="s">
        <v>0</v>
      </c>
      <c r="C1" s="15" t="s">
        <v>1</v>
      </c>
    </row>
    <row r="2" spans="1:3" x14ac:dyDescent="0.25">
      <c r="A2" s="16" t="s">
        <v>2</v>
      </c>
      <c r="B2" s="17" t="s">
        <v>122</v>
      </c>
      <c r="C2" s="18" t="s">
        <v>3</v>
      </c>
    </row>
    <row r="3" spans="1:3" x14ac:dyDescent="0.25">
      <c r="A3" s="19" t="s">
        <v>12</v>
      </c>
      <c r="B3" s="20" t="s">
        <v>123</v>
      </c>
      <c r="C3" s="21" t="s">
        <v>13</v>
      </c>
    </row>
    <row r="4" spans="1:3" x14ac:dyDescent="0.25">
      <c r="A4" s="19" t="s">
        <v>8</v>
      </c>
      <c r="B4" s="20" t="s">
        <v>124</v>
      </c>
      <c r="C4" s="21" t="s">
        <v>125</v>
      </c>
    </row>
    <row r="5" spans="1:3" x14ac:dyDescent="0.25">
      <c r="A5" s="19" t="s">
        <v>10</v>
      </c>
      <c r="B5" s="20" t="s">
        <v>126</v>
      </c>
      <c r="C5" s="21" t="s">
        <v>46</v>
      </c>
    </row>
    <row r="6" spans="1:3" x14ac:dyDescent="0.25">
      <c r="A6" s="19" t="s">
        <v>15</v>
      </c>
      <c r="B6" s="20" t="s">
        <v>127</v>
      </c>
      <c r="C6" s="21" t="s">
        <v>128</v>
      </c>
    </row>
    <row r="7" spans="1:3" x14ac:dyDescent="0.25">
      <c r="A7" s="19" t="s">
        <v>17</v>
      </c>
      <c r="B7" s="20" t="s">
        <v>129</v>
      </c>
      <c r="C7" s="21" t="s">
        <v>128</v>
      </c>
    </row>
    <row r="8" spans="1:3" x14ac:dyDescent="0.25">
      <c r="A8" s="19" t="s">
        <v>19</v>
      </c>
      <c r="B8" s="20" t="s">
        <v>130</v>
      </c>
      <c r="C8" s="21" t="s">
        <v>46</v>
      </c>
    </row>
    <row r="9" spans="1:3" x14ac:dyDescent="0.25">
      <c r="A9" s="19" t="s">
        <v>21</v>
      </c>
      <c r="B9" s="20" t="s">
        <v>131</v>
      </c>
      <c r="C9" s="21" t="s">
        <v>46</v>
      </c>
    </row>
    <row r="10" spans="1:3" x14ac:dyDescent="0.25">
      <c r="A10" s="19" t="s">
        <v>23</v>
      </c>
      <c r="B10" s="20" t="s">
        <v>132</v>
      </c>
      <c r="C10" s="21" t="s">
        <v>46</v>
      </c>
    </row>
    <row r="11" spans="1:3" x14ac:dyDescent="0.25">
      <c r="A11" s="19" t="s">
        <v>133</v>
      </c>
      <c r="B11" s="20" t="s">
        <v>134</v>
      </c>
      <c r="C11" s="21" t="s">
        <v>46</v>
      </c>
    </row>
    <row r="12" spans="1:3" x14ac:dyDescent="0.25">
      <c r="A12" s="19" t="s">
        <v>25</v>
      </c>
      <c r="B12" s="20" t="s">
        <v>135</v>
      </c>
      <c r="C12" s="21" t="s">
        <v>46</v>
      </c>
    </row>
    <row r="13" spans="1:3" x14ac:dyDescent="0.25">
      <c r="A13" s="19" t="s">
        <v>27</v>
      </c>
      <c r="B13" s="20" t="s">
        <v>136</v>
      </c>
      <c r="C13" s="21" t="s">
        <v>46</v>
      </c>
    </row>
    <row r="14" spans="1:3" x14ac:dyDescent="0.25">
      <c r="A14" s="19" t="s">
        <v>29</v>
      </c>
      <c r="B14" s="20" t="s">
        <v>137</v>
      </c>
      <c r="C14" s="21" t="s">
        <v>46</v>
      </c>
    </row>
    <row r="15" spans="1:3" x14ac:dyDescent="0.25">
      <c r="A15" s="19" t="s">
        <v>31</v>
      </c>
      <c r="B15" s="20" t="s">
        <v>138</v>
      </c>
      <c r="C15" s="21" t="s">
        <v>46</v>
      </c>
    </row>
    <row r="16" spans="1:3" x14ac:dyDescent="0.25">
      <c r="A16" s="19" t="s">
        <v>50</v>
      </c>
      <c r="B16" s="20" t="s">
        <v>139</v>
      </c>
      <c r="C16" s="21" t="s">
        <v>3</v>
      </c>
    </row>
    <row r="17" spans="1:3" x14ac:dyDescent="0.25">
      <c r="A17" s="19" t="s">
        <v>51</v>
      </c>
      <c r="B17" s="20" t="s">
        <v>140</v>
      </c>
      <c r="C17" s="21" t="s">
        <v>3</v>
      </c>
    </row>
    <row r="18" spans="1:3" s="6" customFormat="1" x14ac:dyDescent="0.25">
      <c r="A18" s="19" t="s">
        <v>121</v>
      </c>
      <c r="B18" s="20" t="s">
        <v>196</v>
      </c>
      <c r="C18" s="21" t="s">
        <v>197</v>
      </c>
    </row>
    <row r="19" spans="1:3" x14ac:dyDescent="0.25">
      <c r="A19" s="19" t="s">
        <v>141</v>
      </c>
      <c r="B19" s="20" t="s">
        <v>142</v>
      </c>
      <c r="C19" s="21" t="s">
        <v>3</v>
      </c>
    </row>
    <row r="20" spans="1:3" x14ac:dyDescent="0.25">
      <c r="A20" s="22" t="s">
        <v>143</v>
      </c>
      <c r="B20" s="23" t="s">
        <v>144</v>
      </c>
      <c r="C20" s="24" t="s">
        <v>35</v>
      </c>
    </row>
    <row r="21" spans="1:3" x14ac:dyDescent="0.25">
      <c r="A21" s="16" t="s">
        <v>5</v>
      </c>
      <c r="B21" s="17" t="s">
        <v>145</v>
      </c>
      <c r="C21" s="18" t="s">
        <v>3</v>
      </c>
    </row>
    <row r="22" spans="1:3" x14ac:dyDescent="0.25">
      <c r="A22" s="19" t="s">
        <v>16</v>
      </c>
      <c r="B22" s="20" t="s">
        <v>146</v>
      </c>
      <c r="C22" s="21" t="s">
        <v>147</v>
      </c>
    </row>
    <row r="23" spans="1:3" x14ac:dyDescent="0.25">
      <c r="A23" s="19" t="s">
        <v>28</v>
      </c>
      <c r="B23" s="20" t="s">
        <v>148</v>
      </c>
      <c r="C23" s="21" t="s">
        <v>149</v>
      </c>
    </row>
    <row r="24" spans="1:3" x14ac:dyDescent="0.25">
      <c r="A24" s="19" t="s">
        <v>36</v>
      </c>
      <c r="B24" s="20" t="s">
        <v>150</v>
      </c>
      <c r="C24" s="21" t="s">
        <v>41</v>
      </c>
    </row>
    <row r="25" spans="1:3" x14ac:dyDescent="0.25">
      <c r="A25" s="19" t="s">
        <v>42</v>
      </c>
      <c r="B25" s="20" t="s">
        <v>151</v>
      </c>
      <c r="C25" s="21" t="s">
        <v>3</v>
      </c>
    </row>
    <row r="26" spans="1:3" x14ac:dyDescent="0.25">
      <c r="A26" s="19" t="s">
        <v>37</v>
      </c>
      <c r="B26" s="20" t="s">
        <v>152</v>
      </c>
      <c r="C26" s="21" t="s">
        <v>13</v>
      </c>
    </row>
    <row r="27" spans="1:3" x14ac:dyDescent="0.25">
      <c r="A27" s="19" t="s">
        <v>18</v>
      </c>
      <c r="B27" s="20" t="s">
        <v>153</v>
      </c>
      <c r="C27" s="21" t="s">
        <v>154</v>
      </c>
    </row>
    <row r="28" spans="1:3" x14ac:dyDescent="0.25">
      <c r="A28" s="19" t="s">
        <v>30</v>
      </c>
      <c r="B28" s="20" t="s">
        <v>155</v>
      </c>
      <c r="C28" s="21" t="s">
        <v>156</v>
      </c>
    </row>
    <row r="29" spans="1:3" x14ac:dyDescent="0.25">
      <c r="A29" s="19" t="s">
        <v>38</v>
      </c>
      <c r="B29" s="20" t="s">
        <v>157</v>
      </c>
      <c r="C29" s="21" t="s">
        <v>45</v>
      </c>
    </row>
    <row r="30" spans="1:3" x14ac:dyDescent="0.25">
      <c r="A30" s="19" t="s">
        <v>39</v>
      </c>
      <c r="B30" s="20" t="s">
        <v>158</v>
      </c>
      <c r="C30" s="21" t="s">
        <v>45</v>
      </c>
    </row>
    <row r="31" spans="1:3" x14ac:dyDescent="0.25">
      <c r="A31" s="19" t="s">
        <v>40</v>
      </c>
      <c r="B31" s="20" t="s">
        <v>159</v>
      </c>
      <c r="C31" s="21" t="s">
        <v>47</v>
      </c>
    </row>
    <row r="32" spans="1:3" x14ac:dyDescent="0.25">
      <c r="A32" s="22" t="s">
        <v>48</v>
      </c>
      <c r="B32" s="23" t="s">
        <v>160</v>
      </c>
      <c r="C32" s="24" t="s">
        <v>161</v>
      </c>
    </row>
    <row r="33" spans="1:3" x14ac:dyDescent="0.25">
      <c r="A33" s="25" t="s">
        <v>4</v>
      </c>
      <c r="B33" s="26" t="s">
        <v>162</v>
      </c>
      <c r="C33" s="27" t="s">
        <v>3</v>
      </c>
    </row>
    <row r="34" spans="1:3" x14ac:dyDescent="0.25">
      <c r="A34" s="19" t="s">
        <v>6</v>
      </c>
      <c r="B34" s="20" t="s">
        <v>163</v>
      </c>
      <c r="C34" s="21" t="s">
        <v>164</v>
      </c>
    </row>
    <row r="35" spans="1:3" x14ac:dyDescent="0.25">
      <c r="A35" s="19" t="s">
        <v>7</v>
      </c>
      <c r="B35" s="20" t="s">
        <v>165</v>
      </c>
      <c r="C35" s="21" t="s">
        <v>164</v>
      </c>
    </row>
    <row r="36" spans="1:3" x14ac:dyDescent="0.25">
      <c r="A36" s="19" t="s">
        <v>9</v>
      </c>
      <c r="B36" s="20" t="s">
        <v>166</v>
      </c>
      <c r="C36" s="21" t="s">
        <v>164</v>
      </c>
    </row>
    <row r="37" spans="1:3" ht="15.75" x14ac:dyDescent="0.25">
      <c r="A37" s="19" t="s">
        <v>11</v>
      </c>
      <c r="B37" s="20" t="s">
        <v>167</v>
      </c>
      <c r="C37" s="21" t="s">
        <v>168</v>
      </c>
    </row>
    <row r="38" spans="1:3" ht="15.75" x14ac:dyDescent="0.25">
      <c r="A38" s="19" t="s">
        <v>14</v>
      </c>
      <c r="B38" s="20" t="s">
        <v>169</v>
      </c>
      <c r="C38" s="21" t="s">
        <v>168</v>
      </c>
    </row>
    <row r="39" spans="1:3" ht="15.75" x14ac:dyDescent="0.25">
      <c r="A39" s="19" t="s">
        <v>16</v>
      </c>
      <c r="B39" s="20" t="s">
        <v>170</v>
      </c>
      <c r="C39" s="21" t="s">
        <v>168</v>
      </c>
    </row>
    <row r="40" spans="1:3" ht="15.75" x14ac:dyDescent="0.25">
      <c r="A40" s="19" t="s">
        <v>18</v>
      </c>
      <c r="B40" s="20" t="s">
        <v>171</v>
      </c>
      <c r="C40" s="21" t="s">
        <v>168</v>
      </c>
    </row>
    <row r="41" spans="1:3" ht="15.75" x14ac:dyDescent="0.25">
      <c r="A41" s="19" t="s">
        <v>20</v>
      </c>
      <c r="B41" s="20" t="s">
        <v>172</v>
      </c>
      <c r="C41" s="21" t="s">
        <v>168</v>
      </c>
    </row>
    <row r="42" spans="1:3" ht="15.75" x14ac:dyDescent="0.25">
      <c r="A42" s="19" t="s">
        <v>22</v>
      </c>
      <c r="B42" s="20" t="s">
        <v>173</v>
      </c>
      <c r="C42" s="21" t="s">
        <v>168</v>
      </c>
    </row>
    <row r="43" spans="1:3" x14ac:dyDescent="0.25">
      <c r="A43" s="19" t="s">
        <v>24</v>
      </c>
      <c r="B43" s="20" t="s">
        <v>174</v>
      </c>
      <c r="C43" s="21" t="s">
        <v>164</v>
      </c>
    </row>
    <row r="44" spans="1:3" x14ac:dyDescent="0.25">
      <c r="A44" s="19" t="s">
        <v>26</v>
      </c>
      <c r="B44" s="20" t="s">
        <v>175</v>
      </c>
      <c r="C44" s="21" t="s">
        <v>164</v>
      </c>
    </row>
    <row r="45" spans="1:3" x14ac:dyDescent="0.25">
      <c r="A45" s="19" t="s">
        <v>28</v>
      </c>
      <c r="B45" s="20" t="s">
        <v>176</v>
      </c>
      <c r="C45" s="21" t="s">
        <v>164</v>
      </c>
    </row>
    <row r="46" spans="1:3" x14ac:dyDescent="0.25">
      <c r="A46" s="19" t="s">
        <v>30</v>
      </c>
      <c r="B46" s="20" t="s">
        <v>177</v>
      </c>
      <c r="C46" s="21" t="s">
        <v>164</v>
      </c>
    </row>
    <row r="47" spans="1:3" x14ac:dyDescent="0.25">
      <c r="A47" s="19" t="s">
        <v>32</v>
      </c>
      <c r="B47" s="20" t="s">
        <v>178</v>
      </c>
      <c r="C47" s="21" t="s">
        <v>164</v>
      </c>
    </row>
    <row r="48" spans="1:3" x14ac:dyDescent="0.25">
      <c r="A48" s="19" t="s">
        <v>28</v>
      </c>
      <c r="B48" s="20" t="s">
        <v>179</v>
      </c>
      <c r="C48" s="21" t="s">
        <v>164</v>
      </c>
    </row>
    <row r="49" spans="1:3" x14ac:dyDescent="0.25">
      <c r="A49" s="19" t="s">
        <v>33</v>
      </c>
      <c r="B49" s="20" t="s">
        <v>180</v>
      </c>
      <c r="C49" s="21" t="s">
        <v>181</v>
      </c>
    </row>
    <row r="50" spans="1:3" x14ac:dyDescent="0.25">
      <c r="A50" s="19" t="s">
        <v>34</v>
      </c>
      <c r="B50" s="20" t="s">
        <v>182</v>
      </c>
      <c r="C50" s="21" t="s">
        <v>181</v>
      </c>
    </row>
    <row r="51" spans="1:3" x14ac:dyDescent="0.25">
      <c r="A51" s="19" t="s">
        <v>36</v>
      </c>
      <c r="B51" s="20" t="s">
        <v>183</v>
      </c>
      <c r="C51" s="21" t="s">
        <v>181</v>
      </c>
    </row>
    <row r="52" spans="1:3" x14ac:dyDescent="0.25">
      <c r="A52" s="19" t="s">
        <v>38</v>
      </c>
      <c r="B52" s="20" t="s">
        <v>184</v>
      </c>
      <c r="C52" s="21" t="s">
        <v>181</v>
      </c>
    </row>
    <row r="53" spans="1:3" x14ac:dyDescent="0.25">
      <c r="A53" s="19" t="s">
        <v>39</v>
      </c>
      <c r="B53" s="20" t="s">
        <v>185</v>
      </c>
      <c r="C53" s="21" t="s">
        <v>181</v>
      </c>
    </row>
    <row r="54" spans="1:3" x14ac:dyDescent="0.25">
      <c r="A54" s="19" t="s">
        <v>40</v>
      </c>
      <c r="B54" s="20" t="s">
        <v>186</v>
      </c>
      <c r="C54" s="21" t="s">
        <v>181</v>
      </c>
    </row>
    <row r="55" spans="1:3" x14ac:dyDescent="0.25">
      <c r="A55" s="19" t="s">
        <v>187</v>
      </c>
      <c r="B55" s="20" t="s">
        <v>188</v>
      </c>
      <c r="C55" s="21" t="s">
        <v>181</v>
      </c>
    </row>
    <row r="56" spans="1:3" x14ac:dyDescent="0.25">
      <c r="A56" s="19" t="s">
        <v>43</v>
      </c>
      <c r="B56" s="20" t="s">
        <v>189</v>
      </c>
      <c r="C56" s="21" t="s">
        <v>181</v>
      </c>
    </row>
    <row r="57" spans="1:3" x14ac:dyDescent="0.25">
      <c r="A57" s="19" t="s">
        <v>44</v>
      </c>
      <c r="B57" s="20" t="s">
        <v>190</v>
      </c>
      <c r="C57" s="21" t="s">
        <v>181</v>
      </c>
    </row>
    <row r="58" spans="1:3" x14ac:dyDescent="0.25">
      <c r="A58" s="19" t="s">
        <v>191</v>
      </c>
      <c r="B58" s="20" t="s">
        <v>192</v>
      </c>
      <c r="C58" s="21" t="s">
        <v>3</v>
      </c>
    </row>
    <row r="59" spans="1:3" x14ac:dyDescent="0.25">
      <c r="A59" s="22" t="s">
        <v>193</v>
      </c>
      <c r="B59" s="23" t="s">
        <v>194</v>
      </c>
      <c r="C59" s="24" t="s">
        <v>46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zoomScale="115" zoomScaleNormal="115" workbookViewId="0">
      <selection activeCell="E27" sqref="E27"/>
    </sheetView>
  </sheetViews>
  <sheetFormatPr baseColWidth="10" defaultColWidth="11.5703125" defaultRowHeight="15" x14ac:dyDescent="0.25"/>
  <cols>
    <col min="1" max="1" width="11.5703125" style="12" customWidth="1"/>
    <col min="2" max="2" width="9.140625" style="12" customWidth="1"/>
    <col min="3" max="3" width="5.140625" style="12" customWidth="1"/>
    <col min="4" max="4" width="7.7109375" style="12" customWidth="1"/>
    <col min="5" max="25" width="11.5703125" style="12" customWidth="1"/>
    <col min="26" max="16384" width="11.5703125" style="12"/>
  </cols>
  <sheetData>
    <row r="1" spans="1:22" x14ac:dyDescent="0.25">
      <c r="A1" s="11" t="s">
        <v>49</v>
      </c>
      <c r="B1" s="11" t="s">
        <v>8</v>
      </c>
      <c r="C1" s="11" t="s">
        <v>12</v>
      </c>
      <c r="D1" s="11" t="s">
        <v>10</v>
      </c>
      <c r="E1" s="11" t="s">
        <v>15</v>
      </c>
      <c r="F1" s="11" t="s">
        <v>17</v>
      </c>
      <c r="G1" s="11" t="s">
        <v>19</v>
      </c>
      <c r="H1" s="11" t="s">
        <v>21</v>
      </c>
      <c r="I1" s="11" t="s">
        <v>23</v>
      </c>
      <c r="J1" s="11" t="s">
        <v>25</v>
      </c>
      <c r="K1" s="11" t="s">
        <v>27</v>
      </c>
      <c r="L1" s="11" t="s">
        <v>29</v>
      </c>
      <c r="M1" s="11" t="s">
        <v>31</v>
      </c>
      <c r="N1" s="11" t="s">
        <v>50</v>
      </c>
      <c r="O1" s="11" t="s">
        <v>51</v>
      </c>
      <c r="P1" s="11" t="s">
        <v>121</v>
      </c>
      <c r="Q1" s="11" t="s">
        <v>52</v>
      </c>
      <c r="R1" s="11" t="s">
        <v>53</v>
      </c>
      <c r="S1" s="11" t="s">
        <v>54</v>
      </c>
      <c r="T1" s="11" t="s">
        <v>55</v>
      </c>
      <c r="U1" s="11" t="s">
        <v>56</v>
      </c>
      <c r="V1" s="11" t="s">
        <v>57</v>
      </c>
    </row>
    <row r="2" spans="1:22" x14ac:dyDescent="0.25">
      <c r="A2" s="12" t="s">
        <v>58</v>
      </c>
      <c r="B2" s="14">
        <v>2083.52</v>
      </c>
      <c r="C2" s="14">
        <v>50</v>
      </c>
      <c r="D2" s="14">
        <v>1.4999999999999999E-2</v>
      </c>
      <c r="E2" s="12">
        <v>66.599999999999994</v>
      </c>
      <c r="F2" s="12">
        <v>19.579999999999998</v>
      </c>
      <c r="G2" s="12">
        <v>0.8</v>
      </c>
      <c r="H2" s="12">
        <v>0.8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 t="s">
        <v>59</v>
      </c>
      <c r="O2" s="12" t="s">
        <v>59</v>
      </c>
      <c r="P2" s="12">
        <v>0</v>
      </c>
      <c r="Q2" s="12">
        <v>0</v>
      </c>
      <c r="R2" s="13">
        <v>0</v>
      </c>
      <c r="S2" s="12">
        <v>0</v>
      </c>
      <c r="T2" s="13">
        <v>0</v>
      </c>
      <c r="U2" s="12">
        <v>0</v>
      </c>
      <c r="V2" s="13">
        <v>0</v>
      </c>
    </row>
    <row r="3" spans="1:22" x14ac:dyDescent="0.25">
      <c r="A3" s="12" t="s">
        <v>104</v>
      </c>
      <c r="B3" s="14">
        <v>2083.52</v>
      </c>
      <c r="C3" s="14">
        <v>50</v>
      </c>
      <c r="D3" s="14">
        <v>1.4999999999999999E-2</v>
      </c>
      <c r="E3" s="12">
        <v>58.54</v>
      </c>
      <c r="F3" s="12">
        <v>19.579999999999998</v>
      </c>
      <c r="G3" s="12">
        <v>0.8</v>
      </c>
      <c r="H3" s="12">
        <v>0.8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 t="s">
        <v>59</v>
      </c>
      <c r="O3" s="12" t="s">
        <v>59</v>
      </c>
      <c r="P3" s="12">
        <v>0.37</v>
      </c>
      <c r="Q3" s="12" t="s">
        <v>118</v>
      </c>
      <c r="R3" s="13">
        <v>1497.6</v>
      </c>
      <c r="S3" s="12" t="s">
        <v>68</v>
      </c>
      <c r="T3" s="13">
        <v>1497.6</v>
      </c>
      <c r="U3" s="12">
        <v>0</v>
      </c>
      <c r="V3" s="13">
        <v>0</v>
      </c>
    </row>
    <row r="4" spans="1:22" x14ac:dyDescent="0.25">
      <c r="A4" s="12" t="s">
        <v>105</v>
      </c>
      <c r="B4" s="14">
        <v>2083.52</v>
      </c>
      <c r="C4" s="14">
        <v>50</v>
      </c>
      <c r="D4" s="14">
        <v>1.4999999999999999E-2</v>
      </c>
      <c r="E4" s="12">
        <v>56.91</v>
      </c>
      <c r="F4" s="12">
        <v>19.579999999999998</v>
      </c>
      <c r="G4" s="12">
        <v>0.8</v>
      </c>
      <c r="H4" s="12">
        <v>0.8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 t="s">
        <v>59</v>
      </c>
      <c r="O4" s="12" t="s">
        <v>59</v>
      </c>
      <c r="P4" s="12">
        <v>0.52</v>
      </c>
      <c r="Q4" s="12" t="s">
        <v>118</v>
      </c>
      <c r="R4" s="13">
        <v>1497.6</v>
      </c>
      <c r="S4" s="12" t="s">
        <v>68</v>
      </c>
      <c r="T4" s="13">
        <v>1497.6</v>
      </c>
      <c r="U4" s="12">
        <v>0</v>
      </c>
      <c r="V4" s="13">
        <v>0</v>
      </c>
    </row>
    <row r="5" spans="1:22" x14ac:dyDescent="0.25">
      <c r="A5" s="12" t="s">
        <v>106</v>
      </c>
      <c r="B5" s="14">
        <v>2083.52</v>
      </c>
      <c r="C5" s="14">
        <v>50</v>
      </c>
      <c r="D5" s="14">
        <v>1.4999999999999999E-2</v>
      </c>
      <c r="E5" s="12">
        <v>60.22</v>
      </c>
      <c r="F5" s="12">
        <v>19.579999999999998</v>
      </c>
      <c r="G5" s="12">
        <v>0.8</v>
      </c>
      <c r="H5" s="12">
        <v>0.8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 t="s">
        <v>59</v>
      </c>
      <c r="O5" s="12" t="s">
        <v>59</v>
      </c>
      <c r="P5" s="12">
        <v>0.26</v>
      </c>
      <c r="Q5" s="12" t="s">
        <v>117</v>
      </c>
      <c r="R5" s="13">
        <v>1497.6</v>
      </c>
      <c r="S5" s="12" t="s">
        <v>68</v>
      </c>
      <c r="T5" s="13">
        <v>1497.6</v>
      </c>
      <c r="U5" s="12">
        <v>0</v>
      </c>
      <c r="V5" s="13">
        <v>0</v>
      </c>
    </row>
    <row r="6" spans="1:22" x14ac:dyDescent="0.25">
      <c r="A6" s="12" t="s">
        <v>107</v>
      </c>
      <c r="B6" s="14">
        <v>2083.52</v>
      </c>
      <c r="C6" s="14">
        <v>50</v>
      </c>
      <c r="D6" s="14">
        <v>1.4999999999999999E-2</v>
      </c>
      <c r="E6" s="12">
        <v>56.07</v>
      </c>
      <c r="F6" s="12">
        <v>19.579999999999998</v>
      </c>
      <c r="G6" s="12">
        <v>0.8</v>
      </c>
      <c r="H6" s="12">
        <v>0.8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 t="s">
        <v>59</v>
      </c>
      <c r="O6" s="12" t="s">
        <v>59</v>
      </c>
      <c r="P6" s="12">
        <v>0.62</v>
      </c>
      <c r="Q6" s="12" t="s">
        <v>117</v>
      </c>
      <c r="R6" s="13">
        <v>1497.6</v>
      </c>
      <c r="S6" s="12" t="s">
        <v>68</v>
      </c>
      <c r="T6" s="13">
        <v>1497.6</v>
      </c>
      <c r="U6" s="12">
        <v>0</v>
      </c>
      <c r="V6" s="13">
        <v>0</v>
      </c>
    </row>
    <row r="7" spans="1:22" x14ac:dyDescent="0.25">
      <c r="A7" s="12" t="s">
        <v>108</v>
      </c>
      <c r="B7" s="14">
        <v>2083.52</v>
      </c>
      <c r="C7" s="14">
        <v>50</v>
      </c>
      <c r="D7" s="14">
        <v>1.4999999999999999E-2</v>
      </c>
      <c r="E7" s="12">
        <v>55.77</v>
      </c>
      <c r="F7" s="12">
        <v>19.579999999999998</v>
      </c>
      <c r="G7" s="12">
        <v>0.8</v>
      </c>
      <c r="H7" s="12">
        <v>0.8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 t="s">
        <v>59</v>
      </c>
      <c r="O7" s="12" t="s">
        <v>59</v>
      </c>
      <c r="P7" s="12">
        <v>1.42</v>
      </c>
      <c r="Q7" s="12" t="s">
        <v>118</v>
      </c>
      <c r="R7" s="13">
        <v>1497.6</v>
      </c>
      <c r="S7" s="12" t="s">
        <v>66</v>
      </c>
      <c r="T7" s="13">
        <v>1497.6</v>
      </c>
      <c r="U7" s="12" t="s">
        <v>67</v>
      </c>
      <c r="V7" s="13">
        <v>1497.6</v>
      </c>
    </row>
    <row r="8" spans="1:22" x14ac:dyDescent="0.25">
      <c r="A8" s="12" t="s">
        <v>109</v>
      </c>
      <c r="B8" s="14">
        <v>2083.52</v>
      </c>
      <c r="C8" s="14">
        <v>50</v>
      </c>
      <c r="D8" s="14">
        <v>1.4999999999999999E-2</v>
      </c>
      <c r="E8" s="12">
        <v>57.88</v>
      </c>
      <c r="F8" s="12">
        <v>19.579999999999998</v>
      </c>
      <c r="G8" s="12">
        <v>0.8</v>
      </c>
      <c r="H8" s="12">
        <v>0.8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 t="s">
        <v>59</v>
      </c>
      <c r="O8" s="12" t="s">
        <v>59</v>
      </c>
      <c r="P8" s="12">
        <v>0.94</v>
      </c>
      <c r="Q8" s="12" t="s">
        <v>118</v>
      </c>
      <c r="R8" s="13">
        <v>1497.6</v>
      </c>
      <c r="S8" s="12" t="s">
        <v>66</v>
      </c>
      <c r="T8" s="13">
        <v>1497.6</v>
      </c>
      <c r="U8" s="12" t="s">
        <v>67</v>
      </c>
      <c r="V8" s="13">
        <v>1497.6</v>
      </c>
    </row>
    <row r="9" spans="1:22" x14ac:dyDescent="0.25">
      <c r="A9" s="12" t="s">
        <v>110</v>
      </c>
      <c r="B9" s="14">
        <v>2083.52</v>
      </c>
      <c r="C9" s="14">
        <v>50</v>
      </c>
      <c r="D9" s="14">
        <v>1.4999999999999999E-2</v>
      </c>
      <c r="E9" s="12">
        <v>58.04</v>
      </c>
      <c r="F9" s="12">
        <v>19.579999999999998</v>
      </c>
      <c r="G9" s="12">
        <v>0.8</v>
      </c>
      <c r="H9" s="12">
        <v>0.8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 t="s">
        <v>59</v>
      </c>
      <c r="O9" s="12" t="s">
        <v>59</v>
      </c>
      <c r="P9" s="12">
        <v>0.91</v>
      </c>
      <c r="Q9" s="12" t="s">
        <v>117</v>
      </c>
      <c r="R9" s="13">
        <v>1497.6</v>
      </c>
      <c r="S9" s="12" t="s">
        <v>66</v>
      </c>
      <c r="T9" s="13">
        <v>1497.6</v>
      </c>
      <c r="U9" s="12" t="s">
        <v>67</v>
      </c>
      <c r="V9" s="13">
        <v>1497.6</v>
      </c>
    </row>
    <row r="10" spans="1:22" x14ac:dyDescent="0.25">
      <c r="A10" s="12" t="s">
        <v>111</v>
      </c>
      <c r="B10" s="14">
        <v>2083.52</v>
      </c>
      <c r="C10" s="14">
        <v>50</v>
      </c>
      <c r="D10" s="14">
        <v>1.4999999999999999E-2</v>
      </c>
      <c r="E10" s="12">
        <v>57.12</v>
      </c>
      <c r="F10" s="12">
        <v>19.579999999999998</v>
      </c>
      <c r="G10" s="12">
        <v>0.8</v>
      </c>
      <c r="H10" s="12">
        <v>0.8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 t="s">
        <v>59</v>
      </c>
      <c r="O10" s="12" t="s">
        <v>59</v>
      </c>
      <c r="P10" s="12">
        <v>1.0900000000000001</v>
      </c>
      <c r="Q10" s="12" t="s">
        <v>117</v>
      </c>
      <c r="R10" s="13">
        <v>1497.6</v>
      </c>
      <c r="S10" s="12" t="s">
        <v>66</v>
      </c>
      <c r="T10" s="13">
        <v>1497.6</v>
      </c>
      <c r="U10" s="12" t="s">
        <v>67</v>
      </c>
      <c r="V10" s="13">
        <v>1497.6</v>
      </c>
    </row>
    <row r="11" spans="1:22" x14ac:dyDescent="0.25">
      <c r="A11" s="12" t="s">
        <v>112</v>
      </c>
      <c r="B11" s="14">
        <v>2083.52</v>
      </c>
      <c r="C11" s="14">
        <v>50</v>
      </c>
      <c r="D11" s="14">
        <v>1.4999999999999999E-2</v>
      </c>
      <c r="E11" s="12">
        <v>55.99</v>
      </c>
      <c r="F11" s="12">
        <v>19.579999999999998</v>
      </c>
      <c r="G11" s="12">
        <v>0.8</v>
      </c>
      <c r="H11" s="12">
        <v>0.8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 t="s">
        <v>59</v>
      </c>
      <c r="O11" s="12" t="s">
        <v>59</v>
      </c>
      <c r="P11" s="12">
        <v>1</v>
      </c>
      <c r="Q11" s="12" t="s">
        <v>60</v>
      </c>
      <c r="R11" s="13">
        <v>392.1</v>
      </c>
      <c r="S11" s="12" t="s">
        <v>61</v>
      </c>
      <c r="T11" s="13">
        <v>392.1</v>
      </c>
      <c r="U11" s="12">
        <v>0</v>
      </c>
      <c r="V11" s="13">
        <v>0</v>
      </c>
    </row>
    <row r="12" spans="1:22" x14ac:dyDescent="0.25">
      <c r="A12" s="12" t="s">
        <v>113</v>
      </c>
      <c r="B12" s="14">
        <v>2083.52</v>
      </c>
      <c r="C12" s="14">
        <v>50</v>
      </c>
      <c r="D12" s="14">
        <v>1.4999999999999999E-2</v>
      </c>
      <c r="E12" s="12">
        <v>55.99</v>
      </c>
      <c r="F12" s="12">
        <v>19.579999999999998</v>
      </c>
      <c r="G12" s="12">
        <v>0.8</v>
      </c>
      <c r="H12" s="12">
        <v>0.8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 t="s">
        <v>59</v>
      </c>
      <c r="O12" s="12" t="s">
        <v>59</v>
      </c>
      <c r="P12" s="12">
        <v>1</v>
      </c>
      <c r="Q12" s="12" t="s">
        <v>60</v>
      </c>
      <c r="R12" s="13">
        <v>392.1</v>
      </c>
      <c r="S12" s="12" t="s">
        <v>62</v>
      </c>
      <c r="T12" s="13">
        <v>392.1</v>
      </c>
      <c r="U12" s="12">
        <v>0</v>
      </c>
      <c r="V12" s="13">
        <v>0</v>
      </c>
    </row>
    <row r="13" spans="1:22" x14ac:dyDescent="0.25">
      <c r="A13" s="12" t="s">
        <v>114</v>
      </c>
      <c r="B13" s="14">
        <v>2083.52</v>
      </c>
      <c r="C13" s="14">
        <v>50</v>
      </c>
      <c r="D13" s="14">
        <v>1.4999999999999999E-2</v>
      </c>
      <c r="E13" s="12">
        <v>52.57</v>
      </c>
      <c r="F13" s="12">
        <v>19.579999999999998</v>
      </c>
      <c r="G13" s="12">
        <v>0.8</v>
      </c>
      <c r="H13" s="12">
        <v>0.8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 t="s">
        <v>59</v>
      </c>
      <c r="O13" s="12" t="s">
        <v>59</v>
      </c>
      <c r="P13" s="12">
        <v>1</v>
      </c>
      <c r="Q13" s="12" t="s">
        <v>63</v>
      </c>
      <c r="R13" s="13">
        <v>392.1</v>
      </c>
      <c r="S13" s="12" t="s">
        <v>64</v>
      </c>
      <c r="T13" s="13">
        <v>392.1</v>
      </c>
      <c r="U13" s="12">
        <v>0</v>
      </c>
      <c r="V13" s="13">
        <v>0</v>
      </c>
    </row>
    <row r="14" spans="1:22" x14ac:dyDescent="0.25">
      <c r="A14" s="12" t="s">
        <v>115</v>
      </c>
      <c r="B14" s="14">
        <v>2083.52</v>
      </c>
      <c r="C14" s="14">
        <v>50</v>
      </c>
      <c r="D14" s="14">
        <v>1.4999999999999999E-2</v>
      </c>
      <c r="E14" s="12">
        <v>52.57</v>
      </c>
      <c r="F14" s="12">
        <v>19.579999999999998</v>
      </c>
      <c r="G14" s="12">
        <v>0.8</v>
      </c>
      <c r="H14" s="12">
        <v>0.8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 t="s">
        <v>59</v>
      </c>
      <c r="O14" s="12" t="s">
        <v>59</v>
      </c>
      <c r="P14" s="12">
        <v>1</v>
      </c>
      <c r="Q14" s="12" t="s">
        <v>63</v>
      </c>
      <c r="R14" s="13">
        <v>392.1</v>
      </c>
      <c r="S14" s="12" t="s">
        <v>65</v>
      </c>
      <c r="T14" s="13">
        <v>392.1</v>
      </c>
      <c r="U14" s="12">
        <v>0</v>
      </c>
      <c r="V14" s="13">
        <v>0</v>
      </c>
    </row>
    <row r="15" spans="1:22" x14ac:dyDescent="0.25">
      <c r="A15" s="12" t="s">
        <v>119</v>
      </c>
      <c r="B15" s="14">
        <v>2083.52</v>
      </c>
      <c r="C15" s="14">
        <v>50</v>
      </c>
      <c r="D15" s="14">
        <v>1.4999999999999999E-2</v>
      </c>
      <c r="E15" s="12">
        <v>66.599999999999994</v>
      </c>
      <c r="F15" s="12">
        <v>19.579999999999998</v>
      </c>
      <c r="G15" s="12">
        <v>0.8</v>
      </c>
      <c r="H15" s="12">
        <v>0.8</v>
      </c>
      <c r="I15" s="12">
        <v>0.05</v>
      </c>
      <c r="J15" s="12">
        <f>16.1-K15</f>
        <v>4.3520000000000021</v>
      </c>
      <c r="K15" s="12">
        <f>F15*0.6</f>
        <v>11.747999999999999</v>
      </c>
      <c r="L15" s="12">
        <v>0</v>
      </c>
      <c r="M15" s="12">
        <v>0</v>
      </c>
      <c r="N15" s="12" t="s">
        <v>59</v>
      </c>
      <c r="O15" s="12" t="s">
        <v>59</v>
      </c>
      <c r="P15" s="12">
        <v>1</v>
      </c>
      <c r="Q15" s="12" t="s">
        <v>72</v>
      </c>
      <c r="R15" s="13">
        <f>50*2.37</f>
        <v>118.5</v>
      </c>
      <c r="S15" s="12" t="s">
        <v>73</v>
      </c>
      <c r="T15" s="13">
        <v>1</v>
      </c>
      <c r="U15" s="12">
        <v>0</v>
      </c>
      <c r="V15" s="13">
        <v>0</v>
      </c>
    </row>
    <row r="16" spans="1:22" x14ac:dyDescent="0.25">
      <c r="A16" s="12" t="s">
        <v>120</v>
      </c>
      <c r="B16" s="14">
        <v>2083.52</v>
      </c>
      <c r="C16" s="14">
        <v>50</v>
      </c>
      <c r="D16" s="14">
        <v>1.4999999999999999E-2</v>
      </c>
      <c r="E16" s="12">
        <v>66.599999999999994</v>
      </c>
      <c r="F16" s="12">
        <v>19.579999999999998</v>
      </c>
      <c r="G16" s="12">
        <v>4.74</v>
      </c>
      <c r="H16" s="12">
        <v>3.75</v>
      </c>
      <c r="I16" s="12">
        <v>0.05</v>
      </c>
      <c r="J16" s="12">
        <v>0</v>
      </c>
      <c r="K16" s="12">
        <v>0</v>
      </c>
      <c r="L16" s="12">
        <v>0</v>
      </c>
      <c r="M16" s="12">
        <v>0</v>
      </c>
      <c r="N16" s="12" t="s">
        <v>74</v>
      </c>
      <c r="O16" s="12" t="s">
        <v>74</v>
      </c>
      <c r="P16" s="12">
        <v>1</v>
      </c>
      <c r="Q16" s="12" t="s">
        <v>77</v>
      </c>
      <c r="R16" s="13">
        <v>2</v>
      </c>
      <c r="S16" s="12">
        <v>0</v>
      </c>
      <c r="T16" s="13">
        <v>0</v>
      </c>
      <c r="U16" s="12">
        <v>0</v>
      </c>
      <c r="V16" s="13">
        <v>0</v>
      </c>
    </row>
    <row r="17" spans="1:22" x14ac:dyDescent="0.25">
      <c r="A17" s="12" t="s">
        <v>116</v>
      </c>
      <c r="B17" s="14">
        <v>2083.52</v>
      </c>
      <c r="C17" s="14">
        <v>50</v>
      </c>
      <c r="D17" s="14">
        <v>1.4999999999999999E-2</v>
      </c>
      <c r="E17" s="12">
        <v>66.599999999999994</v>
      </c>
      <c r="F17" s="12">
        <v>19.579999999999998</v>
      </c>
      <c r="G17" s="12">
        <v>4.74</v>
      </c>
      <c r="H17" s="12">
        <v>3.75</v>
      </c>
      <c r="I17" s="12">
        <v>0.05</v>
      </c>
      <c r="J17" s="12">
        <v>0</v>
      </c>
      <c r="K17" s="12">
        <v>0</v>
      </c>
      <c r="L17" s="13">
        <f>E17/G17</f>
        <v>14.050632911392404</v>
      </c>
      <c r="M17" s="13">
        <f>F17/H17</f>
        <v>5.2213333333333329</v>
      </c>
      <c r="N17" s="12" t="s">
        <v>74</v>
      </c>
      <c r="O17" s="12" t="s">
        <v>74</v>
      </c>
      <c r="P17" s="12">
        <v>1</v>
      </c>
      <c r="Q17" s="12" t="s">
        <v>77</v>
      </c>
      <c r="R17" s="13">
        <v>2</v>
      </c>
      <c r="S17" s="12" t="s">
        <v>78</v>
      </c>
      <c r="T17" s="13">
        <f>3*28</f>
        <v>84</v>
      </c>
      <c r="U17" s="12">
        <v>0</v>
      </c>
      <c r="V17" s="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Normal="100" workbookViewId="0">
      <selection activeCell="B22" sqref="B22"/>
    </sheetView>
  </sheetViews>
  <sheetFormatPr baseColWidth="10" defaultRowHeight="15" x14ac:dyDescent="0.25"/>
  <cols>
    <col min="2" max="2" width="38.85546875" style="6" customWidth="1"/>
    <col min="3" max="3" width="7.42578125" style="6" customWidth="1"/>
  </cols>
  <sheetData>
    <row r="1" spans="1:13" x14ac:dyDescent="0.25">
      <c r="A1" s="10" t="s">
        <v>79</v>
      </c>
      <c r="B1" s="10" t="s">
        <v>80</v>
      </c>
      <c r="C1" s="10" t="s">
        <v>37</v>
      </c>
      <c r="D1" s="10" t="s">
        <v>16</v>
      </c>
      <c r="E1" s="10" t="s">
        <v>28</v>
      </c>
      <c r="F1" s="10" t="s">
        <v>36</v>
      </c>
      <c r="G1" s="10" t="s">
        <v>42</v>
      </c>
      <c r="H1" s="10" t="s">
        <v>18</v>
      </c>
      <c r="I1" s="10" t="s">
        <v>30</v>
      </c>
      <c r="J1" s="10" t="s">
        <v>38</v>
      </c>
      <c r="K1" s="10" t="s">
        <v>39</v>
      </c>
      <c r="L1" s="10" t="s">
        <v>40</v>
      </c>
      <c r="M1" s="10" t="s">
        <v>48</v>
      </c>
    </row>
    <row r="2" spans="1:13" x14ac:dyDescent="0.25">
      <c r="A2" s="7">
        <v>0</v>
      </c>
      <c r="B2" t="s">
        <v>81</v>
      </c>
      <c r="C2" s="9">
        <v>50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1</v>
      </c>
    </row>
    <row r="3" spans="1:13" x14ac:dyDescent="0.25">
      <c r="A3" s="8" t="s">
        <v>59</v>
      </c>
      <c r="B3" t="s">
        <v>82</v>
      </c>
      <c r="C3" s="9">
        <v>50</v>
      </c>
      <c r="D3" s="9">
        <v>6.8900000000000003E-2</v>
      </c>
      <c r="E3" s="9">
        <v>1.23</v>
      </c>
      <c r="F3" s="9">
        <v>2.0899999999999998E-2</v>
      </c>
      <c r="G3" s="9">
        <v>0.03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1</v>
      </c>
    </row>
    <row r="4" spans="1:13" x14ac:dyDescent="0.25">
      <c r="A4" s="8" t="s">
        <v>74</v>
      </c>
      <c r="B4" t="s">
        <v>83</v>
      </c>
      <c r="C4" s="9">
        <v>50</v>
      </c>
      <c r="D4" s="9">
        <v>6.3200000000000006E-2</v>
      </c>
      <c r="E4" s="9">
        <v>1.74</v>
      </c>
      <c r="F4" s="9">
        <v>6.25E-2</v>
      </c>
      <c r="G4" s="9">
        <v>0.04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1</v>
      </c>
    </row>
    <row r="5" spans="1:13" x14ac:dyDescent="0.25">
      <c r="A5" s="8" t="s">
        <v>60</v>
      </c>
      <c r="B5" s="2" t="s">
        <v>84</v>
      </c>
      <c r="C5" s="4">
        <v>30</v>
      </c>
      <c r="D5" s="9" t="s">
        <v>3</v>
      </c>
      <c r="E5" s="9" t="s">
        <v>3</v>
      </c>
      <c r="F5" s="9" t="s">
        <v>3</v>
      </c>
      <c r="G5" s="9" t="s">
        <v>3</v>
      </c>
      <c r="H5" s="9">
        <v>36.799999999999997</v>
      </c>
      <c r="I5" s="9">
        <v>38.5</v>
      </c>
      <c r="J5" s="9">
        <v>70.86</v>
      </c>
      <c r="K5" s="9">
        <v>14.05</v>
      </c>
      <c r="L5" s="9">
        <v>0</v>
      </c>
      <c r="M5" s="3">
        <v>1</v>
      </c>
    </row>
    <row r="6" spans="1:13" x14ac:dyDescent="0.25">
      <c r="A6" s="8" t="s">
        <v>63</v>
      </c>
      <c r="B6" s="2" t="s">
        <v>85</v>
      </c>
      <c r="C6" s="4">
        <v>30</v>
      </c>
      <c r="D6" s="9" t="s">
        <v>3</v>
      </c>
      <c r="E6" s="9" t="s">
        <v>3</v>
      </c>
      <c r="F6" s="9" t="s">
        <v>3</v>
      </c>
      <c r="G6" s="9" t="s">
        <v>3</v>
      </c>
      <c r="H6" s="9">
        <v>50.3</v>
      </c>
      <c r="I6" s="9">
        <v>66.5</v>
      </c>
      <c r="J6" s="9">
        <v>91.48</v>
      </c>
      <c r="K6" s="9">
        <v>14.05</v>
      </c>
      <c r="L6" s="9">
        <v>0</v>
      </c>
      <c r="M6" s="3">
        <v>1</v>
      </c>
    </row>
    <row r="7" spans="1:13" x14ac:dyDescent="0.25">
      <c r="A7" s="8" t="s">
        <v>61</v>
      </c>
      <c r="B7" s="2" t="s">
        <v>86</v>
      </c>
      <c r="C7" s="4">
        <v>30</v>
      </c>
      <c r="D7" s="9" t="s">
        <v>3</v>
      </c>
      <c r="E7" s="9" t="s">
        <v>3</v>
      </c>
      <c r="F7" s="9" t="s">
        <v>3</v>
      </c>
      <c r="G7" s="9" t="s">
        <v>3</v>
      </c>
      <c r="H7" s="9">
        <v>117</v>
      </c>
      <c r="I7" s="9">
        <v>1620</v>
      </c>
      <c r="J7" s="9">
        <v>307.49</v>
      </c>
      <c r="K7" s="9">
        <v>44.73</v>
      </c>
      <c r="L7" s="9">
        <v>0.27</v>
      </c>
      <c r="M7" s="3">
        <v>1</v>
      </c>
    </row>
    <row r="8" spans="1:13" x14ac:dyDescent="0.25">
      <c r="A8" s="8" t="s">
        <v>64</v>
      </c>
      <c r="B8" s="2" t="s">
        <v>87</v>
      </c>
      <c r="C8" s="4">
        <v>30</v>
      </c>
      <c r="D8" s="9" t="s">
        <v>3</v>
      </c>
      <c r="E8" s="9" t="s">
        <v>3</v>
      </c>
      <c r="F8" s="9" t="s">
        <v>3</v>
      </c>
      <c r="G8" s="9" t="s">
        <v>3</v>
      </c>
      <c r="H8" s="9">
        <v>150</v>
      </c>
      <c r="I8" s="9">
        <v>2019</v>
      </c>
      <c r="J8" s="9">
        <v>412.52</v>
      </c>
      <c r="K8" s="9">
        <v>44.73</v>
      </c>
      <c r="L8" s="9">
        <v>0.27</v>
      </c>
      <c r="M8" s="3">
        <v>1</v>
      </c>
    </row>
    <row r="9" spans="1:13" x14ac:dyDescent="0.25">
      <c r="A9" s="8" t="s">
        <v>62</v>
      </c>
      <c r="B9" s="2" t="s">
        <v>88</v>
      </c>
      <c r="C9" s="3">
        <v>30</v>
      </c>
      <c r="D9" s="9" t="s">
        <v>3</v>
      </c>
      <c r="E9" s="9" t="s">
        <v>3</v>
      </c>
      <c r="F9" s="9" t="s">
        <v>3</v>
      </c>
      <c r="G9" s="9" t="s">
        <v>3</v>
      </c>
      <c r="H9" s="9">
        <v>30.1</v>
      </c>
      <c r="I9" s="9">
        <v>1400</v>
      </c>
      <c r="J9" s="9">
        <v>504.93</v>
      </c>
      <c r="K9" s="9">
        <v>43.96</v>
      </c>
      <c r="L9" s="9">
        <v>0.97300000000000009</v>
      </c>
      <c r="M9" s="3">
        <v>1</v>
      </c>
    </row>
    <row r="10" spans="1:13" x14ac:dyDescent="0.25">
      <c r="A10" s="8" t="s">
        <v>65</v>
      </c>
      <c r="B10" s="2" t="s">
        <v>89</v>
      </c>
      <c r="C10" s="3">
        <v>30</v>
      </c>
      <c r="D10" s="9" t="s">
        <v>3</v>
      </c>
      <c r="E10" s="9" t="s">
        <v>3</v>
      </c>
      <c r="F10" s="9" t="s">
        <v>3</v>
      </c>
      <c r="G10" s="9" t="s">
        <v>3</v>
      </c>
      <c r="H10" s="9">
        <v>42.7</v>
      </c>
      <c r="I10" s="9">
        <v>1620</v>
      </c>
      <c r="J10" s="9">
        <v>601.6</v>
      </c>
      <c r="K10" s="9">
        <v>43.96</v>
      </c>
      <c r="L10" s="9">
        <v>0.97300000000000009</v>
      </c>
      <c r="M10" s="3">
        <v>1</v>
      </c>
    </row>
    <row r="11" spans="1:13" x14ac:dyDescent="0.25">
      <c r="A11" s="8" t="s">
        <v>117</v>
      </c>
      <c r="B11" s="2" t="s">
        <v>90</v>
      </c>
      <c r="C11" s="3">
        <v>50</v>
      </c>
      <c r="D11" s="9" t="s">
        <v>3</v>
      </c>
      <c r="E11" s="9" t="s">
        <v>3</v>
      </c>
      <c r="F11" s="9" t="s">
        <v>3</v>
      </c>
      <c r="G11" s="9" t="s">
        <v>3</v>
      </c>
      <c r="H11" s="9">
        <v>9.14</v>
      </c>
      <c r="I11" s="9">
        <v>276</v>
      </c>
      <c r="J11" s="9">
        <v>30.59</v>
      </c>
      <c r="K11" s="9">
        <v>3.94</v>
      </c>
      <c r="L11" s="9">
        <v>6.9999999999999993E-2</v>
      </c>
      <c r="M11" s="3">
        <v>1</v>
      </c>
    </row>
    <row r="12" spans="1:13" x14ac:dyDescent="0.25">
      <c r="A12" s="8" t="s">
        <v>118</v>
      </c>
      <c r="B12" s="2" t="s">
        <v>91</v>
      </c>
      <c r="C12" s="3">
        <v>50</v>
      </c>
      <c r="D12" s="9" t="s">
        <v>3</v>
      </c>
      <c r="E12" s="9" t="s">
        <v>3</v>
      </c>
      <c r="F12" s="9" t="s">
        <v>3</v>
      </c>
      <c r="G12" s="9" t="s">
        <v>3</v>
      </c>
      <c r="H12" s="9">
        <v>-0.20799999999999991</v>
      </c>
      <c r="I12" s="9">
        <v>106.55</v>
      </c>
      <c r="J12" s="9">
        <v>42.32</v>
      </c>
      <c r="K12" s="9">
        <v>3.94</v>
      </c>
      <c r="L12" s="9">
        <v>6.9999999999999993E-2</v>
      </c>
      <c r="M12" s="3">
        <v>1</v>
      </c>
    </row>
    <row r="13" spans="1:13" x14ac:dyDescent="0.25">
      <c r="A13" s="8" t="s">
        <v>68</v>
      </c>
      <c r="B13" s="2" t="s">
        <v>92</v>
      </c>
      <c r="C13" s="3">
        <v>25</v>
      </c>
      <c r="D13" s="9" t="s">
        <v>3</v>
      </c>
      <c r="E13" s="9" t="s">
        <v>3</v>
      </c>
      <c r="F13" s="9" t="s">
        <v>3</v>
      </c>
      <c r="G13" s="9" t="s">
        <v>3</v>
      </c>
      <c r="H13" s="9">
        <v>3.61</v>
      </c>
      <c r="I13" s="9">
        <v>13.7</v>
      </c>
      <c r="J13" s="9">
        <v>1.38</v>
      </c>
      <c r="K13" s="9">
        <v>4.8600000000000003</v>
      </c>
      <c r="L13" s="9">
        <v>0.8869999999999999</v>
      </c>
      <c r="M13" s="3">
        <v>1</v>
      </c>
    </row>
    <row r="14" spans="1:13" x14ac:dyDescent="0.25">
      <c r="A14" s="8" t="s">
        <v>66</v>
      </c>
      <c r="B14" s="2" t="s">
        <v>93</v>
      </c>
      <c r="C14" s="4">
        <v>50</v>
      </c>
      <c r="D14" s="9" t="s">
        <v>3</v>
      </c>
      <c r="E14" s="9" t="s">
        <v>3</v>
      </c>
      <c r="F14" s="9" t="s">
        <v>3</v>
      </c>
      <c r="G14" s="9" t="s">
        <v>3</v>
      </c>
      <c r="H14" s="9">
        <v>1.5</v>
      </c>
      <c r="I14" s="9">
        <v>29.4</v>
      </c>
      <c r="J14" s="9">
        <v>17.100000000000001</v>
      </c>
      <c r="K14" s="9">
        <v>7.17</v>
      </c>
      <c r="L14" s="9">
        <v>0.27200000000000002</v>
      </c>
      <c r="M14" s="3">
        <v>1</v>
      </c>
    </row>
    <row r="15" spans="1:13" x14ac:dyDescent="0.25">
      <c r="A15" s="8" t="s">
        <v>67</v>
      </c>
      <c r="B15" s="2" t="s">
        <v>94</v>
      </c>
      <c r="C15" s="4">
        <v>50</v>
      </c>
      <c r="D15" s="9" t="s">
        <v>3</v>
      </c>
      <c r="E15" s="9" t="s">
        <v>3</v>
      </c>
      <c r="F15" s="9" t="s">
        <v>3</v>
      </c>
      <c r="G15" s="9" t="s">
        <v>3</v>
      </c>
      <c r="H15" s="9">
        <v>2.35</v>
      </c>
      <c r="I15" s="9">
        <v>40.799999999999997</v>
      </c>
      <c r="J15" s="9">
        <v>0</v>
      </c>
      <c r="K15" s="9">
        <v>0</v>
      </c>
      <c r="L15" s="9">
        <v>0</v>
      </c>
      <c r="M15" s="3">
        <v>3.5</v>
      </c>
    </row>
    <row r="16" spans="1:13" x14ac:dyDescent="0.25">
      <c r="A16" s="8" t="s">
        <v>69</v>
      </c>
      <c r="B16" s="2" t="s">
        <v>95</v>
      </c>
      <c r="C16" s="3">
        <v>50</v>
      </c>
      <c r="D16" s="9" t="s">
        <v>3</v>
      </c>
      <c r="E16" s="9" t="s">
        <v>3</v>
      </c>
      <c r="F16" s="9" t="s">
        <v>3</v>
      </c>
      <c r="G16" s="9" t="s">
        <v>3</v>
      </c>
      <c r="H16" s="9">
        <v>6.57</v>
      </c>
      <c r="I16" s="9">
        <v>71.3</v>
      </c>
      <c r="J16" s="9">
        <v>44.35</v>
      </c>
      <c r="K16" s="9">
        <v>36.25</v>
      </c>
      <c r="L16" s="9">
        <v>0.37819999999999998</v>
      </c>
      <c r="M16" s="3">
        <v>3.38</v>
      </c>
    </row>
    <row r="17" spans="1:13" x14ac:dyDescent="0.25">
      <c r="A17" s="8" t="s">
        <v>70</v>
      </c>
      <c r="B17" s="2" t="s">
        <v>96</v>
      </c>
      <c r="C17" s="3">
        <v>50</v>
      </c>
      <c r="D17" s="9" t="s">
        <v>3</v>
      </c>
      <c r="E17" s="9" t="s">
        <v>3</v>
      </c>
      <c r="F17" s="9" t="s">
        <v>3</v>
      </c>
      <c r="G17" s="9" t="s">
        <v>3</v>
      </c>
      <c r="H17" s="9">
        <v>16.7</v>
      </c>
      <c r="I17" s="9">
        <v>256</v>
      </c>
      <c r="J17" s="9">
        <v>0</v>
      </c>
      <c r="K17" s="9">
        <v>0</v>
      </c>
      <c r="L17" s="9">
        <v>0</v>
      </c>
      <c r="M17" s="3">
        <v>1</v>
      </c>
    </row>
    <row r="18" spans="1:13" x14ac:dyDescent="0.25">
      <c r="A18" s="8" t="s">
        <v>71</v>
      </c>
      <c r="B18" t="s">
        <v>97</v>
      </c>
      <c r="C18">
        <v>30</v>
      </c>
      <c r="D18" s="9" t="s">
        <v>3</v>
      </c>
      <c r="E18" s="9" t="s">
        <v>3</v>
      </c>
      <c r="F18" s="9" t="s">
        <v>3</v>
      </c>
      <c r="G18" s="9" t="s">
        <v>3</v>
      </c>
      <c r="H18">
        <v>42.16</v>
      </c>
      <c r="I18">
        <v>599.29</v>
      </c>
      <c r="J18">
        <v>2444</v>
      </c>
      <c r="K18">
        <v>155.38999999999999</v>
      </c>
      <c r="L18">
        <v>89.991914893617022</v>
      </c>
      <c r="M18" s="3">
        <v>1</v>
      </c>
    </row>
    <row r="19" spans="1:13" x14ac:dyDescent="0.25">
      <c r="A19" s="8" t="s">
        <v>72</v>
      </c>
      <c r="B19" t="s">
        <v>98</v>
      </c>
      <c r="C19">
        <v>30</v>
      </c>
      <c r="D19" s="9" t="s">
        <v>3</v>
      </c>
      <c r="E19" s="9" t="s">
        <v>3</v>
      </c>
      <c r="F19" s="9" t="s">
        <v>3</v>
      </c>
      <c r="G19" s="9" t="s">
        <v>3</v>
      </c>
      <c r="H19">
        <v>56.81</v>
      </c>
      <c r="I19">
        <v>791.51</v>
      </c>
      <c r="J19">
        <v>838.79574468085104</v>
      </c>
      <c r="K19">
        <v>83.744680851063833</v>
      </c>
      <c r="L19">
        <v>71.515319148936157</v>
      </c>
      <c r="M19" s="3">
        <v>1</v>
      </c>
    </row>
    <row r="20" spans="1:13" x14ac:dyDescent="0.25">
      <c r="A20" s="8" t="s">
        <v>73</v>
      </c>
      <c r="B20" t="s">
        <v>99</v>
      </c>
      <c r="C20">
        <v>30</v>
      </c>
      <c r="D20" s="9" t="s">
        <v>3</v>
      </c>
      <c r="E20" s="9" t="s">
        <v>3</v>
      </c>
      <c r="F20" s="9" t="s">
        <v>3</v>
      </c>
      <c r="G20" s="9" t="s">
        <v>3</v>
      </c>
      <c r="H20">
        <v>700.62</v>
      </c>
      <c r="I20">
        <v>11157</v>
      </c>
      <c r="J20">
        <v>8265</v>
      </c>
      <c r="K20">
        <v>0</v>
      </c>
      <c r="L20">
        <v>0</v>
      </c>
      <c r="M20" s="3">
        <v>1</v>
      </c>
    </row>
    <row r="21" spans="1:13" x14ac:dyDescent="0.25">
      <c r="A21" s="8" t="s">
        <v>75</v>
      </c>
      <c r="B21" t="s">
        <v>100</v>
      </c>
      <c r="C21">
        <v>15</v>
      </c>
      <c r="D21" s="9" t="s">
        <v>3</v>
      </c>
      <c r="E21" s="9" t="s">
        <v>3</v>
      </c>
      <c r="F21" s="9" t="s">
        <v>3</v>
      </c>
      <c r="G21" s="9" t="s">
        <v>3</v>
      </c>
      <c r="H21">
        <v>1005.5</v>
      </c>
      <c r="I21">
        <v>18534.82</v>
      </c>
      <c r="J21">
        <v>2195</v>
      </c>
      <c r="K21">
        <v>43.9</v>
      </c>
      <c r="L21">
        <v>143.29</v>
      </c>
      <c r="M21" s="3">
        <v>1</v>
      </c>
    </row>
    <row r="22" spans="1:13" x14ac:dyDescent="0.25">
      <c r="A22" s="8" t="s">
        <v>76</v>
      </c>
      <c r="B22" t="s">
        <v>101</v>
      </c>
      <c r="C22">
        <v>15</v>
      </c>
      <c r="D22" s="9" t="s">
        <v>3</v>
      </c>
      <c r="E22" s="9" t="s">
        <v>3</v>
      </c>
      <c r="F22" s="9" t="s">
        <v>3</v>
      </c>
      <c r="G22" s="9" t="s">
        <v>3</v>
      </c>
      <c r="H22">
        <v>1191.2</v>
      </c>
      <c r="I22">
        <v>18900</v>
      </c>
      <c r="J22">
        <v>6833</v>
      </c>
      <c r="K22">
        <v>138.66</v>
      </c>
      <c r="L22">
        <v>451.45</v>
      </c>
      <c r="M22" s="3">
        <v>1</v>
      </c>
    </row>
    <row r="23" spans="1:13" x14ac:dyDescent="0.25">
      <c r="A23" s="8" t="s">
        <v>77</v>
      </c>
      <c r="B23" t="s">
        <v>102</v>
      </c>
      <c r="C23">
        <v>15</v>
      </c>
      <c r="D23" s="9" t="s">
        <v>3</v>
      </c>
      <c r="E23" s="9" t="s">
        <v>3</v>
      </c>
      <c r="F23" s="9" t="s">
        <v>3</v>
      </c>
      <c r="G23" s="9" t="s">
        <v>3</v>
      </c>
      <c r="H23">
        <v>2132</v>
      </c>
      <c r="I23">
        <v>20750.22</v>
      </c>
      <c r="J23">
        <v>10328</v>
      </c>
      <c r="K23">
        <v>1089.44</v>
      </c>
      <c r="L23">
        <v>642.95399999999995</v>
      </c>
      <c r="M23" s="3">
        <v>1</v>
      </c>
    </row>
    <row r="24" spans="1:13" x14ac:dyDescent="0.25">
      <c r="A24" s="8" t="s">
        <v>78</v>
      </c>
      <c r="B24" t="s">
        <v>103</v>
      </c>
      <c r="C24">
        <v>30</v>
      </c>
      <c r="D24" s="9" t="s">
        <v>3</v>
      </c>
      <c r="E24" s="9" t="s">
        <v>3</v>
      </c>
      <c r="F24" s="9" t="s">
        <v>3</v>
      </c>
      <c r="G24" s="9" t="s">
        <v>3</v>
      </c>
      <c r="H24">
        <v>1.3899999999999999E-2</v>
      </c>
      <c r="I24">
        <v>0.189</v>
      </c>
      <c r="J24">
        <v>306.54333333333341</v>
      </c>
      <c r="K24">
        <v>43.219999999999992</v>
      </c>
      <c r="L24">
        <v>422.19999999999987</v>
      </c>
      <c r="M24" s="3">
        <v>1</v>
      </c>
    </row>
    <row r="25" spans="1:13" x14ac:dyDescent="0.25">
      <c r="B25" s="1"/>
      <c r="D25" s="5"/>
      <c r="E25" s="5"/>
    </row>
    <row r="26" spans="1:13" x14ac:dyDescent="0.25">
      <c r="B26" s="1"/>
      <c r="C26" s="5"/>
      <c r="D26" s="9"/>
      <c r="E26" s="9"/>
    </row>
    <row r="28" spans="1:13" x14ac:dyDescent="0.25">
      <c r="E28" s="5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index</vt:lpstr>
      <vt:lpstr>input_a</vt:lpstr>
      <vt:lpstr>input_b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Markel ARBULU</dc:creator>
  <cp:lastModifiedBy>Markel ARBULU</cp:lastModifiedBy>
  <dcterms:created xsi:type="dcterms:W3CDTF">2022-01-31T08:50:44Z</dcterms:created>
  <dcterms:modified xsi:type="dcterms:W3CDTF">2022-09-12T13:55:58Z</dcterms:modified>
</cp:coreProperties>
</file>