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 MATTERS\01_PCSD FILES\MIS Matters\Accomplishments\Agency_Monthly\Monthly Reports\FY 2020\"/>
    </mc:Choice>
  </mc:AlternateContent>
  <bookViews>
    <workbookView xWindow="-108" yWindow="-108" windowWidth="23256" windowHeight="12576"/>
  </bookViews>
  <sheets>
    <sheet name="Nov" sheetId="11" r:id="rId1"/>
  </sheets>
  <definedNames>
    <definedName name="_xlnm.Print_Area" localSheetId="0">Nov!$A$1:$R$41</definedName>
    <definedName name="_xlnm.Print_Titles" localSheetId="0">Nov!$6:$12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4" i="11" l="1"/>
  <c r="Q35" i="11"/>
  <c r="P35" i="11"/>
  <c r="J28" i="11" l="1"/>
  <c r="I28" i="11"/>
  <c r="J30" i="11" l="1"/>
  <c r="Q31" i="11" l="1"/>
  <c r="P31" i="11"/>
  <c r="J31" i="11"/>
  <c r="Q30" i="11"/>
  <c r="P30" i="11"/>
  <c r="Q29" i="11"/>
  <c r="P29" i="11"/>
  <c r="Q28" i="11"/>
  <c r="P28" i="11"/>
  <c r="Q27" i="11"/>
  <c r="P27" i="11"/>
  <c r="I27" i="11"/>
  <c r="J26" i="11"/>
  <c r="I26" i="11"/>
  <c r="Q25" i="11"/>
  <c r="P25" i="11"/>
  <c r="P24" i="11"/>
  <c r="J24" i="11"/>
  <c r="T22" i="11"/>
  <c r="O19" i="11"/>
  <c r="O35" i="11" s="1"/>
  <c r="N19" i="11"/>
  <c r="N35" i="11" s="1"/>
  <c r="M19" i="11"/>
  <c r="M35" i="11" s="1"/>
  <c r="L19" i="11"/>
  <c r="L35" i="11" s="1"/>
  <c r="K19" i="11"/>
  <c r="J17" i="11"/>
  <c r="Q16" i="11"/>
  <c r="P16" i="11"/>
  <c r="P19" i="11" l="1"/>
  <c r="I30" i="11"/>
  <c r="J25" i="11"/>
  <c r="I25" i="11"/>
  <c r="J27" i="11"/>
  <c r="K35" i="11"/>
  <c r="I17" i="11"/>
  <c r="Q19" i="11"/>
  <c r="I31" i="11"/>
  <c r="I24" i="11"/>
</calcChain>
</file>

<file path=xl/sharedStrings.xml><?xml version="1.0" encoding="utf-8"?>
<sst xmlns="http://schemas.openxmlformats.org/spreadsheetml/2006/main" count="88" uniqueCount="70">
  <si>
    <t>PHYSICAL PERFORMANCE</t>
  </si>
  <si>
    <t>REMARKS / FACTORS THAT FACILITATED OR HINDERED THE ATTAINMENT OF THE TARGETS</t>
  </si>
  <si>
    <t>Programs/Activities/ Projects</t>
  </si>
  <si>
    <t>Target</t>
  </si>
  <si>
    <t>Accomp</t>
  </si>
  <si>
    <t>% Accomp.</t>
  </si>
  <si>
    <t>Allotment</t>
  </si>
  <si>
    <t>Obligation</t>
  </si>
  <si>
    <t>Disbursement</t>
  </si>
  <si>
    <t>% Budget Utilization Rate (BUR)</t>
  </si>
  <si>
    <t>PERFORMANCE INDICATORS</t>
  </si>
  <si>
    <t>OFFICE</t>
  </si>
  <si>
    <t>Annual</t>
  </si>
  <si>
    <t>This Month</t>
  </si>
  <si>
    <t>To Date</t>
  </si>
  <si>
    <t>(Oblig/Allot)* 100</t>
  </si>
  <si>
    <t>(Disb/Oblig)* 100</t>
  </si>
  <si>
    <t xml:space="preserve">(P/A/Ps) </t>
  </si>
  <si>
    <t>9 = 8/6</t>
  </si>
  <si>
    <t>10 = 8/4</t>
  </si>
  <si>
    <t>16 = (13/11)*100</t>
  </si>
  <si>
    <t>17 = (15/13)* 100</t>
  </si>
  <si>
    <t>PCSD</t>
  </si>
  <si>
    <t>Prepared by:</t>
  </si>
  <si>
    <t>In coordination with:</t>
  </si>
  <si>
    <t>Approved:</t>
  </si>
  <si>
    <t>Planning Officer</t>
  </si>
  <si>
    <t>Payment of Prior Year Accounts Payable</t>
  </si>
  <si>
    <t>A. PROGRAMS AND ACTIVITIES</t>
  </si>
  <si>
    <t>I. General Administration and Support Services</t>
  </si>
  <si>
    <t>II. Operations</t>
  </si>
  <si>
    <t>OO: Natural resources sustainably managed</t>
  </si>
  <si>
    <t>Palawan Environmentally Critical Areas Network (ECAN) Management Program</t>
  </si>
  <si>
    <t>Advocacy, Communications and Education</t>
  </si>
  <si>
    <t>ECAN Monitoring and Evaluation System</t>
  </si>
  <si>
    <t>ECAN Zoning</t>
  </si>
  <si>
    <t>Knowledge and Research Management</t>
  </si>
  <si>
    <t>Operation of SEP Clearance System</t>
  </si>
  <si>
    <t>Wildlife and Cave Management</t>
  </si>
  <si>
    <t>Number of environmental training modules developed</t>
  </si>
  <si>
    <t>Number of recommendation reports on site-specific resource/ecosystem accounts prepared</t>
  </si>
  <si>
    <t>Number of knowledge products published</t>
  </si>
  <si>
    <t>Number of Environmentally Critical Areas Network (ECAN) maps updated</t>
  </si>
  <si>
    <t>Number of endemic species
subjected to population studies</t>
  </si>
  <si>
    <t>Percentage of administrative support provided</t>
  </si>
  <si>
    <t>Refers to ECAN maps updated by PCSDS using GIS and through a multistakeholder and participatory process.</t>
  </si>
  <si>
    <t>Refers to the number of Critically Endangered Palawan wildlife animal species, which may be found only in Palawan islands or the Philippines, studied to determine their population levels.</t>
  </si>
  <si>
    <t>Refers to ratio of (a) the number of functional wildlife traffic monitoring units (WTMUs) to (b) the 15 identified strategic air and sea ports. A “functional WTMU” is one that is staffed by competent and trained wildlife enforcement officers occupying a designated space within the air or sea port.</t>
  </si>
  <si>
    <t>Resource Mobilization and Partnership Development</t>
  </si>
  <si>
    <t>PHYSICAL AND FINANCIAL PERFORMANCE FOR CY 2020</t>
  </si>
  <si>
    <t>1. Average score of all ECAN zones</t>
  </si>
  <si>
    <t>+5</t>
  </si>
  <si>
    <t>2. Ratio of total seized wildlife to total wild-sourced trade permits issued</t>
  </si>
  <si>
    <t>Targeted by end of the year. Indicator refers to the average score from the
ECAN Zones Scorecard of the 24 local governments. Target in 2020 refers to increase in value from 2019 score.
2017 Baseline = 27.39%
2018 Score = 35.28%
2019 Score = 40.92%
2020 Target = 2019 Score + 5% = 45.92%</t>
  </si>
  <si>
    <t xml:space="preserve">Targeted by end of the year. Indicator refers to the percentage of detected trade in wildlife and wildlife products that is illegal. 
Target is maximum. It is computed by dividing (a) the number of total seized wildlife without legal trade permits (WS) by (b) the total wild-sourced trade permits issued (WP). Item (a) pertains to seizures of poached or illicitly trafficked wildlife. </t>
  </si>
  <si>
    <t>JOHN FRANCISCO A. PONTILLAS, EnP</t>
  </si>
  <si>
    <t>Number of SEP Clearances issued</t>
  </si>
  <si>
    <t>Chief Administrative Officer</t>
  </si>
  <si>
    <t>Executive Director</t>
  </si>
  <si>
    <t>Atty. TEODORO JOSE S. MATTA</t>
  </si>
  <si>
    <t>LEVITA A. LAGRADA</t>
  </si>
  <si>
    <t>Number of proposal submitted to funding institutions</t>
  </si>
  <si>
    <t>Includes the ECAN Zoning Certifications for Category C projects (while these does not require SEP Clearance, the ECAN Zoning Certification is an integral part of the SEP Clearance Policy of the  PCSD)</t>
  </si>
  <si>
    <t>FINANCIAL PERFORMANCE ('000)</t>
  </si>
  <si>
    <t>The increase of 1,907,000.00 in the allotment is attributed to the Terminal Pay for 2 PCSD staff who retired in 2020.</t>
  </si>
  <si>
    <t>For the Month of November</t>
  </si>
  <si>
    <t>Percentage of wildlife traffic monitoring units (WTMUs) that are functional</t>
  </si>
  <si>
    <t>The budget utilization rate (BUR) of 98% for disbursements was due to some obligations under MOOE and CO as not yet paid awaiting complete delivery of ICT supplies and equipment</t>
  </si>
  <si>
    <t>This is on the final stage of report writing.</t>
  </si>
  <si>
    <t>In case of financial performance, this is for final payment and obligation.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</si>
</sst>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00_);_(* \(#,##0.00\);_(* &quot;-&quot;??_);_(@_)"/>
    <numFmt numFmtId="165" formatCode="_(* #,##0_);_(* \(#,##0\);_(* &quot;-&quot;??_);_(@_)"/>
    <numFmt numFmtId="166" formatCode="0.0000"/>
  </numFmts>
  <fonts count="12" x14ac:knownFonts="1">
    <font>
      <sz val="11"/>
      <color theme="1"/>
      <name val="Calibri"/>
      <family val="2"/>
      <scheme val="minor"/>
    </font>
    <font>
      <sz val="11"/>
      <color theme="1"/>
      <name val="Calibri"/>
      <family val="2"/>
      <scheme val="minor"/>
    </font>
    <font>
      <b/>
      <sz val="8"/>
      <color theme="1"/>
      <name val="Tahoma"/>
      <family val="2"/>
    </font>
    <font>
      <sz val="8"/>
      <color theme="1"/>
      <name val="Tahoma"/>
      <family val="2"/>
    </font>
    <font>
      <b/>
      <sz val="8"/>
      <name val="Tahoma"/>
      <family val="2"/>
    </font>
    <font>
      <sz val="8"/>
      <name val="Tahoma"/>
      <family val="2"/>
    </font>
    <font>
      <sz val="8"/>
      <color rgb="FFFF0000"/>
      <name val="Tahoma"/>
      <family val="2"/>
    </font>
    <font>
      <sz val="8"/>
      <color indexed="8"/>
      <name val="Tahoma"/>
      <family val="2"/>
    </font>
    <font>
      <sz val="10"/>
      <name val="Arial"/>
      <family val="2"/>
    </font>
    <font>
      <b/>
      <sz val="10"/>
      <color theme="1"/>
      <name val="Calibri"/>
      <family val="2"/>
      <scheme val="minor"/>
    </font>
    <font>
      <sz val="10"/>
      <color theme="1"/>
      <name val="Calibri"/>
      <family val="2"/>
      <scheme val="minor"/>
    </font>
    <font>
      <b/>
      <u/>
      <sz val="8"/>
      <color theme="1"/>
      <name val="Tahoma"/>
      <family val="2"/>
    </font>
  </fonts>
  <fills count="2">
    <fill>
      <patternFill patternType="none"/>
    </fill>
    <fill>
      <patternFill patternType="gray125"/>
    </fill>
  </fills>
  <borders count="15">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8" fillId="0" borderId="0"/>
    <xf numFmtId="43" fontId="1" fillId="0" borderId="0" applyFont="0" applyFill="0" applyBorder="0" applyAlignment="0" applyProtection="0"/>
  </cellStyleXfs>
  <cellXfs count="122">
    <xf numFmtId="0" fontId="0" fillId="0" borderId="0" xfId="0"/>
    <xf numFmtId="0" fontId="3" fillId="0" borderId="0" xfId="0" applyFont="1" applyAlignment="1">
      <alignment vertical="center"/>
    </xf>
    <xf numFmtId="0" fontId="2" fillId="0" borderId="0" xfId="0" applyFont="1"/>
    <xf numFmtId="0" fontId="3" fillId="0" borderId="0" xfId="0" applyFont="1" applyAlignment="1">
      <alignment wrapText="1"/>
    </xf>
    <xf numFmtId="0" fontId="3" fillId="0" borderId="0" xfId="0" applyFont="1" applyAlignment="1">
      <alignment horizontal="center" wrapText="1"/>
    </xf>
    <xf numFmtId="0" fontId="3" fillId="0" borderId="0" xfId="0" applyFont="1"/>
    <xf numFmtId="0" fontId="3" fillId="0" borderId="0" xfId="0" applyFont="1" applyFill="1"/>
    <xf numFmtId="0" fontId="3" fillId="0" borderId="0" xfId="0" applyFont="1" applyFill="1" applyBorder="1"/>
    <xf numFmtId="0" fontId="3" fillId="0" borderId="0" xfId="0" applyFont="1" applyBorder="1" applyAlignment="1">
      <alignment wrapText="1"/>
    </xf>
    <xf numFmtId="0" fontId="3" fillId="0" borderId="1" xfId="0" applyFont="1" applyFill="1" applyBorder="1"/>
    <xf numFmtId="0" fontId="4" fillId="0" borderId="2" xfId="0" applyFont="1" applyBorder="1" applyAlignment="1">
      <alignment horizontal="center"/>
    </xf>
    <xf numFmtId="0" fontId="4"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 xfId="0" applyFont="1" applyFill="1" applyBorder="1" applyAlignment="1">
      <alignment horizontal="center"/>
    </xf>
    <xf numFmtId="0" fontId="4" fillId="0" borderId="8" xfId="0" applyFont="1" applyBorder="1" applyAlignment="1">
      <alignment horizontal="center"/>
    </xf>
    <xf numFmtId="0" fontId="4" fillId="0" borderId="10" xfId="0" applyFont="1" applyBorder="1" applyAlignment="1">
      <alignment horizontal="center"/>
    </xf>
    <xf numFmtId="0" fontId="4" fillId="0" borderId="10" xfId="0" applyFont="1" applyFill="1" applyBorder="1" applyAlignment="1">
      <alignment horizontal="center"/>
    </xf>
    <xf numFmtId="0" fontId="4" fillId="0" borderId="8" xfId="0" applyFont="1" applyFill="1" applyBorder="1" applyAlignment="1">
      <alignment horizontal="center"/>
    </xf>
    <xf numFmtId="0" fontId="4" fillId="0" borderId="8" xfId="0" applyFont="1" applyBorder="1" applyAlignment="1">
      <alignment horizontal="center" vertical="center"/>
    </xf>
    <xf numFmtId="0" fontId="5" fillId="0" borderId="11" xfId="0" applyFont="1" applyBorder="1" applyAlignment="1">
      <alignment horizontal="center" vertical="center"/>
    </xf>
    <xf numFmtId="0" fontId="5" fillId="0" borderId="11" xfId="0" applyFont="1" applyBorder="1" applyAlignment="1">
      <alignment horizontal="center" vertical="center" wrapText="1"/>
    </xf>
    <xf numFmtId="0" fontId="5" fillId="0" borderId="12"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1" xfId="0" quotePrefix="1" applyFont="1" applyFill="1" applyBorder="1" applyAlignment="1">
      <alignment horizontal="center" vertical="center"/>
    </xf>
    <xf numFmtId="0" fontId="4" fillId="0" borderId="2" xfId="0" applyFont="1" applyBorder="1" applyAlignment="1">
      <alignment vertical="center"/>
    </xf>
    <xf numFmtId="0" fontId="4" fillId="0" borderId="13" xfId="0" applyFont="1" applyFill="1" applyBorder="1" applyAlignment="1">
      <alignment horizontal="center"/>
    </xf>
    <xf numFmtId="0" fontId="5" fillId="0" borderId="2" xfId="0" applyFont="1" applyFill="1" applyBorder="1" applyAlignment="1">
      <alignment horizontal="center"/>
    </xf>
    <xf numFmtId="0" fontId="5" fillId="0" borderId="2" xfId="0" quotePrefix="1" applyFont="1" applyFill="1" applyBorder="1" applyAlignment="1">
      <alignment horizontal="center"/>
    </xf>
    <xf numFmtId="0" fontId="5" fillId="0" borderId="2" xfId="0" applyFont="1" applyBorder="1" applyAlignment="1">
      <alignment horizontal="center" wrapText="1"/>
    </xf>
    <xf numFmtId="0" fontId="3" fillId="0" borderId="0" xfId="0" applyFont="1" applyAlignment="1">
      <alignment vertical="top"/>
    </xf>
    <xf numFmtId="165" fontId="2" fillId="0" borderId="7" xfId="1" applyNumberFormat="1" applyFont="1" applyFill="1" applyBorder="1" applyAlignment="1">
      <alignment vertical="top"/>
    </xf>
    <xf numFmtId="1" fontId="2" fillId="0" borderId="7" xfId="0" applyNumberFormat="1" applyFont="1" applyFill="1" applyBorder="1" applyAlignment="1">
      <alignment vertical="top"/>
    </xf>
    <xf numFmtId="0" fontId="5" fillId="0" borderId="7" xfId="0" applyFont="1" applyBorder="1" applyAlignment="1">
      <alignment vertical="top" wrapText="1"/>
    </xf>
    <xf numFmtId="0" fontId="4" fillId="0" borderId="7" xfId="0" applyFont="1" applyBorder="1" applyAlignment="1">
      <alignment vertical="top"/>
    </xf>
    <xf numFmtId="0" fontId="2" fillId="0" borderId="7" xfId="0" applyFont="1" applyBorder="1" applyAlignment="1">
      <alignment horizontal="center" vertical="top" wrapText="1"/>
    </xf>
    <xf numFmtId="0" fontId="2" fillId="0" borderId="7" xfId="0" applyFont="1" applyFill="1" applyBorder="1" applyAlignment="1">
      <alignment vertical="top"/>
    </xf>
    <xf numFmtId="0" fontId="4" fillId="0" borderId="7" xfId="0" applyFont="1" applyBorder="1" applyAlignment="1" applyProtection="1">
      <alignment horizontal="left" vertical="top" wrapText="1"/>
    </xf>
    <xf numFmtId="0" fontId="5" fillId="0" borderId="7" xfId="0" applyFont="1" applyBorder="1" applyAlignment="1" applyProtection="1">
      <alignment horizontal="left" vertical="top" wrapText="1"/>
    </xf>
    <xf numFmtId="0" fontId="3" fillId="0" borderId="7" xfId="0" applyFont="1" applyBorder="1" applyAlignment="1">
      <alignment vertical="top"/>
    </xf>
    <xf numFmtId="0" fontId="6" fillId="0" borderId="0" xfId="0" applyFont="1" applyAlignment="1">
      <alignment vertical="top" wrapText="1"/>
    </xf>
    <xf numFmtId="0" fontId="4" fillId="0" borderId="7" xfId="0" applyFont="1" applyBorder="1" applyAlignment="1">
      <alignment vertical="top" wrapText="1"/>
    </xf>
    <xf numFmtId="0" fontId="7" fillId="0" borderId="7" xfId="0" applyFont="1" applyBorder="1" applyAlignment="1">
      <alignment horizontal="center" vertical="top" wrapText="1"/>
    </xf>
    <xf numFmtId="0" fontId="3" fillId="0" borderId="0" xfId="0" applyFont="1" applyBorder="1"/>
    <xf numFmtId="0" fontId="7" fillId="0" borderId="0" xfId="0" applyFont="1" applyBorder="1" applyAlignment="1">
      <alignment horizontal="center" wrapText="1"/>
    </xf>
    <xf numFmtId="164" fontId="3" fillId="0" borderId="0" xfId="1" applyFont="1" applyBorder="1"/>
    <xf numFmtId="9" fontId="6" fillId="0" borderId="0" xfId="2" applyFont="1" applyBorder="1"/>
    <xf numFmtId="1" fontId="3" fillId="0" borderId="0" xfId="0" applyNumberFormat="1" applyFont="1" applyBorder="1"/>
    <xf numFmtId="0" fontId="3" fillId="0" borderId="14" xfId="0" applyFont="1" applyFill="1" applyBorder="1"/>
    <xf numFmtId="0" fontId="5" fillId="0" borderId="0" xfId="0" applyFont="1" applyFill="1" applyBorder="1" applyAlignment="1"/>
    <xf numFmtId="0" fontId="2" fillId="0" borderId="0" xfId="0" applyFont="1" applyAlignment="1">
      <alignment horizontal="center"/>
    </xf>
    <xf numFmtId="0" fontId="5" fillId="0" borderId="0" xfId="0" applyFont="1" applyBorder="1" applyAlignment="1">
      <alignment wrapText="1"/>
    </xf>
    <xf numFmtId="0" fontId="5" fillId="0" borderId="1" xfId="0" applyFont="1" applyBorder="1" applyAlignment="1">
      <alignment wrapText="1"/>
    </xf>
    <xf numFmtId="0" fontId="5" fillId="0" borderId="0" xfId="0" applyFont="1" applyAlignment="1">
      <alignment wrapText="1"/>
    </xf>
    <xf numFmtId="0" fontId="3" fillId="0" borderId="7" xfId="0" applyFont="1" applyFill="1" applyBorder="1" applyAlignment="1">
      <alignment horizontal="center" vertical="top" wrapText="1"/>
    </xf>
    <xf numFmtId="0" fontId="2" fillId="0" borderId="7" xfId="0" applyFont="1" applyFill="1" applyBorder="1" applyAlignment="1">
      <alignment horizontal="center" vertical="top" wrapText="1"/>
    </xf>
    <xf numFmtId="0" fontId="5" fillId="0" borderId="7" xfId="0" applyFont="1" applyFill="1" applyBorder="1" applyAlignment="1" applyProtection="1">
      <alignment horizontal="center" vertical="top" wrapText="1"/>
    </xf>
    <xf numFmtId="1" fontId="5" fillId="0" borderId="7" xfId="0" applyNumberFormat="1" applyFont="1" applyFill="1" applyBorder="1" applyAlignment="1">
      <alignment vertical="top"/>
    </xf>
    <xf numFmtId="0" fontId="5" fillId="0" borderId="7" xfId="0" applyFont="1" applyFill="1" applyBorder="1" applyAlignment="1">
      <alignment horizontal="center" vertical="top" wrapText="1"/>
    </xf>
    <xf numFmtId="0" fontId="7" fillId="0" borderId="7" xfId="0" applyFont="1" applyFill="1" applyBorder="1" applyAlignment="1">
      <alignment horizontal="center" vertical="top" wrapText="1"/>
    </xf>
    <xf numFmtId="164" fontId="5" fillId="0" borderId="7" xfId="1" applyFont="1" applyFill="1" applyBorder="1" applyAlignment="1">
      <alignment vertical="top"/>
    </xf>
    <xf numFmtId="165" fontId="5" fillId="0" borderId="7" xfId="1" applyNumberFormat="1" applyFont="1" applyFill="1" applyBorder="1" applyAlignment="1">
      <alignment vertical="top"/>
    </xf>
    <xf numFmtId="2" fontId="5" fillId="0" borderId="7" xfId="0" applyNumberFormat="1" applyFont="1" applyFill="1" applyBorder="1" applyAlignment="1">
      <alignment vertical="top"/>
    </xf>
    <xf numFmtId="0" fontId="3" fillId="0" borderId="7" xfId="0" applyFont="1" applyBorder="1" applyAlignment="1">
      <alignment horizontal="left" vertical="top" wrapText="1" indent="1"/>
    </xf>
    <xf numFmtId="0" fontId="3" fillId="0" borderId="7" xfId="0" applyFont="1" applyBorder="1" applyAlignment="1">
      <alignment horizontal="left" vertical="top" wrapText="1" indent="2"/>
    </xf>
    <xf numFmtId="0" fontId="3" fillId="0" borderId="7" xfId="0" applyFont="1" applyBorder="1" applyAlignment="1">
      <alignment horizontal="left" vertical="top" wrapText="1" indent="3"/>
    </xf>
    <xf numFmtId="0" fontId="4" fillId="0" borderId="7" xfId="0" applyFont="1" applyBorder="1" applyAlignment="1">
      <alignment vertical="center"/>
    </xf>
    <xf numFmtId="0" fontId="4" fillId="0" borderId="7" xfId="0" applyFont="1" applyBorder="1" applyAlignment="1">
      <alignment horizontal="center" vertical="center" wrapText="1"/>
    </xf>
    <xf numFmtId="0" fontId="4" fillId="0" borderId="7" xfId="0" applyFont="1" applyBorder="1" applyAlignment="1">
      <alignment horizontal="center"/>
    </xf>
    <xf numFmtId="0" fontId="5" fillId="0" borderId="7" xfId="0" applyFont="1" applyFill="1" applyBorder="1" applyAlignment="1">
      <alignment horizontal="center"/>
    </xf>
    <xf numFmtId="0" fontId="5" fillId="0" borderId="7" xfId="0" quotePrefix="1" applyFont="1" applyFill="1" applyBorder="1" applyAlignment="1">
      <alignment horizontal="center"/>
    </xf>
    <xf numFmtId="0" fontId="5" fillId="0" borderId="7" xfId="0" applyFont="1" applyBorder="1" applyAlignment="1">
      <alignment horizontal="center" wrapText="1"/>
    </xf>
    <xf numFmtId="0" fontId="4" fillId="0" borderId="7" xfId="0" applyFont="1" applyBorder="1" applyAlignment="1">
      <alignment horizontal="center" vertical="top" wrapText="1"/>
    </xf>
    <xf numFmtId="0" fontId="4" fillId="0" borderId="7" xfId="0" applyFont="1" applyBorder="1" applyAlignment="1">
      <alignment horizontal="center" vertical="top"/>
    </xf>
    <xf numFmtId="0" fontId="4" fillId="0" borderId="7" xfId="0" applyFont="1" applyFill="1" applyBorder="1" applyAlignment="1">
      <alignment horizontal="center" vertical="top"/>
    </xf>
    <xf numFmtId="2" fontId="5" fillId="0" borderId="7" xfId="2" applyNumberFormat="1" applyFont="1" applyFill="1" applyBorder="1" applyAlignment="1">
      <alignment vertical="top"/>
    </xf>
    <xf numFmtId="0" fontId="4" fillId="0" borderId="7" xfId="0" applyFont="1" applyBorder="1" applyAlignment="1">
      <alignment vertical="center" wrapText="1"/>
    </xf>
    <xf numFmtId="0" fontId="5" fillId="0" borderId="7" xfId="0" applyFont="1" applyBorder="1" applyAlignment="1">
      <alignment horizontal="left" vertical="top" wrapText="1"/>
    </xf>
    <xf numFmtId="0" fontId="5" fillId="0" borderId="0" xfId="0" applyFont="1" applyBorder="1" applyAlignment="1">
      <alignment horizontal="left" wrapText="1"/>
    </xf>
    <xf numFmtId="10" fontId="5" fillId="0" borderId="7" xfId="2" applyNumberFormat="1" applyFont="1" applyFill="1" applyBorder="1" applyAlignment="1">
      <alignment vertical="top"/>
    </xf>
    <xf numFmtId="0" fontId="3" fillId="0" borderId="7" xfId="0" applyFont="1" applyBorder="1" applyAlignment="1">
      <alignment vertical="top" wrapText="1"/>
    </xf>
    <xf numFmtId="0" fontId="5" fillId="0" borderId="7" xfId="0" applyNumberFormat="1" applyFont="1" applyFill="1" applyBorder="1" applyAlignment="1">
      <alignment vertical="top"/>
    </xf>
    <xf numFmtId="9" fontId="5" fillId="0" borderId="7" xfId="2" applyFont="1" applyFill="1" applyBorder="1" applyAlignment="1">
      <alignment vertical="top"/>
    </xf>
    <xf numFmtId="0" fontId="5" fillId="0" borderId="7" xfId="0" applyFont="1" applyFill="1" applyBorder="1" applyAlignment="1">
      <alignment vertical="top"/>
    </xf>
    <xf numFmtId="0" fontId="3" fillId="0" borderId="7" xfId="0" applyFont="1" applyFill="1" applyBorder="1" applyAlignment="1">
      <alignment vertical="top"/>
    </xf>
    <xf numFmtId="0" fontId="5" fillId="0" borderId="7" xfId="0" applyFont="1" applyFill="1" applyBorder="1" applyAlignment="1">
      <alignment horizontal="left" vertical="top" wrapText="1"/>
    </xf>
    <xf numFmtId="0" fontId="3" fillId="0" borderId="0" xfId="0" applyFont="1" applyBorder="1" applyAlignment="1"/>
    <xf numFmtId="0" fontId="9" fillId="0" borderId="0" xfId="0" applyFont="1" applyBorder="1" applyAlignment="1">
      <alignment vertical="center"/>
    </xf>
    <xf numFmtId="0" fontId="10" fillId="0" borderId="0" xfId="0" applyFont="1" applyBorder="1" applyAlignment="1">
      <alignment vertical="center"/>
    </xf>
    <xf numFmtId="0" fontId="3" fillId="0" borderId="0" xfId="0" applyFont="1" applyBorder="1" applyAlignment="1">
      <alignment vertical="center"/>
    </xf>
    <xf numFmtId="3" fontId="5" fillId="0" borderId="7" xfId="0" applyNumberFormat="1" applyFont="1" applyFill="1" applyBorder="1" applyAlignment="1">
      <alignment vertical="top"/>
    </xf>
    <xf numFmtId="0" fontId="5" fillId="0" borderId="7" xfId="0" quotePrefix="1" applyFont="1" applyFill="1" applyBorder="1" applyAlignment="1">
      <alignment horizontal="right" vertical="top"/>
    </xf>
    <xf numFmtId="0" fontId="5" fillId="0" borderId="7" xfId="0" applyFont="1" applyFill="1" applyBorder="1" applyAlignment="1">
      <alignment horizontal="right" vertical="top"/>
    </xf>
    <xf numFmtId="9" fontId="3" fillId="0" borderId="0" xfId="2" applyFont="1" applyAlignment="1">
      <alignment vertical="top"/>
    </xf>
    <xf numFmtId="0" fontId="4" fillId="0" borderId="8" xfId="0" applyFont="1" applyFill="1" applyBorder="1" applyAlignment="1">
      <alignment horizontal="center" wrapText="1"/>
    </xf>
    <xf numFmtId="0" fontId="5" fillId="0" borderId="0" xfId="0" applyFont="1" applyFill="1" applyBorder="1" applyAlignment="1">
      <alignment horizontal="left"/>
    </xf>
    <xf numFmtId="0" fontId="11" fillId="0" borderId="0" xfId="0" applyFont="1" applyBorder="1" applyAlignment="1">
      <alignment vertical="center"/>
    </xf>
    <xf numFmtId="3" fontId="2" fillId="0" borderId="7" xfId="1" applyNumberFormat="1" applyFont="1" applyFill="1" applyBorder="1" applyAlignment="1">
      <alignment vertical="top"/>
    </xf>
    <xf numFmtId="3" fontId="3" fillId="0" borderId="7" xfId="0" applyNumberFormat="1" applyFont="1" applyFill="1" applyBorder="1" applyAlignment="1">
      <alignment vertical="top"/>
    </xf>
    <xf numFmtId="3" fontId="2" fillId="0" borderId="7" xfId="0" applyNumberFormat="1" applyFont="1" applyFill="1" applyBorder="1" applyAlignment="1">
      <alignment vertical="top"/>
    </xf>
    <xf numFmtId="3" fontId="3" fillId="0" borderId="0" xfId="0" applyNumberFormat="1" applyFont="1" applyFill="1" applyBorder="1"/>
    <xf numFmtId="166" fontId="3" fillId="0" borderId="0" xfId="0" applyNumberFormat="1" applyFont="1" applyAlignment="1">
      <alignment vertical="top"/>
    </xf>
    <xf numFmtId="0" fontId="4" fillId="0" borderId="7" xfId="0" applyFont="1" applyFill="1" applyBorder="1" applyAlignment="1">
      <alignment horizontal="center"/>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11" fillId="0" borderId="0" xfId="0" applyFont="1" applyBorder="1" applyAlignment="1">
      <alignment horizontal="left"/>
    </xf>
    <xf numFmtId="3" fontId="3" fillId="0" borderId="0" xfId="0" applyNumberFormat="1" applyFont="1" applyFill="1"/>
    <xf numFmtId="9" fontId="3" fillId="0" borderId="7" xfId="2" applyFont="1" applyFill="1" applyBorder="1" applyAlignment="1">
      <alignment vertical="top"/>
    </xf>
    <xf numFmtId="3" fontId="4" fillId="0" borderId="7" xfId="0" applyNumberFormat="1" applyFont="1" applyFill="1" applyBorder="1" applyAlignment="1">
      <alignment vertical="top"/>
    </xf>
    <xf numFmtId="9" fontId="2" fillId="0" borderId="7" xfId="2" applyFont="1" applyFill="1" applyBorder="1" applyAlignment="1">
      <alignment vertical="top"/>
    </xf>
    <xf numFmtId="9" fontId="2" fillId="0" borderId="7" xfId="2" applyNumberFormat="1" applyFont="1" applyFill="1" applyBorder="1" applyAlignment="1">
      <alignment vertical="top"/>
    </xf>
    <xf numFmtId="0" fontId="4" fillId="0" borderId="4" xfId="0" applyFont="1" applyFill="1" applyBorder="1" applyAlignment="1">
      <alignment horizontal="center"/>
    </xf>
    <xf numFmtId="0" fontId="4" fillId="0" borderId="6" xfId="0" applyFont="1" applyFill="1" applyBorder="1" applyAlignment="1">
      <alignment horizontal="center"/>
    </xf>
    <xf numFmtId="0" fontId="11" fillId="0" borderId="0" xfId="0" applyFont="1" applyBorder="1" applyAlignment="1">
      <alignment horizontal="left"/>
    </xf>
    <xf numFmtId="0" fontId="3" fillId="0" borderId="0" xfId="0" applyFont="1" applyBorder="1" applyAlignment="1">
      <alignment horizontal="left"/>
    </xf>
    <xf numFmtId="0" fontId="2" fillId="0" borderId="0" xfId="0" applyFont="1" applyAlignment="1">
      <alignment horizontal="center" vertical="center"/>
    </xf>
    <xf numFmtId="0" fontId="3" fillId="0" borderId="0" xfId="0"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Fill="1" applyBorder="1" applyAlignment="1">
      <alignment horizontal="center"/>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cellXfs>
  <cellStyles count="5">
    <cellStyle name="Comma" xfId="1" builtinId="3"/>
    <cellStyle name="Comma 2" xfId="4"/>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view="pageBreakPreview" zoomScaleNormal="100" zoomScaleSheetLayoutView="100" workbookViewId="0">
      <pane xSplit="3" ySplit="12" topLeftCell="H26" activePane="bottomRight" state="frozen"/>
      <selection pane="topRight" activeCell="D1" sqref="D1"/>
      <selection pane="bottomLeft" activeCell="A13" sqref="A13"/>
      <selection pane="bottomRight" activeCell="R27" sqref="R27"/>
    </sheetView>
  </sheetViews>
  <sheetFormatPr defaultColWidth="9.109375" defaultRowHeight="10.199999999999999" x14ac:dyDescent="0.2"/>
  <cols>
    <col min="1" max="1" width="24.109375" style="5" customWidth="1"/>
    <col min="2" max="2" width="20.109375" style="3" customWidth="1"/>
    <col min="3" max="3" width="7.88671875" style="4" customWidth="1"/>
    <col min="4" max="4" width="7.5546875" style="5" customWidth="1"/>
    <col min="5" max="5" width="10" style="5" customWidth="1"/>
    <col min="6" max="6" width="8.109375" style="5" customWidth="1"/>
    <col min="7" max="7" width="10.5546875" style="6" customWidth="1"/>
    <col min="8" max="8" width="8" style="5" customWidth="1"/>
    <col min="9" max="9" width="8.109375" style="5" customWidth="1"/>
    <col min="10" max="10" width="7.88671875" style="5" customWidth="1"/>
    <col min="11" max="11" width="9.44140625" style="6" customWidth="1"/>
    <col min="12" max="12" width="11" style="6" customWidth="1"/>
    <col min="13" max="13" width="8.44140625" style="6" customWidth="1"/>
    <col min="14" max="14" width="10.33203125" style="6" customWidth="1"/>
    <col min="15" max="15" width="7.6640625" style="6" customWidth="1"/>
    <col min="16" max="16" width="13" style="6" customWidth="1"/>
    <col min="17" max="17" width="13.109375" style="6" customWidth="1"/>
    <col min="18" max="18" width="23.88671875" style="3" customWidth="1"/>
    <col min="19" max="19" width="30.109375" style="5" customWidth="1"/>
    <col min="20" max="16384" width="9.109375" style="5"/>
  </cols>
  <sheetData>
    <row r="1" spans="1:18" s="1" customFormat="1" x14ac:dyDescent="0.3">
      <c r="A1" s="114" t="s">
        <v>49</v>
      </c>
      <c r="B1" s="114"/>
      <c r="C1" s="114"/>
      <c r="D1" s="114"/>
      <c r="E1" s="114"/>
      <c r="F1" s="114"/>
      <c r="G1" s="114"/>
      <c r="H1" s="114"/>
      <c r="I1" s="114"/>
      <c r="J1" s="114"/>
      <c r="K1" s="114"/>
      <c r="L1" s="114"/>
      <c r="M1" s="114"/>
      <c r="N1" s="114"/>
      <c r="O1" s="114"/>
      <c r="P1" s="114"/>
      <c r="Q1" s="114"/>
      <c r="R1" s="114"/>
    </row>
    <row r="2" spans="1:18" s="1" customFormat="1" x14ac:dyDescent="0.3">
      <c r="A2" s="115" t="s">
        <v>65</v>
      </c>
      <c r="B2" s="115"/>
      <c r="C2" s="115"/>
      <c r="D2" s="115"/>
      <c r="E2" s="115"/>
      <c r="F2" s="115"/>
      <c r="G2" s="115"/>
      <c r="H2" s="115"/>
      <c r="I2" s="115"/>
      <c r="J2" s="115"/>
      <c r="K2" s="115"/>
      <c r="L2" s="115"/>
      <c r="M2" s="115"/>
      <c r="N2" s="115"/>
      <c r="O2" s="115"/>
      <c r="P2" s="115"/>
      <c r="Q2" s="115"/>
      <c r="R2" s="115"/>
    </row>
    <row r="3" spans="1:18" x14ac:dyDescent="0.2">
      <c r="A3" s="2"/>
      <c r="K3" s="7"/>
      <c r="L3" s="7"/>
      <c r="M3" s="7"/>
      <c r="N3" s="7"/>
      <c r="O3" s="7"/>
      <c r="P3" s="7"/>
      <c r="Q3" s="7"/>
      <c r="R3" s="8"/>
    </row>
    <row r="4" spans="1:18" x14ac:dyDescent="0.2">
      <c r="A4" s="2"/>
      <c r="K4" s="7"/>
      <c r="L4" s="7"/>
      <c r="M4" s="7"/>
      <c r="N4" s="7"/>
      <c r="O4" s="7"/>
      <c r="P4" s="7"/>
      <c r="Q4" s="7"/>
      <c r="R4" s="50"/>
    </row>
    <row r="5" spans="1:18" x14ac:dyDescent="0.2">
      <c r="K5" s="7"/>
      <c r="L5" s="9"/>
      <c r="M5" s="9"/>
      <c r="N5" s="9"/>
      <c r="O5" s="9"/>
      <c r="P5" s="9"/>
      <c r="Q5" s="9"/>
      <c r="R5" s="51"/>
    </row>
    <row r="6" spans="1:18" x14ac:dyDescent="0.2">
      <c r="A6" s="10"/>
      <c r="B6" s="102"/>
      <c r="C6" s="11"/>
      <c r="D6" s="116" t="s">
        <v>0</v>
      </c>
      <c r="E6" s="117"/>
      <c r="F6" s="117"/>
      <c r="G6" s="117"/>
      <c r="H6" s="117"/>
      <c r="I6" s="117"/>
      <c r="J6" s="118"/>
      <c r="K6" s="119" t="s">
        <v>63</v>
      </c>
      <c r="L6" s="119"/>
      <c r="M6" s="119"/>
      <c r="N6" s="119"/>
      <c r="O6" s="119"/>
      <c r="P6" s="119"/>
      <c r="Q6" s="119"/>
      <c r="R6" s="120" t="s">
        <v>1</v>
      </c>
    </row>
    <row r="7" spans="1:18" x14ac:dyDescent="0.2">
      <c r="A7" s="121" t="s">
        <v>2</v>
      </c>
      <c r="B7" s="103"/>
      <c r="C7" s="12"/>
      <c r="D7" s="116" t="s">
        <v>3</v>
      </c>
      <c r="E7" s="117"/>
      <c r="F7" s="118"/>
      <c r="G7" s="117" t="s">
        <v>4</v>
      </c>
      <c r="H7" s="118"/>
      <c r="I7" s="116" t="s">
        <v>5</v>
      </c>
      <c r="J7" s="118"/>
      <c r="K7" s="13" t="s">
        <v>6</v>
      </c>
      <c r="L7" s="110" t="s">
        <v>7</v>
      </c>
      <c r="M7" s="111"/>
      <c r="N7" s="110" t="s">
        <v>8</v>
      </c>
      <c r="O7" s="111"/>
      <c r="P7" s="110" t="s">
        <v>9</v>
      </c>
      <c r="Q7" s="111"/>
      <c r="R7" s="121"/>
    </row>
    <row r="8" spans="1:18" ht="20.399999999999999" x14ac:dyDescent="0.2">
      <c r="A8" s="121"/>
      <c r="B8" s="103" t="s">
        <v>10</v>
      </c>
      <c r="C8" s="103" t="s">
        <v>11</v>
      </c>
      <c r="D8" s="14" t="s">
        <v>12</v>
      </c>
      <c r="E8" s="15" t="s">
        <v>13</v>
      </c>
      <c r="F8" s="15" t="s">
        <v>14</v>
      </c>
      <c r="G8" s="16" t="s">
        <v>13</v>
      </c>
      <c r="H8" s="14" t="s">
        <v>14</v>
      </c>
      <c r="I8" s="15" t="s">
        <v>14</v>
      </c>
      <c r="J8" s="14" t="s">
        <v>12</v>
      </c>
      <c r="K8" s="17"/>
      <c r="L8" s="16" t="s">
        <v>13</v>
      </c>
      <c r="M8" s="17" t="s">
        <v>14</v>
      </c>
      <c r="N8" s="16" t="s">
        <v>13</v>
      </c>
      <c r="O8" s="17" t="s">
        <v>14</v>
      </c>
      <c r="P8" s="93" t="s">
        <v>15</v>
      </c>
      <c r="Q8" s="93" t="s">
        <v>16</v>
      </c>
      <c r="R8" s="121"/>
    </row>
    <row r="9" spans="1:18" x14ac:dyDescent="0.2">
      <c r="A9" s="18" t="s">
        <v>17</v>
      </c>
      <c r="B9" s="103"/>
      <c r="C9" s="103"/>
      <c r="D9" s="14"/>
      <c r="E9" s="15"/>
      <c r="F9" s="15"/>
      <c r="G9" s="16"/>
      <c r="H9" s="14"/>
      <c r="I9" s="15"/>
      <c r="J9" s="14"/>
      <c r="K9" s="17"/>
      <c r="L9" s="16"/>
      <c r="M9" s="17"/>
      <c r="N9" s="16"/>
      <c r="O9" s="17"/>
      <c r="P9" s="17"/>
      <c r="Q9" s="17"/>
      <c r="R9" s="121"/>
    </row>
    <row r="10" spans="1:18" x14ac:dyDescent="0.2">
      <c r="A10" s="103"/>
      <c r="B10" s="103"/>
      <c r="C10" s="103"/>
      <c r="D10" s="14"/>
      <c r="E10" s="15"/>
      <c r="F10" s="15"/>
      <c r="G10" s="16"/>
      <c r="H10" s="14"/>
      <c r="I10" s="15"/>
      <c r="J10" s="14"/>
      <c r="K10" s="17"/>
      <c r="L10" s="16"/>
      <c r="M10" s="17"/>
      <c r="N10" s="16"/>
      <c r="O10" s="17"/>
      <c r="P10" s="17"/>
      <c r="Q10" s="17"/>
      <c r="R10" s="121"/>
    </row>
    <row r="11" spans="1:18" x14ac:dyDescent="0.2">
      <c r="A11" s="18"/>
      <c r="B11" s="103"/>
      <c r="C11" s="103"/>
      <c r="D11" s="14"/>
      <c r="E11" s="15"/>
      <c r="F11" s="15"/>
      <c r="G11" s="16"/>
      <c r="H11" s="14"/>
      <c r="I11" s="15"/>
      <c r="J11" s="14"/>
      <c r="K11" s="17"/>
      <c r="L11" s="16"/>
      <c r="M11" s="17"/>
      <c r="N11" s="16"/>
      <c r="O11" s="17"/>
      <c r="P11" s="17"/>
      <c r="Q11" s="17"/>
      <c r="R11" s="121"/>
    </row>
    <row r="12" spans="1:18" s="1" customFormat="1" x14ac:dyDescent="0.3">
      <c r="A12" s="19">
        <v>1</v>
      </c>
      <c r="B12" s="20">
        <v>2</v>
      </c>
      <c r="C12" s="20">
        <v>3</v>
      </c>
      <c r="D12" s="19">
        <v>4</v>
      </c>
      <c r="E12" s="19">
        <v>5</v>
      </c>
      <c r="F12" s="19">
        <v>6</v>
      </c>
      <c r="G12" s="21">
        <v>7</v>
      </c>
      <c r="H12" s="19">
        <v>8</v>
      </c>
      <c r="I12" s="19" t="s">
        <v>18</v>
      </c>
      <c r="J12" s="19" t="s">
        <v>19</v>
      </c>
      <c r="K12" s="22">
        <v>11</v>
      </c>
      <c r="L12" s="22">
        <v>12</v>
      </c>
      <c r="M12" s="22">
        <v>13</v>
      </c>
      <c r="N12" s="22">
        <v>14</v>
      </c>
      <c r="O12" s="22">
        <v>15</v>
      </c>
      <c r="P12" s="23" t="s">
        <v>20</v>
      </c>
      <c r="Q12" s="22" t="s">
        <v>21</v>
      </c>
      <c r="R12" s="20">
        <v>18</v>
      </c>
    </row>
    <row r="13" spans="1:18" x14ac:dyDescent="0.2">
      <c r="A13" s="24"/>
      <c r="B13" s="102"/>
      <c r="C13" s="102"/>
      <c r="D13" s="10"/>
      <c r="E13" s="10"/>
      <c r="F13" s="10"/>
      <c r="G13" s="25"/>
      <c r="H13" s="10"/>
      <c r="I13" s="10"/>
      <c r="J13" s="10"/>
      <c r="K13" s="26"/>
      <c r="L13" s="26"/>
      <c r="M13" s="26"/>
      <c r="N13" s="26"/>
      <c r="O13" s="26"/>
      <c r="P13" s="27"/>
      <c r="Q13" s="26"/>
      <c r="R13" s="28"/>
    </row>
    <row r="14" spans="1:18" x14ac:dyDescent="0.2">
      <c r="A14" s="75" t="s">
        <v>28</v>
      </c>
      <c r="B14" s="66"/>
      <c r="C14" s="66"/>
      <c r="D14" s="67"/>
      <c r="E14" s="67"/>
      <c r="F14" s="67"/>
      <c r="G14" s="101"/>
      <c r="H14" s="67"/>
      <c r="I14" s="67"/>
      <c r="J14" s="67"/>
      <c r="K14" s="68"/>
      <c r="L14" s="68"/>
      <c r="M14" s="68"/>
      <c r="N14" s="68"/>
      <c r="O14" s="68"/>
      <c r="P14" s="69"/>
      <c r="Q14" s="68"/>
      <c r="R14" s="70"/>
    </row>
    <row r="15" spans="1:18" x14ac:dyDescent="0.2">
      <c r="A15" s="65"/>
      <c r="B15" s="66"/>
      <c r="C15" s="66"/>
      <c r="D15" s="67"/>
      <c r="E15" s="67"/>
      <c r="F15" s="67"/>
      <c r="G15" s="101"/>
      <c r="H15" s="67"/>
      <c r="I15" s="67"/>
      <c r="J15" s="67"/>
      <c r="K15" s="68"/>
      <c r="L15" s="68"/>
      <c r="M15" s="68"/>
      <c r="N15" s="68"/>
      <c r="O15" s="68"/>
      <c r="P15" s="69"/>
      <c r="Q15" s="68"/>
      <c r="R15" s="70"/>
    </row>
    <row r="16" spans="1:18" s="29" customFormat="1" ht="45.6" customHeight="1" x14ac:dyDescent="0.3">
      <c r="A16" s="40" t="s">
        <v>29</v>
      </c>
      <c r="B16" s="71"/>
      <c r="C16" s="71"/>
      <c r="D16" s="72"/>
      <c r="E16" s="72"/>
      <c r="F16" s="72"/>
      <c r="G16" s="73"/>
      <c r="H16" s="72"/>
      <c r="I16" s="72"/>
      <c r="J16" s="72"/>
      <c r="K16" s="89">
        <v>41979</v>
      </c>
      <c r="L16" s="89">
        <v>3371</v>
      </c>
      <c r="M16" s="97">
        <v>34229</v>
      </c>
      <c r="N16" s="89">
        <v>4245</v>
      </c>
      <c r="O16" s="97">
        <v>32525</v>
      </c>
      <c r="P16" s="106">
        <f>M16/K16</f>
        <v>0.81538388241739923</v>
      </c>
      <c r="Q16" s="106">
        <f>O16/M16</f>
        <v>0.95021765169885186</v>
      </c>
      <c r="R16" s="76" t="s">
        <v>64</v>
      </c>
    </row>
    <row r="17" spans="1:20" s="29" customFormat="1" ht="30.6" customHeight="1" x14ac:dyDescent="0.3">
      <c r="A17" s="33"/>
      <c r="B17" s="84" t="s">
        <v>44</v>
      </c>
      <c r="C17" s="53" t="s">
        <v>22</v>
      </c>
      <c r="D17" s="80">
        <v>100</v>
      </c>
      <c r="E17" s="74">
        <v>8.3333333333333339</v>
      </c>
      <c r="F17" s="61">
        <v>91.666666666666657</v>
      </c>
      <c r="G17" s="61">
        <v>8.3333333333333339</v>
      </c>
      <c r="H17" s="61">
        <v>91.666666666666657</v>
      </c>
      <c r="I17" s="81">
        <f>H17/F17</f>
        <v>1</v>
      </c>
      <c r="J17" s="78">
        <f>H17/D17</f>
        <v>0.91666666666666652</v>
      </c>
      <c r="K17" s="96"/>
      <c r="L17" s="96"/>
      <c r="M17" s="96"/>
      <c r="N17" s="96"/>
      <c r="O17" s="96"/>
      <c r="P17" s="30"/>
      <c r="Q17" s="31"/>
      <c r="R17" s="76"/>
    </row>
    <row r="18" spans="1:20" s="29" customFormat="1" x14ac:dyDescent="0.3">
      <c r="A18" s="33"/>
      <c r="B18" s="34"/>
      <c r="C18" s="54"/>
      <c r="D18" s="82"/>
      <c r="E18" s="82"/>
      <c r="F18" s="82"/>
      <c r="G18" s="82"/>
      <c r="H18" s="82"/>
      <c r="I18" s="82"/>
      <c r="J18" s="82"/>
      <c r="K18" s="97"/>
      <c r="L18" s="98"/>
      <c r="M18" s="98"/>
      <c r="N18" s="98"/>
      <c r="O18" s="98"/>
      <c r="P18" s="35"/>
      <c r="Q18" s="35"/>
      <c r="R18" s="76"/>
    </row>
    <row r="19" spans="1:20" s="29" customFormat="1" ht="22.2" customHeight="1" x14ac:dyDescent="0.3">
      <c r="A19" s="36" t="s">
        <v>30</v>
      </c>
      <c r="B19" s="37"/>
      <c r="C19" s="55"/>
      <c r="D19" s="82"/>
      <c r="E19" s="82"/>
      <c r="F19" s="82"/>
      <c r="G19" s="82"/>
      <c r="H19" s="82"/>
      <c r="I19" s="82"/>
      <c r="J19" s="56"/>
      <c r="K19" s="89">
        <f>SUM(K24:K31)</f>
        <v>68774</v>
      </c>
      <c r="L19" s="89">
        <f>SUM(L24:L31)</f>
        <v>5188</v>
      </c>
      <c r="M19" s="89">
        <f>SUM(M24:M31)</f>
        <v>57381</v>
      </c>
      <c r="N19" s="89">
        <f>SUM(N24:N31)</f>
        <v>8497</v>
      </c>
      <c r="O19" s="89">
        <f>SUM(O24:O31)</f>
        <v>53400</v>
      </c>
      <c r="P19" s="106">
        <f>M19/K19</f>
        <v>0.83434146625178118</v>
      </c>
      <c r="Q19" s="106">
        <f>O19/M19</f>
        <v>0.93062163433889267</v>
      </c>
      <c r="R19" s="76"/>
    </row>
    <row r="20" spans="1:20" s="29" customFormat="1" ht="30" customHeight="1" x14ac:dyDescent="0.3">
      <c r="A20" s="62" t="s">
        <v>31</v>
      </c>
      <c r="B20" s="37"/>
      <c r="C20" s="55"/>
      <c r="D20" s="82"/>
      <c r="E20" s="82"/>
      <c r="F20" s="82"/>
      <c r="G20" s="82"/>
      <c r="H20" s="82"/>
      <c r="I20" s="82"/>
      <c r="J20" s="56"/>
      <c r="K20" s="89"/>
      <c r="L20" s="89"/>
      <c r="M20" s="89"/>
      <c r="N20" s="89"/>
      <c r="O20" s="89"/>
      <c r="P20" s="81"/>
      <c r="Q20" s="81"/>
      <c r="R20" s="76"/>
    </row>
    <row r="21" spans="1:20" s="29" customFormat="1" ht="134.4" customHeight="1" x14ac:dyDescent="0.3">
      <c r="A21" s="62"/>
      <c r="B21" s="37" t="s">
        <v>50</v>
      </c>
      <c r="C21" s="55" t="s">
        <v>22</v>
      </c>
      <c r="D21" s="90" t="s">
        <v>51</v>
      </c>
      <c r="E21" s="90"/>
      <c r="F21" s="90"/>
      <c r="G21" s="90"/>
      <c r="H21" s="90"/>
      <c r="I21" s="78"/>
      <c r="J21" s="78"/>
      <c r="K21" s="89"/>
      <c r="L21" s="89"/>
      <c r="M21" s="89"/>
      <c r="N21" s="89"/>
      <c r="O21" s="89"/>
      <c r="P21" s="81"/>
      <c r="Q21" s="81"/>
      <c r="R21" s="84" t="s">
        <v>53</v>
      </c>
    </row>
    <row r="22" spans="1:20" s="29" customFormat="1" ht="142.19999999999999" customHeight="1" x14ac:dyDescent="0.3">
      <c r="A22" s="62"/>
      <c r="B22" s="37" t="s">
        <v>52</v>
      </c>
      <c r="C22" s="55" t="s">
        <v>22</v>
      </c>
      <c r="D22" s="91">
        <v>0.51</v>
      </c>
      <c r="E22" s="91"/>
      <c r="F22" s="91"/>
      <c r="G22" s="61"/>
      <c r="H22" s="91"/>
      <c r="I22" s="78"/>
      <c r="J22" s="78"/>
      <c r="K22" s="89"/>
      <c r="L22" s="89"/>
      <c r="M22" s="89"/>
      <c r="N22" s="89"/>
      <c r="O22" s="89"/>
      <c r="P22" s="81"/>
      <c r="Q22" s="81"/>
      <c r="R22" s="84" t="s">
        <v>54</v>
      </c>
      <c r="T22" s="92">
        <f>((0.51-0.08)/0.51)+1</f>
        <v>1.8431372549019609</v>
      </c>
    </row>
    <row r="23" spans="1:20" s="29" customFormat="1" ht="42.6" customHeight="1" x14ac:dyDescent="0.3">
      <c r="A23" s="63" t="s">
        <v>32</v>
      </c>
      <c r="B23" s="37"/>
      <c r="C23" s="55"/>
      <c r="D23" s="82"/>
      <c r="E23" s="82"/>
      <c r="F23" s="82"/>
      <c r="G23" s="82"/>
      <c r="H23" s="82"/>
      <c r="I23" s="82"/>
      <c r="J23" s="56"/>
      <c r="K23" s="89"/>
      <c r="L23" s="89"/>
      <c r="M23" s="89"/>
      <c r="N23" s="89"/>
      <c r="O23" s="89"/>
      <c r="P23" s="81"/>
      <c r="Q23" s="81"/>
      <c r="R23" s="76"/>
    </row>
    <row r="24" spans="1:20" s="29" customFormat="1" ht="62.25" customHeight="1" x14ac:dyDescent="0.3">
      <c r="A24" s="64" t="s">
        <v>35</v>
      </c>
      <c r="B24" s="40" t="s">
        <v>42</v>
      </c>
      <c r="C24" s="53" t="s">
        <v>22</v>
      </c>
      <c r="D24" s="80">
        <v>2</v>
      </c>
      <c r="E24" s="80">
        <v>0</v>
      </c>
      <c r="F24" s="82">
        <v>1</v>
      </c>
      <c r="G24" s="56">
        <v>0</v>
      </c>
      <c r="H24" s="56">
        <v>2</v>
      </c>
      <c r="I24" s="81">
        <f>H24/F24</f>
        <v>2</v>
      </c>
      <c r="J24" s="81">
        <f>H24/D24</f>
        <v>1</v>
      </c>
      <c r="K24" s="89">
        <v>9048</v>
      </c>
      <c r="L24" s="89">
        <v>583</v>
      </c>
      <c r="M24" s="97">
        <v>6489</v>
      </c>
      <c r="N24" s="89">
        <v>168</v>
      </c>
      <c r="O24" s="97">
        <v>4662</v>
      </c>
      <c r="P24" s="106">
        <f>M24/K24</f>
        <v>0.71717506631299732</v>
      </c>
      <c r="Q24" s="106">
        <f>O24/M24</f>
        <v>0.71844660194174759</v>
      </c>
      <c r="R24" s="76" t="s">
        <v>45</v>
      </c>
    </row>
    <row r="25" spans="1:20" s="29" customFormat="1" ht="119.4" customHeight="1" x14ac:dyDescent="0.3">
      <c r="A25" s="64" t="s">
        <v>38</v>
      </c>
      <c r="B25" s="40" t="s">
        <v>66</v>
      </c>
      <c r="C25" s="53" t="s">
        <v>22</v>
      </c>
      <c r="D25" s="80">
        <v>100</v>
      </c>
      <c r="E25" s="56">
        <v>100</v>
      </c>
      <c r="F25" s="56">
        <v>100</v>
      </c>
      <c r="G25" s="56">
        <v>100</v>
      </c>
      <c r="H25" s="56">
        <v>100</v>
      </c>
      <c r="I25" s="81">
        <f>H25/F25</f>
        <v>1</v>
      </c>
      <c r="J25" s="81">
        <f>H25/D25</f>
        <v>1</v>
      </c>
      <c r="K25" s="89">
        <v>9621</v>
      </c>
      <c r="L25" s="89">
        <v>769</v>
      </c>
      <c r="M25" s="97">
        <v>8023</v>
      </c>
      <c r="N25" s="89">
        <v>2217</v>
      </c>
      <c r="O25" s="97">
        <v>7998</v>
      </c>
      <c r="P25" s="106">
        <f>M25/K25</f>
        <v>0.8339049994803035</v>
      </c>
      <c r="Q25" s="106">
        <f>O25/M25</f>
        <v>0.9968839586189705</v>
      </c>
      <c r="R25" s="76" t="s">
        <v>47</v>
      </c>
    </row>
    <row r="26" spans="1:20" s="29" customFormat="1" ht="82.8" customHeight="1" x14ac:dyDescent="0.3">
      <c r="A26" s="79"/>
      <c r="B26" s="40" t="s">
        <v>43</v>
      </c>
      <c r="C26" s="53" t="s">
        <v>22</v>
      </c>
      <c r="D26" s="80">
        <v>2</v>
      </c>
      <c r="E26" s="56">
        <v>0</v>
      </c>
      <c r="F26" s="56">
        <v>2</v>
      </c>
      <c r="G26" s="56">
        <v>2</v>
      </c>
      <c r="H26" s="56">
        <v>4</v>
      </c>
      <c r="I26" s="81">
        <f>H26/F26</f>
        <v>2</v>
      </c>
      <c r="J26" s="81">
        <f>H26/D26</f>
        <v>2</v>
      </c>
      <c r="K26" s="97"/>
      <c r="L26" s="97"/>
      <c r="M26" s="97"/>
      <c r="N26" s="97"/>
      <c r="O26" s="97"/>
      <c r="P26" s="81"/>
      <c r="Q26" s="81"/>
      <c r="R26" s="84" t="s">
        <v>46</v>
      </c>
    </row>
    <row r="27" spans="1:20" s="29" customFormat="1" ht="31.5" customHeight="1" x14ac:dyDescent="0.3">
      <c r="A27" s="64" t="s">
        <v>33</v>
      </c>
      <c r="B27" s="32" t="s">
        <v>39</v>
      </c>
      <c r="C27" s="53" t="s">
        <v>22</v>
      </c>
      <c r="D27" s="80">
        <v>4</v>
      </c>
      <c r="E27" s="80">
        <v>0</v>
      </c>
      <c r="F27" s="82">
        <v>3</v>
      </c>
      <c r="G27" s="56">
        <v>0</v>
      </c>
      <c r="H27" s="56">
        <v>5</v>
      </c>
      <c r="I27" s="81">
        <f t="shared" ref="I27" si="0">H27/F27</f>
        <v>1.6666666666666667</v>
      </c>
      <c r="J27" s="81">
        <f t="shared" ref="J27" si="1">H27/D27</f>
        <v>1.25</v>
      </c>
      <c r="K27" s="89">
        <v>16059</v>
      </c>
      <c r="L27" s="89">
        <v>655</v>
      </c>
      <c r="M27" s="97">
        <v>14010</v>
      </c>
      <c r="N27" s="89">
        <v>824</v>
      </c>
      <c r="O27" s="97">
        <v>13145</v>
      </c>
      <c r="P27" s="106">
        <f t="shared" ref="P27:P31" si="2">M27/K27</f>
        <v>0.87240799551653281</v>
      </c>
      <c r="Q27" s="106">
        <f t="shared" ref="Q27:Q31" si="3">O27/M27</f>
        <v>0.93825838686652396</v>
      </c>
      <c r="R27" s="76" t="s">
        <v>69</v>
      </c>
      <c r="S27" s="39"/>
    </row>
    <row r="28" spans="1:20" s="29" customFormat="1" ht="51.75" customHeight="1" x14ac:dyDescent="0.3">
      <c r="A28" s="64" t="s">
        <v>34</v>
      </c>
      <c r="B28" s="32" t="s">
        <v>40</v>
      </c>
      <c r="C28" s="53" t="s">
        <v>22</v>
      </c>
      <c r="D28" s="80">
        <v>1</v>
      </c>
      <c r="E28" s="80">
        <v>1</v>
      </c>
      <c r="F28" s="82">
        <v>1</v>
      </c>
      <c r="G28" s="56">
        <v>1</v>
      </c>
      <c r="H28" s="56">
        <v>1</v>
      </c>
      <c r="I28" s="81">
        <f t="shared" ref="I28" si="4">H28/F28</f>
        <v>1</v>
      </c>
      <c r="J28" s="81">
        <f t="shared" ref="J28" si="5">H28/D28</f>
        <v>1</v>
      </c>
      <c r="K28" s="89">
        <v>8247</v>
      </c>
      <c r="L28" s="89">
        <v>627</v>
      </c>
      <c r="M28" s="97">
        <v>6702</v>
      </c>
      <c r="N28" s="89">
        <v>735</v>
      </c>
      <c r="O28" s="97">
        <v>6179</v>
      </c>
      <c r="P28" s="106">
        <f t="shared" si="2"/>
        <v>0.81265914878137502</v>
      </c>
      <c r="Q28" s="106">
        <f t="shared" si="3"/>
        <v>0.92196359295732622</v>
      </c>
      <c r="R28" s="76"/>
    </row>
    <row r="29" spans="1:20" s="29" customFormat="1" ht="27" customHeight="1" x14ac:dyDescent="0.3">
      <c r="A29" s="64" t="s">
        <v>36</v>
      </c>
      <c r="B29" s="32" t="s">
        <v>41</v>
      </c>
      <c r="C29" s="53" t="s">
        <v>22</v>
      </c>
      <c r="D29" s="80">
        <v>1</v>
      </c>
      <c r="E29" s="80">
        <v>1</v>
      </c>
      <c r="F29" s="82">
        <v>1</v>
      </c>
      <c r="G29" s="56">
        <v>0</v>
      </c>
      <c r="H29" s="56">
        <v>0</v>
      </c>
      <c r="I29" s="81"/>
      <c r="J29" s="81"/>
      <c r="K29" s="89">
        <v>2779</v>
      </c>
      <c r="L29" s="89">
        <v>259</v>
      </c>
      <c r="M29" s="97">
        <v>1822</v>
      </c>
      <c r="N29" s="89">
        <v>259</v>
      </c>
      <c r="O29" s="97">
        <v>1822</v>
      </c>
      <c r="P29" s="106">
        <f t="shared" si="2"/>
        <v>0.65563152213026266</v>
      </c>
      <c r="Q29" s="106">
        <f t="shared" si="3"/>
        <v>1</v>
      </c>
      <c r="R29" s="76" t="s">
        <v>68</v>
      </c>
    </row>
    <row r="30" spans="1:20" s="29" customFormat="1" ht="81.599999999999994" customHeight="1" x14ac:dyDescent="0.3">
      <c r="A30" s="64" t="s">
        <v>37</v>
      </c>
      <c r="B30" s="32" t="s">
        <v>56</v>
      </c>
      <c r="C30" s="53" t="s">
        <v>22</v>
      </c>
      <c r="D30" s="80">
        <v>144</v>
      </c>
      <c r="E30" s="80">
        <v>18</v>
      </c>
      <c r="F30" s="82">
        <v>126</v>
      </c>
      <c r="G30" s="80">
        <v>38</v>
      </c>
      <c r="H30" s="56">
        <v>159</v>
      </c>
      <c r="I30" s="81">
        <f t="shared" ref="I30:I31" si="6">H30/F30</f>
        <v>1.2619047619047619</v>
      </c>
      <c r="J30" s="81">
        <f>H30/D30</f>
        <v>1.1041666666666667</v>
      </c>
      <c r="K30" s="89">
        <v>21116</v>
      </c>
      <c r="L30" s="89">
        <v>2056</v>
      </c>
      <c r="M30" s="97">
        <v>18658</v>
      </c>
      <c r="N30" s="89">
        <v>4055</v>
      </c>
      <c r="O30" s="97">
        <v>17917</v>
      </c>
      <c r="P30" s="106">
        <f t="shared" si="2"/>
        <v>0.88359537791248344</v>
      </c>
      <c r="Q30" s="106">
        <f t="shared" si="3"/>
        <v>0.96028513238289204</v>
      </c>
      <c r="R30" s="76" t="s">
        <v>62</v>
      </c>
    </row>
    <row r="31" spans="1:20" s="29" customFormat="1" ht="51.75" customHeight="1" x14ac:dyDescent="0.3">
      <c r="A31" s="64" t="s">
        <v>48</v>
      </c>
      <c r="B31" s="32" t="s">
        <v>61</v>
      </c>
      <c r="C31" s="53" t="s">
        <v>22</v>
      </c>
      <c r="D31" s="80">
        <v>1</v>
      </c>
      <c r="E31" s="80">
        <v>0</v>
      </c>
      <c r="F31" s="82">
        <v>1</v>
      </c>
      <c r="G31" s="56">
        <v>0</v>
      </c>
      <c r="H31" s="56">
        <v>1</v>
      </c>
      <c r="I31" s="81">
        <f t="shared" si="6"/>
        <v>1</v>
      </c>
      <c r="J31" s="81">
        <f t="shared" ref="J31" si="7">H31/D31</f>
        <v>1</v>
      </c>
      <c r="K31" s="89">
        <v>1904</v>
      </c>
      <c r="L31" s="89">
        <v>239</v>
      </c>
      <c r="M31" s="97">
        <v>1677</v>
      </c>
      <c r="N31" s="89">
        <v>239</v>
      </c>
      <c r="O31" s="97">
        <v>1677</v>
      </c>
      <c r="P31" s="106">
        <f t="shared" si="2"/>
        <v>0.88077731092436973</v>
      </c>
      <c r="Q31" s="106">
        <f t="shared" si="3"/>
        <v>1</v>
      </c>
      <c r="R31" s="76"/>
    </row>
    <row r="32" spans="1:20" s="29" customFormat="1" x14ac:dyDescent="0.3">
      <c r="A32" s="38"/>
      <c r="B32" s="37"/>
      <c r="C32" s="55"/>
      <c r="D32" s="82"/>
      <c r="E32" s="82"/>
      <c r="F32" s="82"/>
      <c r="G32" s="82"/>
      <c r="H32" s="82"/>
      <c r="I32" s="82"/>
      <c r="J32" s="56"/>
      <c r="K32" s="97"/>
      <c r="L32" s="97"/>
      <c r="M32" s="97"/>
      <c r="N32" s="97"/>
      <c r="O32" s="97"/>
      <c r="P32" s="83"/>
      <c r="Q32" s="83"/>
      <c r="R32" s="76"/>
    </row>
    <row r="33" spans="1:19" s="29" customFormat="1" ht="27.75" customHeight="1" x14ac:dyDescent="0.3">
      <c r="A33" s="32" t="s">
        <v>27</v>
      </c>
      <c r="B33" s="32"/>
      <c r="C33" s="57"/>
      <c r="D33" s="82"/>
      <c r="E33" s="82"/>
      <c r="F33" s="82"/>
      <c r="G33" s="82"/>
      <c r="H33" s="82"/>
      <c r="I33" s="82"/>
      <c r="J33" s="82"/>
      <c r="K33" s="97"/>
      <c r="L33" s="97"/>
      <c r="M33" s="97"/>
      <c r="N33" s="97"/>
      <c r="O33" s="97">
        <v>3846</v>
      </c>
      <c r="P33" s="83"/>
      <c r="Q33" s="83"/>
      <c r="R33" s="76"/>
    </row>
    <row r="34" spans="1:19" s="29" customFormat="1" x14ac:dyDescent="0.3">
      <c r="A34" s="32"/>
      <c r="B34" s="32"/>
      <c r="C34" s="57"/>
      <c r="D34" s="82"/>
      <c r="E34" s="82"/>
      <c r="F34" s="82"/>
      <c r="G34" s="82"/>
      <c r="H34" s="82"/>
      <c r="I34" s="82"/>
      <c r="J34" s="82"/>
      <c r="K34" s="97"/>
      <c r="L34" s="97"/>
      <c r="M34" s="97"/>
      <c r="N34" s="97"/>
      <c r="O34" s="97"/>
      <c r="P34" s="83"/>
      <c r="Q34" s="83"/>
      <c r="R34" s="76"/>
    </row>
    <row r="35" spans="1:19" s="29" customFormat="1" ht="63" customHeight="1" x14ac:dyDescent="0.3">
      <c r="A35" s="38"/>
      <c r="B35" s="41"/>
      <c r="C35" s="58"/>
      <c r="D35" s="82"/>
      <c r="E35" s="82"/>
      <c r="F35" s="82"/>
      <c r="G35" s="82"/>
      <c r="H35" s="59"/>
      <c r="I35" s="60"/>
      <c r="J35" s="56"/>
      <c r="K35" s="107">
        <f>K19+K16+K33</f>
        <v>110753</v>
      </c>
      <c r="L35" s="107">
        <f>L19+L16+L33</f>
        <v>8559</v>
      </c>
      <c r="M35" s="107">
        <f>M19+M16+M33</f>
        <v>91610</v>
      </c>
      <c r="N35" s="107">
        <f>N19+N16+N33</f>
        <v>12742</v>
      </c>
      <c r="O35" s="107">
        <f>O19+O16+O33</f>
        <v>89771</v>
      </c>
      <c r="P35" s="108">
        <f>M35/K35</f>
        <v>0.82715592354157452</v>
      </c>
      <c r="Q35" s="109">
        <f>O35/M35</f>
        <v>0.97992577229560096</v>
      </c>
      <c r="R35" s="76" t="s">
        <v>67</v>
      </c>
      <c r="S35" s="100"/>
    </row>
    <row r="36" spans="1:19" x14ac:dyDescent="0.2">
      <c r="A36" s="42"/>
      <c r="B36" s="43"/>
      <c r="C36" s="43"/>
      <c r="D36" s="42"/>
      <c r="E36" s="42"/>
      <c r="F36" s="42"/>
      <c r="G36" s="7"/>
      <c r="H36" s="44"/>
      <c r="I36" s="45"/>
      <c r="J36" s="46"/>
      <c r="K36" s="47"/>
      <c r="L36" s="7"/>
      <c r="M36" s="7"/>
      <c r="N36" s="7"/>
      <c r="O36" s="99"/>
      <c r="P36" s="99"/>
      <c r="Q36" s="7"/>
      <c r="R36" s="77"/>
    </row>
    <row r="37" spans="1:19" x14ac:dyDescent="0.2">
      <c r="A37" s="48" t="s">
        <v>23</v>
      </c>
      <c r="D37" s="5" t="s">
        <v>24</v>
      </c>
      <c r="K37" s="99"/>
      <c r="O37" s="6" t="s">
        <v>25</v>
      </c>
      <c r="R37" s="52"/>
    </row>
    <row r="38" spans="1:19" x14ac:dyDescent="0.2">
      <c r="K38" s="7"/>
      <c r="R38" s="52"/>
    </row>
    <row r="39" spans="1:19" x14ac:dyDescent="0.2">
      <c r="A39" s="49"/>
      <c r="K39" s="7"/>
      <c r="R39" s="52"/>
    </row>
    <row r="40" spans="1:19" ht="13.8" x14ac:dyDescent="0.2">
      <c r="A40" s="104" t="s">
        <v>55</v>
      </c>
      <c r="D40" s="112" t="s">
        <v>60</v>
      </c>
      <c r="E40" s="112"/>
      <c r="F40" s="112"/>
      <c r="G40" s="42"/>
      <c r="K40" s="7"/>
      <c r="P40" s="95" t="s">
        <v>59</v>
      </c>
      <c r="Q40" s="86"/>
      <c r="R40" s="52"/>
    </row>
    <row r="41" spans="1:19" ht="13.8" x14ac:dyDescent="0.2">
      <c r="A41" s="94" t="s">
        <v>26</v>
      </c>
      <c r="D41" s="113" t="s">
        <v>57</v>
      </c>
      <c r="E41" s="113"/>
      <c r="F41" s="113"/>
      <c r="G41" s="85"/>
      <c r="K41" s="7"/>
      <c r="P41" s="88" t="s">
        <v>58</v>
      </c>
      <c r="Q41" s="87"/>
    </row>
    <row r="45" spans="1:19" x14ac:dyDescent="0.2">
      <c r="K45" s="105"/>
    </row>
    <row r="46" spans="1:19" x14ac:dyDescent="0.2">
      <c r="K46" s="105"/>
    </row>
    <row r="47" spans="1:19" x14ac:dyDescent="0.2">
      <c r="K47" s="105"/>
    </row>
  </sheetData>
  <mergeCells count="14">
    <mergeCell ref="N7:O7"/>
    <mergeCell ref="P7:Q7"/>
    <mergeCell ref="D40:F40"/>
    <mergeCell ref="D41:F41"/>
    <mergeCell ref="A1:R1"/>
    <mergeCell ref="A2:R2"/>
    <mergeCell ref="D6:J6"/>
    <mergeCell ref="K6:Q6"/>
    <mergeCell ref="R6:R11"/>
    <mergeCell ref="A7:A8"/>
    <mergeCell ref="D7:F7"/>
    <mergeCell ref="G7:H7"/>
    <mergeCell ref="I7:J7"/>
    <mergeCell ref="L7:M7"/>
  </mergeCells>
  <printOptions horizontalCentered="1"/>
  <pageMargins left="0.25" right="0.25" top="0.75" bottom="0.75" header="0.3" footer="0.3"/>
  <pageSetup paperSize="9" scale="6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vt:lpstr>
      <vt:lpstr>Nov!Print_Area</vt:lpstr>
      <vt:lpstr>Nov!Print_Titles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My Computer</cp:lastModifiedBy>
  <cp:lastPrinted>2020-11-17T06:36:48Z</cp:lastPrinted>
  <dcterms:created xsi:type="dcterms:W3CDTF">2017-01-03T03:57:26Z</dcterms:created>
  <dcterms:modified xsi:type="dcterms:W3CDTF">2020-12-04T05:21:14Z</dcterms:modified>
</cp:coreProperties>
</file>