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ook/code/marketdesign.github.io/files/"/>
    </mc:Choice>
  </mc:AlternateContent>
  <xr:revisionPtr revIDLastSave="0" documentId="13_ncr:1_{108B8673-97FD-A842-8240-ABF6182A696E}" xr6:coauthVersionLast="46" xr6:coauthVersionMax="46" xr10:uidLastSave="{00000000-0000-0000-0000-000000000000}"/>
  <bookViews>
    <workbookView xWindow="0" yWindow="500" windowWidth="28800" windowHeight="15680" xr2:uid="{00389CC4-C11F-AA41-BB73-AE669D546A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K35" i="1"/>
  <c r="L35" i="1" s="1"/>
  <c r="M35" i="1" s="1"/>
  <c r="K38" i="1"/>
  <c r="L38" i="1" s="1"/>
  <c r="M38" i="1" s="1"/>
  <c r="I16" i="1"/>
  <c r="I17" i="1"/>
  <c r="I18" i="1"/>
  <c r="I19" i="1"/>
  <c r="I20" i="1"/>
  <c r="I21" i="1"/>
  <c r="I22" i="1"/>
  <c r="I23" i="1"/>
  <c r="F21" i="1"/>
  <c r="F22" i="1"/>
  <c r="F23" i="1"/>
  <c r="F9" i="1"/>
  <c r="F20" i="1" l="1"/>
  <c r="F17" i="1"/>
  <c r="F14" i="1"/>
  <c r="F6" i="1"/>
  <c r="F2" i="1"/>
  <c r="F16" i="1"/>
  <c r="F8" i="1"/>
  <c r="F15" i="1"/>
  <c r="F7" i="1"/>
  <c r="F13" i="1"/>
  <c r="F5" i="1"/>
  <c r="F12" i="1"/>
  <c r="F4" i="1"/>
  <c r="F11" i="1"/>
  <c r="F3" i="1"/>
  <c r="F19" i="1"/>
  <c r="F18" i="1"/>
  <c r="F10" i="1"/>
  <c r="K32" i="1"/>
  <c r="L32" i="1" s="1"/>
  <c r="M32" i="1" s="1"/>
  <c r="I5" i="1"/>
  <c r="I6" i="1"/>
  <c r="I7" i="1"/>
  <c r="I8" i="1"/>
  <c r="I9" i="1"/>
  <c r="I10" i="1"/>
  <c r="I11" i="1"/>
  <c r="I12" i="1"/>
  <c r="I13" i="1"/>
  <c r="I14" i="1"/>
  <c r="I15" i="1"/>
  <c r="I4" i="1"/>
</calcChain>
</file>

<file path=xl/sharedStrings.xml><?xml version="1.0" encoding="utf-8"?>
<sst xmlns="http://schemas.openxmlformats.org/spreadsheetml/2006/main" count="66" uniqueCount="54">
  <si>
    <t>Buckets</t>
  </si>
  <si>
    <t>Label</t>
  </si>
  <si>
    <t>Average:</t>
  </si>
  <si>
    <t>2/3 of Average:</t>
  </si>
  <si>
    <t>Winner:</t>
  </si>
  <si>
    <t>Name</t>
  </si>
  <si>
    <t>Alex Levine</t>
  </si>
  <si>
    <t>Amartya Banerjee </t>
  </si>
  <si>
    <t>Amin Shiraz Gilani</t>
  </si>
  <si>
    <t>Amir Nili</t>
  </si>
  <si>
    <t>Anubhav</t>
  </si>
  <si>
    <t>@Anvitha</t>
  </si>
  <si>
    <t>@Aranya Banerjee</t>
  </si>
  <si>
    <t>@Auguste Henry Gezalyan</t>
  </si>
  <si>
    <t>@Benjamin Black</t>
  </si>
  <si>
    <t>@Daniel Lee Nichols</t>
  </si>
  <si>
    <t>@Deena</t>
  </si>
  <si>
    <t>@Deepthi Raghunandan</t>
  </si>
  <si>
    <t>@Emily Mae Kaplitz</t>
  </si>
  <si>
    <t>@Erika</t>
  </si>
  <si>
    <t>@Harish Kumar</t>
  </si>
  <si>
    <t>@Ishan Sen</t>
  </si>
  <si>
    <t>@Jair Guilherme Certorio</t>
  </si>
  <si>
    <t>@Jingxi Chen</t>
  </si>
  <si>
    <t>@Jonathan Valverde Lizano</t>
  </si>
  <si>
    <t>@Kyle Seelman</t>
  </si>
  <si>
    <t>@Mackenzie Kong-Sivert</t>
  </si>
  <si>
    <t>@Mara Levy</t>
  </si>
  <si>
    <t>@Marco Bornstein</t>
  </si>
  <si>
    <t>@Matt Ziemann</t>
  </si>
  <si>
    <t>@MG Hirsch</t>
  </si>
  <si>
    <t>@Michelle Yuan</t>
  </si>
  <si>
    <t>@Naveen Raman</t>
  </si>
  <si>
    <t>@Noemi Glaeser</t>
  </si>
  <si>
    <t>@Ran</t>
  </si>
  <si>
    <t>@Saptarashmi Bandyopadhyay</t>
  </si>
  <si>
    <t>@Sumbul Zehra</t>
  </si>
  <si>
    <t>@Vishnu Dutt Sharma</t>
  </si>
  <si>
    <t>@Wichayaporn Wongkamjan</t>
  </si>
  <si>
    <t>Guess (Before Discussion)</t>
  </si>
  <si>
    <t>Guess (After Discussion)</t>
  </si>
  <si>
    <t>Guess (After First Results Revealed)</t>
  </si>
  <si>
    <t>Da Shen</t>
  </si>
  <si>
    <t>Mary Wu</t>
  </si>
  <si>
    <t>Owen Luo</t>
  </si>
  <si>
    <t>Rohan Chandra</t>
  </si>
  <si>
    <t>Ryan Peter Sullivan</t>
  </si>
  <si>
    <t>Sanna Madan</t>
  </si>
  <si>
    <t>@Vinoj Jayasundara</t>
  </si>
  <si>
    <t>Guess (After First Result Reveal)</t>
  </si>
  <si>
    <t>Winner</t>
  </si>
  <si>
    <t>Counts (Before Discussion)</t>
  </si>
  <si>
    <t>Counts (After First Result Reveal)</t>
  </si>
  <si>
    <t>Counts (After Discussion)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</si>
</sst>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4472C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Integer Game (Before Discussion)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Integer Game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Sheet1!$I$2:$I$23</c:f>
              <c:strCache>
                <c:ptCount val="22"/>
                <c:pt idx="0">
                  <c:v>0</c:v>
                </c:pt>
                <c:pt idx="1">
                  <c:v>1</c:v>
                </c:pt>
                <c:pt idx="2">
                  <c:v>[2, 5]</c:v>
                </c:pt>
                <c:pt idx="3">
                  <c:v>[6, 10]</c:v>
                </c:pt>
                <c:pt idx="4">
                  <c:v>[11, 15]</c:v>
                </c:pt>
                <c:pt idx="5">
                  <c:v>[16, 20]</c:v>
                </c:pt>
                <c:pt idx="6">
                  <c:v>[21, 25]</c:v>
                </c:pt>
                <c:pt idx="7">
                  <c:v>[26, 30]</c:v>
                </c:pt>
                <c:pt idx="8">
                  <c:v>[31, 35]</c:v>
                </c:pt>
                <c:pt idx="9">
                  <c:v>[36, 40]</c:v>
                </c:pt>
                <c:pt idx="10">
                  <c:v>[41, 45]</c:v>
                </c:pt>
                <c:pt idx="11">
                  <c:v>[46, 50]</c:v>
                </c:pt>
                <c:pt idx="12">
                  <c:v>[51, 55]</c:v>
                </c:pt>
                <c:pt idx="13">
                  <c:v>[56, 60]</c:v>
                </c:pt>
                <c:pt idx="14">
                  <c:v>[61, 65]</c:v>
                </c:pt>
                <c:pt idx="15">
                  <c:v>[66, 70]</c:v>
                </c:pt>
                <c:pt idx="16">
                  <c:v>[71, 75]</c:v>
                </c:pt>
                <c:pt idx="17">
                  <c:v>[76, 80]</c:v>
                </c:pt>
                <c:pt idx="18">
                  <c:v>[81, 85]</c:v>
                </c:pt>
                <c:pt idx="19">
                  <c:v>[86, 90]</c:v>
                </c:pt>
                <c:pt idx="20">
                  <c:v>[91, 95]</c:v>
                </c:pt>
                <c:pt idx="21">
                  <c:v>[96, 100]</c:v>
                </c:pt>
              </c:strCache>
            </c:strRef>
          </c:cat>
          <c:val>
            <c:numRef>
              <c:f>Sheet1!$F$2:$F$23</c:f>
              <c:numCache>
                <c:formatCode>General</c:formatCode>
                <c:ptCount val="22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3</c:v>
                </c:pt>
                <c:pt idx="7">
                  <c:v>4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C-EC4C-A900-422FFF864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744735"/>
        <c:axId val="658745999"/>
      </c:barChart>
      <c:catAx>
        <c:axId val="65874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45999"/>
        <c:crosses val="autoZero"/>
        <c:auto val="1"/>
        <c:lblAlgn val="ctr"/>
        <c:lblOffset val="100"/>
        <c:noMultiLvlLbl val="0"/>
      </c:catAx>
      <c:valAx>
        <c:axId val="65874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4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Integer Game (After First</a:t>
            </a:r>
            <a:r>
              <a:rPr lang="en-US" baseline="0"/>
              <a:t> Results Reveal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Integer Game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Sheet1!$I$2:$I$23</c:f>
              <c:strCache>
                <c:ptCount val="22"/>
                <c:pt idx="0">
                  <c:v>0</c:v>
                </c:pt>
                <c:pt idx="1">
                  <c:v>1</c:v>
                </c:pt>
                <c:pt idx="2">
                  <c:v>[2, 5]</c:v>
                </c:pt>
                <c:pt idx="3">
                  <c:v>[6, 10]</c:v>
                </c:pt>
                <c:pt idx="4">
                  <c:v>[11, 15]</c:v>
                </c:pt>
                <c:pt idx="5">
                  <c:v>[16, 20]</c:v>
                </c:pt>
                <c:pt idx="6">
                  <c:v>[21, 25]</c:v>
                </c:pt>
                <c:pt idx="7">
                  <c:v>[26, 30]</c:v>
                </c:pt>
                <c:pt idx="8">
                  <c:v>[31, 35]</c:v>
                </c:pt>
                <c:pt idx="9">
                  <c:v>[36, 40]</c:v>
                </c:pt>
                <c:pt idx="10">
                  <c:v>[41, 45]</c:v>
                </c:pt>
                <c:pt idx="11">
                  <c:v>[46, 50]</c:v>
                </c:pt>
                <c:pt idx="12">
                  <c:v>[51, 55]</c:v>
                </c:pt>
                <c:pt idx="13">
                  <c:v>[56, 60]</c:v>
                </c:pt>
                <c:pt idx="14">
                  <c:v>[61, 65]</c:v>
                </c:pt>
                <c:pt idx="15">
                  <c:v>[66, 70]</c:v>
                </c:pt>
                <c:pt idx="16">
                  <c:v>[71, 75]</c:v>
                </c:pt>
                <c:pt idx="17">
                  <c:v>[76, 80]</c:v>
                </c:pt>
                <c:pt idx="18">
                  <c:v>[81, 85]</c:v>
                </c:pt>
                <c:pt idx="19">
                  <c:v>[86, 90]</c:v>
                </c:pt>
                <c:pt idx="20">
                  <c:v>[91, 95]</c:v>
                </c:pt>
                <c:pt idx="21">
                  <c:v>[96, 100]</c:v>
                </c:pt>
              </c:strCache>
            </c:strRef>
          </c:cat>
          <c:val>
            <c:numRef>
              <c:f>Sheet1!$H$2:$H$23</c:f>
              <c:numCache>
                <c:formatCode>General</c:formatCode>
                <c:ptCount val="22"/>
                <c:pt idx="0">
                  <c:v>0</c:v>
                </c:pt>
                <c:pt idx="1">
                  <c:v>7</c:v>
                </c:pt>
                <c:pt idx="2">
                  <c:v>6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B-264C-9593-C637A6451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744735"/>
        <c:axId val="658745999"/>
      </c:barChart>
      <c:catAx>
        <c:axId val="65874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45999"/>
        <c:crosses val="autoZero"/>
        <c:auto val="1"/>
        <c:lblAlgn val="ctr"/>
        <c:lblOffset val="100"/>
        <c:noMultiLvlLbl val="0"/>
      </c:catAx>
      <c:valAx>
        <c:axId val="65874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4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165100</xdr:colOff>
      <xdr:row>1</xdr:row>
      <xdr:rowOff>152400</xdr:rowOff>
    </xdr:from>
    <xdr:to>
      <xdr:col>16</xdr:col>
      <xdr:colOff>317500</xdr:colOff>
      <xdr:row>15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849C13-B5F1-4349-B7F5-435167F15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165100</xdr:colOff>
      <xdr:row>15</xdr:row>
      <xdr:rowOff>76200</xdr:rowOff>
    </xdr:from>
    <xdr:to>
      <xdr:col>16</xdr:col>
      <xdr:colOff>317500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817391-5836-FC44-A014-F1F0739FD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80441-13A8-E94E-8BA4-D21105033947}">
  <dimension ref="A1:P41"/>
  <sheetViews>
    <sheetView tabSelected="1" workbookViewId="0">
      <selection activeCell="F6" sqref="F6"/>
    </sheetView>
  </sheetViews>
  <sheetFormatPr baseColWidth="10" defaultRowHeight="16" x14ac:dyDescent="0.2"/>
  <cols>
    <col min="1" max="1" width="15" customWidth="1"/>
    <col min="2" max="2" width="14.83203125" customWidth="1"/>
    <col min="3" max="3" width="14.33203125" customWidth="1"/>
    <col min="4" max="4" width="14.6640625" customWidth="1"/>
    <col min="6" max="6" width="10.6640625" customWidth="1"/>
  </cols>
  <sheetData>
    <row r="1" spans="1:9" s="1" customFormat="1" x14ac:dyDescent="0.2">
      <c r="A1" s="1" t="s">
        <v>5</v>
      </c>
      <c r="B1" s="1" t="s">
        <v>39</v>
      </c>
      <c r="C1" s="1" t="s">
        <v>40</v>
      </c>
      <c r="D1" s="1" t="s">
        <v>49</v>
      </c>
      <c r="E1" s="1" t="s">
        <v>0</v>
      </c>
      <c r="F1" s="1" t="s">
        <v>51</v>
      </c>
      <c r="G1" s="1" t="s">
        <v>53</v>
      </c>
      <c r="H1" s="1" t="s">
        <v>52</v>
      </c>
      <c r="I1" s="1" t="s">
        <v>1</v>
      </c>
    </row>
    <row r="2" spans="1:9" x14ac:dyDescent="0.2">
      <c r="A2" t="s">
        <v>6</v>
      </c>
      <c r="B2">
        <v>1</v>
      </c>
      <c r="E2">
        <v>0</v>
      </c>
      <c r="F2">
        <f>COUNTIF(B$2:B$45,"&gt;="&amp;E2)-COUNTIF(B$2:B$45,"&gt;="&amp;E3)</f>
        <v>3</v>
      </c>
      <c r="G2">
        <f>COUNTIF(C$2:C$45,"&gt;="&amp;E2)-COUNTIF(C$2:C$45,"&gt;="&amp;E3)</f>
        <v>0</v>
      </c>
      <c r="H2">
        <f>COUNTIF(D$2:D$45,"&gt;="&amp;E2)-COUNTIF(D$2:D$45,"&gt;="&amp;E3)</f>
        <v>0</v>
      </c>
      <c r="I2">
        <v>0</v>
      </c>
    </row>
    <row r="3" spans="1:9" x14ac:dyDescent="0.2">
      <c r="A3" s="2" t="s">
        <v>7</v>
      </c>
      <c r="B3">
        <v>25</v>
      </c>
      <c r="D3">
        <v>18</v>
      </c>
      <c r="E3">
        <v>1</v>
      </c>
      <c r="F3">
        <f>COUNTIF(B$2:B$45,"&gt;="&amp;E3)-COUNTIF(B$2:B$45,"&gt;="&amp;E4)</f>
        <v>3</v>
      </c>
      <c r="G3">
        <f t="shared" ref="G3:G23" si="0">COUNTIF(C$2:C$45,"&gt;="&amp;E3)-COUNTIF(C$2:C$45,"&gt;="&amp;E4)</f>
        <v>3</v>
      </c>
      <c r="H3">
        <f t="shared" ref="H3:H22" si="1">COUNTIF(D$2:D$45,"&gt;="&amp;E3)-COUNTIF(D$2:D$45,"&gt;="&amp;E4)</f>
        <v>7</v>
      </c>
      <c r="I3">
        <v>1</v>
      </c>
    </row>
    <row r="4" spans="1:9" x14ac:dyDescent="0.2">
      <c r="A4" t="s">
        <v>8</v>
      </c>
      <c r="B4">
        <v>23</v>
      </c>
      <c r="E4">
        <v>5</v>
      </c>
      <c r="F4">
        <f>COUNTIF(B$2:B$45,"&gt;="&amp;E4)-COUNTIF(B$2:B$45,"&gt;="&amp;E5)</f>
        <v>5</v>
      </c>
      <c r="G4">
        <f t="shared" si="0"/>
        <v>0</v>
      </c>
      <c r="H4">
        <f t="shared" si="1"/>
        <v>6</v>
      </c>
      <c r="I4" t="str">
        <f>"["&amp;E3+1&amp;", "&amp;E4&amp;"]"</f>
        <v>[2, 5]</v>
      </c>
    </row>
    <row r="5" spans="1:9" x14ac:dyDescent="0.2">
      <c r="A5" t="s">
        <v>9</v>
      </c>
      <c r="B5">
        <v>22</v>
      </c>
      <c r="D5">
        <v>5</v>
      </c>
      <c r="E5">
        <v>10</v>
      </c>
      <c r="F5">
        <f>COUNTIF(B$2:B$45,"&gt;="&amp;E5)-COUNTIF(B$2:B$45,"&gt;="&amp;E6)</f>
        <v>0</v>
      </c>
      <c r="G5">
        <f t="shared" si="0"/>
        <v>1</v>
      </c>
      <c r="H5">
        <f t="shared" si="1"/>
        <v>2</v>
      </c>
      <c r="I5" t="str">
        <f>"["&amp;E4+1&amp;", "&amp;E5&amp;"]"</f>
        <v>[6, 10]</v>
      </c>
    </row>
    <row r="6" spans="1:9" x14ac:dyDescent="0.2">
      <c r="A6" t="s">
        <v>10</v>
      </c>
      <c r="B6">
        <v>0</v>
      </c>
      <c r="E6">
        <v>15</v>
      </c>
      <c r="F6">
        <f>COUNTIF(B$2:B$45,"&gt;="&amp;E6)-COUNTIF(B$2:B$45,"&gt;="&amp;E7)</f>
        <v>1</v>
      </c>
      <c r="G6">
        <f t="shared" si="0"/>
        <v>0</v>
      </c>
      <c r="H6">
        <f t="shared" si="1"/>
        <v>4</v>
      </c>
      <c r="I6" t="str">
        <f>"["&amp;E5+1&amp;", "&amp;E6&amp;"]"</f>
        <v>[11, 15]</v>
      </c>
    </row>
    <row r="7" spans="1:9" x14ac:dyDescent="0.2">
      <c r="A7" t="s">
        <v>11</v>
      </c>
      <c r="B7">
        <v>7</v>
      </c>
      <c r="D7">
        <v>15</v>
      </c>
      <c r="E7">
        <v>20</v>
      </c>
      <c r="F7">
        <f>COUNTIF(B$2:B$45,"&gt;="&amp;E7)-COUNTIF(B$2:B$45,"&gt;="&amp;E8)</f>
        <v>6</v>
      </c>
      <c r="G7">
        <f t="shared" si="0"/>
        <v>1</v>
      </c>
      <c r="H7">
        <f t="shared" si="1"/>
        <v>1</v>
      </c>
      <c r="I7" t="str">
        <f>"["&amp;E6+1&amp;", "&amp;E7&amp;"]"</f>
        <v>[16, 20]</v>
      </c>
    </row>
    <row r="8" spans="1:9" x14ac:dyDescent="0.2">
      <c r="A8" t="s">
        <v>12</v>
      </c>
      <c r="B8">
        <v>0</v>
      </c>
      <c r="D8">
        <v>1</v>
      </c>
      <c r="E8">
        <v>25</v>
      </c>
      <c r="F8">
        <f>COUNTIF(B$2:B$45,"&gt;="&amp;E8)-COUNTIF(B$2:B$45,"&gt;="&amp;E9)</f>
        <v>3</v>
      </c>
      <c r="G8">
        <f t="shared" si="0"/>
        <v>0</v>
      </c>
      <c r="H8">
        <f t="shared" si="1"/>
        <v>2</v>
      </c>
      <c r="I8" t="str">
        <f>"["&amp;E7+1&amp;", "&amp;E8&amp;"]"</f>
        <v>[21, 25]</v>
      </c>
    </row>
    <row r="9" spans="1:9" x14ac:dyDescent="0.2">
      <c r="A9" s="3" t="s">
        <v>13</v>
      </c>
      <c r="B9" s="3">
        <v>16</v>
      </c>
      <c r="D9">
        <v>3</v>
      </c>
      <c r="E9">
        <v>30</v>
      </c>
      <c r="F9">
        <f>COUNTIF(B$2:B$45,"&gt;="&amp;E9)-COUNTIF(B$2:B$45,"&gt;="&amp;E10)</f>
        <v>4</v>
      </c>
      <c r="G9">
        <f t="shared" si="0"/>
        <v>0</v>
      </c>
      <c r="H9">
        <f t="shared" si="1"/>
        <v>1</v>
      </c>
      <c r="I9" t="str">
        <f>"["&amp;E8+1&amp;", "&amp;E9&amp;"]"</f>
        <v>[26, 30]</v>
      </c>
    </row>
    <row r="10" spans="1:9" x14ac:dyDescent="0.2">
      <c r="A10" t="s">
        <v>14</v>
      </c>
      <c r="B10">
        <v>7</v>
      </c>
      <c r="E10">
        <v>35</v>
      </c>
      <c r="F10">
        <f>COUNTIF(B$2:B$45,"&gt;="&amp;E10)-COUNTIF(B$2:B$45,"&gt;="&amp;E11)</f>
        <v>0</v>
      </c>
      <c r="G10">
        <f t="shared" si="0"/>
        <v>0</v>
      </c>
      <c r="H10">
        <f t="shared" si="1"/>
        <v>2</v>
      </c>
      <c r="I10" t="str">
        <f>"["&amp;E9+1&amp;", "&amp;E10&amp;"]"</f>
        <v>[31, 35]</v>
      </c>
    </row>
    <row r="11" spans="1:9" x14ac:dyDescent="0.2">
      <c r="A11" t="s">
        <v>15</v>
      </c>
      <c r="B11">
        <v>22</v>
      </c>
      <c r="D11">
        <v>8</v>
      </c>
      <c r="E11">
        <v>40</v>
      </c>
      <c r="F11">
        <f>COUNTIF(B$2:B$45,"&gt;="&amp;E11)-COUNTIF(B$2:B$45,"&gt;="&amp;E12)</f>
        <v>3</v>
      </c>
      <c r="G11">
        <f t="shared" si="0"/>
        <v>0</v>
      </c>
      <c r="H11">
        <f t="shared" si="1"/>
        <v>0</v>
      </c>
      <c r="I11" t="str">
        <f>"["&amp;E10+1&amp;", "&amp;E11&amp;"]"</f>
        <v>[36, 40]</v>
      </c>
    </row>
    <row r="12" spans="1:9" x14ac:dyDescent="0.2">
      <c r="A12" t="s">
        <v>16</v>
      </c>
      <c r="B12">
        <v>32</v>
      </c>
      <c r="D12">
        <v>1</v>
      </c>
      <c r="E12">
        <v>45</v>
      </c>
      <c r="F12">
        <f>COUNTIF(B$2:B$45,"&gt;="&amp;E12)-COUNTIF(B$2:B$45,"&gt;="&amp;E13)</f>
        <v>2</v>
      </c>
      <c r="G12">
        <f t="shared" si="0"/>
        <v>0</v>
      </c>
      <c r="H12">
        <f t="shared" si="1"/>
        <v>0</v>
      </c>
      <c r="I12" t="str">
        <f>"["&amp;E11+1&amp;", "&amp;E12&amp;"]"</f>
        <v>[41, 45]</v>
      </c>
    </row>
    <row r="13" spans="1:9" x14ac:dyDescent="0.2">
      <c r="A13" t="s">
        <v>17</v>
      </c>
      <c r="B13">
        <v>50</v>
      </c>
      <c r="C13">
        <v>20</v>
      </c>
      <c r="D13">
        <v>6</v>
      </c>
      <c r="E13">
        <v>50</v>
      </c>
      <c r="F13">
        <f>COUNTIF(B$2:B$45,"&gt;="&amp;E13)-COUNTIF(B$2:B$45,"&gt;="&amp;E14)</f>
        <v>2</v>
      </c>
      <c r="G13">
        <f t="shared" si="0"/>
        <v>0</v>
      </c>
      <c r="H13">
        <f t="shared" si="1"/>
        <v>0</v>
      </c>
      <c r="I13" t="str">
        <f>"["&amp;E12+1&amp;", "&amp;E13&amp;"]"</f>
        <v>[46, 50]</v>
      </c>
    </row>
    <row r="14" spans="1:9" x14ac:dyDescent="0.2">
      <c r="A14" t="s">
        <v>18</v>
      </c>
      <c r="B14">
        <v>43</v>
      </c>
      <c r="E14">
        <v>55</v>
      </c>
      <c r="F14">
        <f>COUNTIF(B$2:B$45,"&gt;="&amp;E14)-COUNTIF(B$2:B$45,"&gt;="&amp;E15)</f>
        <v>0</v>
      </c>
      <c r="G14">
        <f t="shared" si="0"/>
        <v>0</v>
      </c>
      <c r="H14">
        <f t="shared" si="1"/>
        <v>1</v>
      </c>
      <c r="I14" t="str">
        <f>"["&amp;E13+1&amp;", "&amp;E14&amp;"]"</f>
        <v>[51, 55]</v>
      </c>
    </row>
    <row r="15" spans="1:9" x14ac:dyDescent="0.2">
      <c r="A15" t="s">
        <v>19</v>
      </c>
      <c r="B15">
        <v>20</v>
      </c>
      <c r="D15">
        <v>100</v>
      </c>
      <c r="E15">
        <v>60</v>
      </c>
      <c r="F15">
        <f>COUNTIF(B$2:B$45,"&gt;="&amp;E15)-COUNTIF(B$2:B$45,"&gt;="&amp;E16)</f>
        <v>0</v>
      </c>
      <c r="G15">
        <f t="shared" si="0"/>
        <v>0</v>
      </c>
      <c r="H15">
        <f t="shared" si="1"/>
        <v>0</v>
      </c>
      <c r="I15" t="str">
        <f>"["&amp;E14+1&amp;", "&amp;E15&amp;"]"</f>
        <v>[56, 60]</v>
      </c>
    </row>
    <row r="16" spans="1:9" x14ac:dyDescent="0.2">
      <c r="A16" t="s">
        <v>20</v>
      </c>
      <c r="B16">
        <v>47</v>
      </c>
      <c r="D16">
        <v>38</v>
      </c>
      <c r="E16">
        <v>65</v>
      </c>
      <c r="F16">
        <f>COUNTIF(B$2:B$45,"&gt;="&amp;E16)-COUNTIF(B$2:B$45,"&gt;="&amp;E17)</f>
        <v>1</v>
      </c>
      <c r="G16">
        <f t="shared" si="0"/>
        <v>0</v>
      </c>
      <c r="H16">
        <f t="shared" si="1"/>
        <v>0</v>
      </c>
      <c r="I16" t="str">
        <f>"["&amp;E15+1&amp;", "&amp;E16&amp;"]"</f>
        <v>[61, 65]</v>
      </c>
    </row>
    <row r="17" spans="1:14" x14ac:dyDescent="0.2">
      <c r="A17" t="s">
        <v>21</v>
      </c>
      <c r="B17">
        <v>7</v>
      </c>
      <c r="D17">
        <v>2</v>
      </c>
      <c r="E17">
        <v>70</v>
      </c>
      <c r="F17">
        <f>COUNTIF(B$2:B$45,"&gt;="&amp;E17)-COUNTIF(B$2:B$45,"&gt;="&amp;E18)</f>
        <v>0</v>
      </c>
      <c r="G17">
        <f t="shared" si="0"/>
        <v>0</v>
      </c>
      <c r="H17">
        <f t="shared" si="1"/>
        <v>0</v>
      </c>
      <c r="I17" t="str">
        <f>"["&amp;E16+1&amp;", "&amp;E17&amp;"]"</f>
        <v>[66, 70]</v>
      </c>
    </row>
    <row r="18" spans="1:14" x14ac:dyDescent="0.2">
      <c r="A18" t="s">
        <v>22</v>
      </c>
      <c r="B18" s="1">
        <v>7</v>
      </c>
      <c r="E18">
        <v>75</v>
      </c>
      <c r="F18">
        <f>COUNTIF(B$2:B$45,"&gt;="&amp;E18)-COUNTIF(B$2:B$45,"&gt;="&amp;E19)</f>
        <v>0</v>
      </c>
      <c r="G18">
        <f t="shared" si="0"/>
        <v>0</v>
      </c>
      <c r="H18">
        <f t="shared" si="1"/>
        <v>0</v>
      </c>
      <c r="I18" t="str">
        <f>"["&amp;E17+1&amp;", "&amp;E18&amp;"]"</f>
        <v>[71, 75]</v>
      </c>
    </row>
    <row r="19" spans="1:14" x14ac:dyDescent="0.2">
      <c r="A19" t="s">
        <v>23</v>
      </c>
      <c r="B19">
        <v>40</v>
      </c>
      <c r="C19">
        <v>10</v>
      </c>
      <c r="D19">
        <v>10</v>
      </c>
      <c r="E19">
        <v>80</v>
      </c>
      <c r="F19">
        <f>COUNTIF(B$2:B$45,"&gt;="&amp;E19)-COUNTIF(B$2:B$45,"&gt;="&amp;E20)</f>
        <v>0</v>
      </c>
      <c r="G19">
        <f t="shared" si="0"/>
        <v>0</v>
      </c>
      <c r="H19">
        <f t="shared" si="1"/>
        <v>0</v>
      </c>
      <c r="I19" t="str">
        <f>"["&amp;E18+1&amp;", "&amp;E19&amp;"]"</f>
        <v>[76, 80]</v>
      </c>
    </row>
    <row r="20" spans="1:14" x14ac:dyDescent="0.2">
      <c r="A20" t="s">
        <v>24</v>
      </c>
      <c r="B20">
        <v>0</v>
      </c>
      <c r="C20">
        <v>1</v>
      </c>
      <c r="E20">
        <v>85</v>
      </c>
      <c r="F20">
        <f>COUNTIF(B$2:B$45,"&gt;="&amp;E20)-COUNTIF(B$2:B$45,"&gt;="&amp;E21)</f>
        <v>0</v>
      </c>
      <c r="G20">
        <f t="shared" si="0"/>
        <v>0</v>
      </c>
      <c r="H20">
        <f t="shared" si="1"/>
        <v>0</v>
      </c>
      <c r="I20" t="str">
        <f>"["&amp;E19+1&amp;", "&amp;E20&amp;"]"</f>
        <v>[81, 85]</v>
      </c>
    </row>
    <row r="21" spans="1:14" x14ac:dyDescent="0.2">
      <c r="A21" t="s">
        <v>25</v>
      </c>
      <c r="B21">
        <v>26</v>
      </c>
      <c r="E21">
        <v>90</v>
      </c>
      <c r="F21">
        <f>COUNTIF(B$2:B$45,"&gt;="&amp;E21)-COUNTIF(B$2:B$45,"&gt;="&amp;E22)</f>
        <v>0</v>
      </c>
      <c r="G21">
        <f t="shared" si="0"/>
        <v>0</v>
      </c>
      <c r="H21">
        <f t="shared" si="1"/>
        <v>0</v>
      </c>
      <c r="I21" t="str">
        <f>"["&amp;E20+1&amp;", "&amp;E21&amp;"]"</f>
        <v>[86, 90]</v>
      </c>
    </row>
    <row r="22" spans="1:14" x14ac:dyDescent="0.2">
      <c r="A22" t="s">
        <v>26</v>
      </c>
      <c r="B22">
        <v>33</v>
      </c>
      <c r="E22">
        <v>95</v>
      </c>
      <c r="F22">
        <f>COUNTIF(B$2:B$45,"&gt;="&amp;E22)-COUNTIF(B$2:B$45,"&gt;="&amp;E23)</f>
        <v>0</v>
      </c>
      <c r="G22">
        <f t="shared" si="0"/>
        <v>0</v>
      </c>
      <c r="H22">
        <f t="shared" si="1"/>
        <v>0</v>
      </c>
      <c r="I22" t="str">
        <f>"["&amp;E21+1&amp;", "&amp;E22&amp;"]"</f>
        <v>[91, 95]</v>
      </c>
    </row>
    <row r="23" spans="1:14" x14ac:dyDescent="0.2">
      <c r="A23" t="s">
        <v>27</v>
      </c>
      <c r="B23">
        <v>22</v>
      </c>
      <c r="E23">
        <v>100</v>
      </c>
      <c r="F23">
        <f>COUNTIF(B$2:B$45,"&gt;="&amp;E23)-COUNTIF(B$2:B$45,"&gt;="&amp;E24)</f>
        <v>0</v>
      </c>
      <c r="G23">
        <f t="shared" si="0"/>
        <v>0</v>
      </c>
      <c r="H23">
        <f>COUNTIF(D$2:D$45,"&gt;="&amp;E23)-COUNTIF(D$2:D$45,"&gt;="&amp;E24)</f>
        <v>1</v>
      </c>
      <c r="I23" t="str">
        <f>"["&amp;E22+1&amp;", "&amp;E23&amp;"]"</f>
        <v>[96, 100]</v>
      </c>
    </row>
    <row r="24" spans="1:14" x14ac:dyDescent="0.2">
      <c r="A24" t="s">
        <v>28</v>
      </c>
      <c r="B24">
        <v>32</v>
      </c>
      <c r="E24">
        <v>101</v>
      </c>
    </row>
    <row r="25" spans="1:14" x14ac:dyDescent="0.2">
      <c r="A25" t="s">
        <v>29</v>
      </c>
      <c r="B25">
        <v>8</v>
      </c>
      <c r="D25">
        <v>8</v>
      </c>
    </row>
    <row r="26" spans="1:14" x14ac:dyDescent="0.2">
      <c r="A26" t="s">
        <v>30</v>
      </c>
      <c r="B26">
        <v>1</v>
      </c>
      <c r="D26">
        <v>6</v>
      </c>
    </row>
    <row r="27" spans="1:14" x14ac:dyDescent="0.2">
      <c r="A27" t="s">
        <v>31</v>
      </c>
      <c r="B27">
        <v>2</v>
      </c>
      <c r="D27">
        <v>25</v>
      </c>
    </row>
    <row r="28" spans="1:14" x14ac:dyDescent="0.2">
      <c r="A28" t="s">
        <v>32</v>
      </c>
      <c r="B28">
        <v>50</v>
      </c>
      <c r="D28">
        <v>1</v>
      </c>
    </row>
    <row r="29" spans="1:14" x14ac:dyDescent="0.2">
      <c r="A29" t="s">
        <v>33</v>
      </c>
      <c r="B29">
        <v>33</v>
      </c>
      <c r="C29">
        <v>1</v>
      </c>
      <c r="D29">
        <v>1</v>
      </c>
    </row>
    <row r="30" spans="1:14" x14ac:dyDescent="0.2">
      <c r="A30" t="s">
        <v>34</v>
      </c>
      <c r="B30">
        <v>24</v>
      </c>
      <c r="C30">
        <v>1</v>
      </c>
    </row>
    <row r="31" spans="1:14" x14ac:dyDescent="0.2">
      <c r="A31" t="s">
        <v>35</v>
      </c>
      <c r="B31">
        <v>29</v>
      </c>
      <c r="D31">
        <v>32</v>
      </c>
      <c r="J31" s="1" t="s">
        <v>39</v>
      </c>
      <c r="K31" t="s">
        <v>2</v>
      </c>
      <c r="L31" t="s">
        <v>3</v>
      </c>
      <c r="M31" t="s">
        <v>4</v>
      </c>
      <c r="N31" t="s">
        <v>50</v>
      </c>
    </row>
    <row r="32" spans="1:14" x14ac:dyDescent="0.2">
      <c r="A32" t="s">
        <v>36</v>
      </c>
      <c r="B32">
        <v>46</v>
      </c>
      <c r="K32">
        <f>AVERAGE($B$2:$B$45)</f>
        <v>23.787878787878789</v>
      </c>
      <c r="L32">
        <f>K32*(2/3)</f>
        <v>15.858585858585858</v>
      </c>
      <c r="M32">
        <f>ROUND(L32,0)</f>
        <v>16</v>
      </c>
      <c r="N32" s="4" t="s">
        <v>13</v>
      </c>
    </row>
    <row r="33" spans="1:16" x14ac:dyDescent="0.2">
      <c r="A33" t="s">
        <v>37</v>
      </c>
      <c r="B33">
        <v>66</v>
      </c>
      <c r="D33">
        <v>8</v>
      </c>
    </row>
    <row r="34" spans="1:16" x14ac:dyDescent="0.2">
      <c r="A34" t="s">
        <v>38</v>
      </c>
      <c r="B34">
        <v>44</v>
      </c>
      <c r="D34">
        <v>3</v>
      </c>
      <c r="J34" s="1" t="s">
        <v>40</v>
      </c>
      <c r="K34" t="s">
        <v>2</v>
      </c>
      <c r="L34" t="s">
        <v>3</v>
      </c>
    </row>
    <row r="35" spans="1:16" x14ac:dyDescent="0.2">
      <c r="A35" t="s">
        <v>42</v>
      </c>
      <c r="D35">
        <v>37</v>
      </c>
      <c r="K35">
        <f>AVERAGE($C:$C)</f>
        <v>6.6</v>
      </c>
      <c r="L35">
        <f>K35*(2/3)</f>
        <v>4.3999999999999995</v>
      </c>
      <c r="M35">
        <f>ROUND(L35,0)</f>
        <v>4</v>
      </c>
      <c r="N35" t="s">
        <v>24</v>
      </c>
      <c r="O35" t="s">
        <v>33</v>
      </c>
      <c r="P35" t="s">
        <v>34</v>
      </c>
    </row>
    <row r="36" spans="1:16" x14ac:dyDescent="0.2">
      <c r="A36" t="s">
        <v>43</v>
      </c>
      <c r="D36">
        <v>19</v>
      </c>
    </row>
    <row r="37" spans="1:16" x14ac:dyDescent="0.2">
      <c r="A37" t="s">
        <v>44</v>
      </c>
      <c r="D37">
        <v>25</v>
      </c>
      <c r="J37" s="1" t="s">
        <v>41</v>
      </c>
      <c r="K37" t="s">
        <v>2</v>
      </c>
      <c r="L37" t="s">
        <v>3</v>
      </c>
    </row>
    <row r="38" spans="1:16" x14ac:dyDescent="0.2">
      <c r="A38" t="s">
        <v>45</v>
      </c>
      <c r="D38">
        <v>19</v>
      </c>
      <c r="K38">
        <f>AVERAGE($D:$D)</f>
        <v>17.851851851851851</v>
      </c>
      <c r="L38">
        <f>K38*(2/3)</f>
        <v>11.901234567901234</v>
      </c>
      <c r="M38">
        <f>ROUND(L38,0)</f>
        <v>12</v>
      </c>
      <c r="N38" t="s">
        <v>23</v>
      </c>
      <c r="O38" t="s">
        <v>46</v>
      </c>
    </row>
    <row r="39" spans="1:16" x14ac:dyDescent="0.2">
      <c r="A39" t="s">
        <v>46</v>
      </c>
      <c r="D39">
        <v>10</v>
      </c>
    </row>
    <row r="40" spans="1:16" x14ac:dyDescent="0.2">
      <c r="A40" t="s">
        <v>47</v>
      </c>
      <c r="D40">
        <v>57</v>
      </c>
    </row>
    <row r="41" spans="1:16" x14ac:dyDescent="0.2">
      <c r="A41" t="s">
        <v>48</v>
      </c>
      <c r="D41">
        <v>24</v>
      </c>
    </row>
  </sheetData>
  <sortState xmlns:xlrd2="http://schemas.microsoft.com/office/spreadsheetml/2017/richdata2" ref="B2:B45">
    <sortCondition ref="B2:B45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Dickerson</cp:lastModifiedBy>
  <dcterms:created xsi:type="dcterms:W3CDTF">2018-02-01T15:41:42Z</dcterms:created>
  <dcterms:modified xsi:type="dcterms:W3CDTF">2021-02-16T00:14:57Z</dcterms:modified>
</cp:coreProperties>
</file>