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1be094738df1a1a/Documents/Finances/"/>
    </mc:Choice>
  </mc:AlternateContent>
  <xr:revisionPtr revIDLastSave="42" documentId="8_{79645EE5-438A-4EA9-8F1B-B097ED6C9AFD}" xr6:coauthVersionLast="47" xr6:coauthVersionMax="47" xr10:uidLastSave="{5079D237-4373-4041-B072-33986FBA19B0}"/>
  <bookViews>
    <workbookView xWindow="1440" yWindow="590" windowWidth="19870" windowHeight="15710" tabRatio="751" xr2:uid="{00000000-000D-0000-FFFF-FFFF00000000}"/>
  </bookViews>
  <sheets>
    <sheet name="January" sheetId="5" r:id="rId1"/>
    <sheet name="February" sheetId="6" r:id="rId2"/>
    <sheet name="March" sheetId="7" r:id="rId3"/>
    <sheet name="April" sheetId="8" r:id="rId4"/>
    <sheet name="May" sheetId="9" r:id="rId5"/>
    <sheet name="June" sheetId="10" r:id="rId6"/>
    <sheet name="July" sheetId="11" r:id="rId7"/>
    <sheet name="August" sheetId="12" r:id="rId8"/>
    <sheet name="September" sheetId="1" r:id="rId9"/>
    <sheet name="October" sheetId="2" r:id="rId10"/>
    <sheet name="November" sheetId="3" r:id="rId11"/>
    <sheet name="December" sheetId="4" r:id="rId12"/>
    <sheet name="Charts" sheetId="14" r:id="rId13"/>
    <sheet name="Variables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4" l="1"/>
  <c r="C14" i="3"/>
  <c r="C13" i="3"/>
  <c r="C12" i="3"/>
  <c r="B16" i="2"/>
  <c r="B14" i="2"/>
  <c r="B13" i="2"/>
  <c r="C12" i="2"/>
  <c r="C12" i="1"/>
  <c r="C17" i="5"/>
  <c r="C13" i="5"/>
  <c r="C14" i="5"/>
  <c r="H1" i="5"/>
  <c r="H1" i="7"/>
  <c r="C12" i="5"/>
  <c r="C13" i="4"/>
  <c r="C12" i="4"/>
  <c r="I1" i="4"/>
  <c r="I1" i="3"/>
  <c r="I1" i="2"/>
  <c r="I1" i="1"/>
  <c r="I1" i="12"/>
  <c r="I1" i="11"/>
  <c r="I1" i="10"/>
  <c r="I1" i="9"/>
  <c r="H1" i="6"/>
  <c r="I1" i="6"/>
  <c r="I1" i="7"/>
  <c r="I1" i="8"/>
  <c r="C13" i="10"/>
  <c r="C13" i="9"/>
  <c r="C13" i="8"/>
  <c r="C12" i="8"/>
  <c r="C12" i="6"/>
  <c r="C12" i="10"/>
  <c r="C12" i="9"/>
  <c r="C13" i="2"/>
  <c r="C13" i="1"/>
  <c r="C13" i="12"/>
  <c r="B13" i="12"/>
  <c r="B13" i="11"/>
  <c r="C1" i="14"/>
  <c r="E1" i="14"/>
  <c r="B16" i="4"/>
  <c r="B16" i="3"/>
  <c r="B16" i="1"/>
  <c r="B16" i="12"/>
  <c r="B16" i="11"/>
  <c r="B16" i="10"/>
  <c r="B16" i="9"/>
  <c r="B16" i="8"/>
  <c r="B16" i="7"/>
  <c r="B16" i="6"/>
  <c r="B16" i="5"/>
  <c r="B14" i="4"/>
  <c r="B14" i="3"/>
  <c r="B14" i="1"/>
  <c r="B14" i="12"/>
  <c r="B14" i="11"/>
  <c r="B14" i="10"/>
  <c r="B14" i="9"/>
  <c r="B14" i="8"/>
  <c r="B14" i="7"/>
  <c r="B14" i="5"/>
  <c r="B14" i="6"/>
  <c r="E13" i="4"/>
  <c r="E13" i="3"/>
  <c r="E13" i="2"/>
  <c r="E13" i="1"/>
  <c r="E13" i="11"/>
  <c r="E13" i="10"/>
  <c r="E13" i="9"/>
  <c r="E13" i="8"/>
  <c r="E13" i="7"/>
  <c r="E13" i="6"/>
  <c r="E13" i="5"/>
  <c r="I1" i="5"/>
  <c r="E13" i="12"/>
  <c r="B13" i="4"/>
  <c r="B13" i="3"/>
  <c r="B13" i="1"/>
  <c r="B13" i="10"/>
  <c r="B13" i="8"/>
  <c r="B13" i="9"/>
  <c r="B13" i="7"/>
  <c r="B13" i="6"/>
  <c r="B13" i="5"/>
  <c r="D1" i="4"/>
  <c r="D1" i="3"/>
  <c r="D1" i="2"/>
  <c r="D1" i="1"/>
  <c r="D1" i="12"/>
  <c r="D1" i="11"/>
  <c r="D1" i="10"/>
  <c r="D1" i="9"/>
  <c r="D1" i="8"/>
  <c r="D1" i="7"/>
  <c r="D1" i="6"/>
  <c r="D1" i="5"/>
  <c r="F13" i="3"/>
  <c r="F13" i="5"/>
  <c r="E2" i="14" s="1"/>
  <c r="F13" i="6"/>
  <c r="F13" i="9"/>
  <c r="E6" i="14" s="1"/>
  <c r="E12" i="14"/>
  <c r="E8" i="14"/>
  <c r="F13" i="4"/>
  <c r="E13" i="14" s="1"/>
  <c r="F13" i="10"/>
  <c r="E7" i="14" s="1"/>
  <c r="F13" i="8"/>
  <c r="E5" i="14" s="1"/>
  <c r="C17" i="6" l="1"/>
  <c r="D13" i="14"/>
  <c r="B2" i="14" a="1"/>
  <c r="B2" i="14" s="1"/>
  <c r="C14" i="11"/>
  <c r="C8" i="14" s="1"/>
  <c r="C14" i="12"/>
  <c r="C9" i="14" s="1"/>
  <c r="D10" i="14"/>
  <c r="F13" i="2"/>
  <c r="E11" i="14" s="1"/>
  <c r="F13" i="1"/>
  <c r="E10" i="14" s="1"/>
  <c r="D9" i="14"/>
  <c r="F13" i="11"/>
  <c r="C13" i="11"/>
  <c r="D8" i="14" s="1"/>
  <c r="C14" i="10"/>
  <c r="C7" i="14" s="1"/>
  <c r="B7" i="14"/>
  <c r="D6" i="14"/>
  <c r="C14" i="8"/>
  <c r="C5" i="14" s="1"/>
  <c r="B5" i="14"/>
  <c r="C12" i="7"/>
  <c r="B4" i="14" s="1"/>
  <c r="C14" i="4"/>
  <c r="C12" i="14"/>
  <c r="C14" i="2"/>
  <c r="C11" i="14" s="1"/>
  <c r="B11" i="14"/>
  <c r="C14" i="1"/>
  <c r="C10" i="14" s="1"/>
  <c r="B10" i="14"/>
  <c r="C12" i="12"/>
  <c r="B9" i="14" s="1"/>
  <c r="C12" i="11"/>
  <c r="B8" i="14" s="1"/>
  <c r="C14" i="9"/>
  <c r="C6" i="14" s="1"/>
  <c r="B6" i="14"/>
  <c r="C14" i="7"/>
  <c r="C4" i="14" s="1"/>
  <c r="C16" i="5"/>
  <c r="C14" i="6"/>
  <c r="C3" i="14" s="1"/>
  <c r="D7" i="14"/>
  <c r="D5" i="14"/>
  <c r="C13" i="6"/>
  <c r="D3" i="14" s="1"/>
  <c r="D2" i="14"/>
  <c r="C17" i="7" l="1"/>
  <c r="C17" i="8" s="1"/>
  <c r="C17" i="9" s="1"/>
  <c r="C17" i="10" s="1"/>
  <c r="C17" i="11" s="1"/>
  <c r="C17" i="12" s="1"/>
  <c r="C17" i="1" s="1"/>
  <c r="C17" i="2" s="1"/>
  <c r="D12" i="14"/>
  <c r="F13" i="12"/>
  <c r="E9" i="14" s="1"/>
  <c r="C16" i="6"/>
  <c r="C16" i="7" s="1"/>
  <c r="C16" i="8" s="1"/>
  <c r="C16" i="9" s="1"/>
  <c r="C16" i="10" s="1"/>
  <c r="C16" i="11" s="1"/>
  <c r="C16" i="12" s="1"/>
  <c r="C16" i="1" s="1"/>
  <c r="C16" i="2" s="1"/>
  <c r="C16" i="3" s="1"/>
  <c r="C16" i="4" s="1"/>
  <c r="E3" i="14"/>
  <c r="F13" i="7"/>
  <c r="E4" i="14" s="1"/>
  <c r="C13" i="7"/>
  <c r="D4" i="14" s="1"/>
  <c r="C2" i="14" a="1"/>
  <c r="C2" i="14" s="1"/>
  <c r="D11" i="14"/>
  <c r="B13" i="14"/>
  <c r="C13" i="14"/>
  <c r="D15" i="14" l="1"/>
  <c r="E15" i="14"/>
  <c r="C15" i="14"/>
  <c r="H1" i="9" l="1"/>
  <c r="H1" i="1"/>
  <c r="H1" i="2"/>
  <c r="H1" i="12"/>
  <c r="H1" i="10"/>
  <c r="H1" i="11"/>
  <c r="H1" i="3"/>
  <c r="H1" i="4"/>
  <c r="H1" i="8"/>
  <c r="B3" i="14"/>
  <c r="B12" i="14"/>
  <c r="C17" i="3"/>
  <c r="C17" i="4" s="1"/>
  <c r="B15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<sst xmlns="http://schemas.openxmlformats.org/spreadsheetml/2006/main" count="138" uniqueCount="41">
  <si>
    <t>Date Paid</t>
  </si>
  <si>
    <t>Sending  Date</t>
  </si>
  <si>
    <t>Total Amount</t>
  </si>
  <si>
    <t>Notes</t>
  </si>
  <si>
    <t>Required</t>
  </si>
  <si>
    <t>Paid</t>
  </si>
  <si>
    <t>Medical</t>
  </si>
  <si>
    <t>Y</t>
  </si>
  <si>
    <t>N</t>
  </si>
  <si>
    <t>Total Expenses</t>
  </si>
  <si>
    <t>Expenses to date</t>
  </si>
  <si>
    <t>Paid Date</t>
  </si>
  <si>
    <t>Expense Subtotal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</si>
  <si>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</si>
  <si>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</si>
  <si>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</si>
  <si>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</si>
  <si>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</si>
  <si>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</si>
  <si>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</si>
  <si>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</si>
  <si>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</si>
  <si>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</si>
  <si>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</si>
  <si>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</si>
  <si>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Totals</t>
  </si>
  <si>
    <t>Variable</t>
  </si>
  <si>
    <t>Value</t>
  </si>
  <si>
    <t>Respondant</t>
  </si>
  <si>
    <t>Expense1</t>
  </si>
  <si>
    <t>Expense2</t>
  </si>
  <si>
    <t>School</t>
  </si>
  <si>
    <t>Expense3</t>
  </si>
  <si>
    <t>Other</t>
  </si>
  <si>
    <t>Yes</t>
  </si>
  <si>
    <t>No</t>
  </si>
  <si>
    <t>NetTime</t>
  </si>
  <si>
    <t>T</t>
  </si>
  <si>
    <t>F</t>
  </si>
  <si>
    <t>RespondantName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</si>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</sst>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44" fontId="3" fillId="0" borderId="0" xfId="1" applyFont="1"/>
    <xf numFmtId="0" fontId="4" fillId="0" borderId="0" xfId="0" applyFont="1"/>
    <xf numFmtId="14" fontId="4" fillId="0" borderId="0" xfId="0" applyNumberFormat="1" applyFont="1"/>
    <xf numFmtId="14" fontId="4" fillId="0" borderId="0" xfId="0" applyNumberFormat="1" applyFont="1" applyAlignment="1">
      <alignment wrapText="1"/>
    </xf>
    <xf numFmtId="44" fontId="4" fillId="0" borderId="0" xfId="1" applyFont="1" applyFill="1" applyBorder="1"/>
    <xf numFmtId="44" fontId="4" fillId="0" borderId="0" xfId="1" applyFont="1" applyFill="1"/>
    <xf numFmtId="49" fontId="4" fillId="0" borderId="0" xfId="0" applyNumberFormat="1" applyFont="1"/>
    <xf numFmtId="44" fontId="4" fillId="0" borderId="0" xfId="1" applyFont="1" applyBorder="1"/>
    <xf numFmtId="0" fontId="4" fillId="0" borderId="0" xfId="1" applyNumberFormat="1" applyFont="1" applyAlignment="1">
      <alignment vertical="top"/>
    </xf>
    <xf numFmtId="44" fontId="4" fillId="0" borderId="0" xfId="1" applyFont="1"/>
    <xf numFmtId="0" fontId="5" fillId="0" borderId="0" xfId="2" applyFont="1" applyAlignment="1">
      <alignment vertical="center"/>
    </xf>
    <xf numFmtId="14" fontId="3" fillId="0" borderId="0" xfId="0" applyNumberFormat="1" applyFont="1"/>
    <xf numFmtId="44" fontId="4" fillId="0" borderId="0" xfId="1" applyFont="1" applyAlignment="1">
      <alignment wrapText="1"/>
    </xf>
    <xf numFmtId="49" fontId="4" fillId="0" borderId="0" xfId="1" applyNumberFormat="1" applyFont="1" applyFill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44" fontId="4" fillId="0" borderId="1" xfId="0" applyNumberFormat="1" applyFont="1" applyBorder="1"/>
    <xf numFmtId="44" fontId="4" fillId="0" borderId="1" xfId="1" applyFont="1" applyFill="1" applyBorder="1"/>
    <xf numFmtId="44" fontId="3" fillId="0" borderId="1" xfId="0" applyNumberFormat="1" applyFont="1" applyBorder="1"/>
    <xf numFmtId="44" fontId="4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5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 xr9:uid="{632A97F9-C39F-47A2-9FDD-83C752095626}">
      <tableStyleElement type="wholeTable" dxfId="52"/>
      <tableStyleElement type="firstRowStripe" dxfId="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2022 Monthly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Expense Subtotal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Charts!$A$2:$A$13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Charts!$B$2:$B$13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F-49DD-93B6-5E80D4FB78BB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Medical Subtotal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Charts!$A$2:$A$13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Charts!$C$2:$C$13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F-49DD-93B6-5E80D4FB78BB}"/>
            </c:ext>
          </c:extLst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RespondantName 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Charts!$D$2:$D$13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8F-49DD-93B6-5E80D4FB78BB}"/>
            </c:ext>
          </c:extLst>
        </c:ser>
        <c:ser>
          <c:idx val="3"/>
          <c:order val="3"/>
          <c:tx>
            <c:strRef>
              <c:f>Charts!$E$1</c:f>
              <c:strCache>
                <c:ptCount val="1"/>
                <c:pt idx="0">
                  <c:v>RespondantName Paid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Charts!$A$2:$A$13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Charts!$E$2:$E$13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8F-49DD-93B6-5E80D4FB7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952992"/>
        <c:axId val="1466942432"/>
      </c:barChart>
      <c:catAx>
        <c:axId val="146695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6942432"/>
        <c:crosses val="autoZero"/>
        <c:auto val="1"/>
        <c:lblAlgn val="ctr"/>
        <c:lblOffset val="100"/>
        <c:noMultiLvlLbl val="0"/>
      </c:catAx>
      <c:valAx>
        <c:axId val="14669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695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63501</xdr:colOff>
      <xdr:row>1</xdr:row>
      <xdr:rowOff>33337</xdr:rowOff>
    </xdr:from>
    <xdr:to>
      <xdr:col>14</xdr:col>
      <xdr:colOff>357188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5A96A-F1B2-9683-0C7F-4380CC64B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8445-87AB-4F22-9929-B533CDC1300B}">
  <sheetPr codeName="Sheet1"/>
  <dimension ref="A1:J33"/>
  <sheetViews>
    <sheetView tabSelected="1" zoomScaleNormal="100" workbookViewId="0">
      <selection activeCell="C7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" t="str">
        <f ca="1">_xlfn.CONCAT("Net ", OFFSET(Variables!$A$1,MATCH("NetTime",Variables!$A$2:'Variables'!$A$15,0),1), " days")</f>
        <v>Net 30 days</v>
      </c>
      <c r="J1" s="1" t="s">
        <v>0</v>
      </c>
    </row>
    <row r="2" spans="1:10" x14ac:dyDescent="0.3">
      <c r="A2" s="5"/>
      <c r="B2" s="6"/>
      <c r="C2" s="7"/>
      <c r="D2" s="7"/>
      <c r="I2" s="5"/>
      <c r="J2" s="5"/>
    </row>
    <row r="3" spans="1:10" x14ac:dyDescent="0.3">
      <c r="A3" s="5"/>
      <c r="B3" s="6"/>
      <c r="C3" s="8"/>
      <c r="D3" s="8"/>
      <c r="I3" s="5"/>
      <c r="J3" s="5"/>
    </row>
    <row r="4" spans="1:10" x14ac:dyDescent="0.3">
      <c r="A4" s="5"/>
      <c r="B4" s="6"/>
      <c r="C4" s="8"/>
      <c r="D4" s="8"/>
      <c r="I4" s="5"/>
      <c r="J4" s="5"/>
    </row>
    <row r="5" spans="1:10" x14ac:dyDescent="0.3">
      <c r="A5" s="5"/>
      <c r="B5" s="6"/>
      <c r="C5" s="8"/>
      <c r="D5" s="8"/>
      <c r="I5" s="5"/>
      <c r="J5" s="5"/>
    </row>
    <row r="6" spans="1:10" x14ac:dyDescent="0.3">
      <c r="A6" s="5"/>
      <c r="B6" s="6"/>
      <c r="C6" s="8"/>
      <c r="D6" s="8"/>
      <c r="I6" s="5"/>
      <c r="J6" s="5"/>
    </row>
    <row r="7" spans="1:10" x14ac:dyDescent="0.3">
      <c r="A7" s="5"/>
      <c r="B7" s="6"/>
      <c r="C7" s="8"/>
      <c r="D7" s="8"/>
      <c r="I7" s="5"/>
      <c r="J7" s="5"/>
    </row>
    <row r="8" spans="1:10" x14ac:dyDescent="0.3">
      <c r="A8" s="5"/>
      <c r="B8" s="6"/>
      <c r="C8" s="8"/>
      <c r="D8" s="8"/>
      <c r="I8" s="5"/>
      <c r="J8" s="5"/>
    </row>
    <row r="9" spans="1:10" x14ac:dyDescent="0.3">
      <c r="A9" s="5"/>
      <c r="B9" s="6"/>
      <c r="C9" s="7"/>
      <c r="D9" s="8"/>
      <c r="I9" s="5"/>
    </row>
    <row r="10" spans="1:10" x14ac:dyDescent="0.3">
      <c r="A10" s="5"/>
      <c r="B10" s="6"/>
      <c r="C10" s="8"/>
      <c r="D10" s="8"/>
      <c r="I10" s="5"/>
    </row>
    <row r="11" spans="1:10" x14ac:dyDescent="0.3">
      <c r="A11" s="5"/>
      <c r="I11" s="5"/>
    </row>
    <row r="12" spans="1:10" x14ac:dyDescent="0.3">
      <c r="A12" s="5"/>
      <c r="B12" s="9" t="s">
        <v>9</v>
      </c>
      <c r="C12" s="10">
        <f>SUM(C2:C11)</f>
        <v>0</v>
      </c>
      <c r="D12" s="10"/>
      <c r="I12" s="5"/>
    </row>
    <row r="13" spans="1:10" x14ac:dyDescent="0.3">
      <c r="A13" s="5"/>
      <c r="B13" s="11" t="str">
        <f ca="1">_xlfn.CONCAT(OFFSET(Variables!$A$1,MATCH("Respondant",Variables!$A$2:'Variables'!$A$15,0),1)," Subtotal")</f>
        <v>RespondantName Subtotal</v>
      </c>
      <c r="C13" s="10">
        <f>SUM(D2:D11)</f>
        <v>0</v>
      </c>
      <c r="D13" s="10"/>
      <c r="E13" s="11" t="str">
        <f ca="1">_xlfn.CONCAT(OFFSET(Variables!$A$1,MATCH("Respondant",Variables!$A$2:'Variables'!$A$15,0),1)," Paid")</f>
        <v>RespondantName Paid</v>
      </c>
      <c r="F13" s="12">
        <f>SUMIF(G2:G10,"Y",D2:D10)</f>
        <v>0</v>
      </c>
      <c r="I13" s="5"/>
    </row>
    <row r="14" spans="1:10" x14ac:dyDescent="0.3">
      <c r="A14" s="5"/>
      <c r="B14" s="9" t="str">
        <f ca="1">_xlfn.CONCAT(OFFSET(Variables!$A$1,MATCH("Expense1",Variables!$A$2:'Variables'!$A$15,0),1), " Subtotal")</f>
        <v>Medical Subtotal</v>
      </c>
      <c r="C14" s="10">
        <f>SUMIF(H2:H11,"Y",C2:C11)</f>
        <v>0</v>
      </c>
      <c r="D14" s="10"/>
      <c r="I14" s="5"/>
    </row>
    <row r="15" spans="1:10" x14ac:dyDescent="0.3">
      <c r="B15" s="9"/>
      <c r="C15" s="10"/>
      <c r="D15" s="10"/>
    </row>
    <row r="16" spans="1:10" x14ac:dyDescent="0.3">
      <c r="B16" s="9" t="str">
        <f ca="1">_xlfn.CONCAT(OFFSET(Variables!$A$1,MATCH("Expense1",Variables!$A$2:'Variables'!$A$15,0),1), " to date")</f>
        <v>Medical to date</v>
      </c>
      <c r="C16" s="12">
        <f ca="1">OFFSET(B1,MATCH("Medical Subtotal",B2:B16,0),1)</f>
        <v>0</v>
      </c>
    </row>
    <row r="17" spans="2:3" x14ac:dyDescent="0.3">
      <c r="B17" s="9" t="s">
        <v>10</v>
      </c>
      <c r="C17" s="12">
        <f>_xlfn.XLOOKUP("Total Expenses",B2:B16,C2:C16)</f>
        <v>0</v>
      </c>
    </row>
    <row r="23" spans="2:3" x14ac:dyDescent="0.3">
      <c r="B23" s="11"/>
    </row>
    <row r="33" spans="2:2" x14ac:dyDescent="0.3">
      <c r="B33" s="13"/>
    </row>
  </sheetData>
  <conditionalFormatting sqref="A2:J11">
    <cfRule type="expression" dxfId="50" priority="1">
      <formula>$G2="Y"</formula>
    </cfRule>
    <cfRule type="expression" dxfId="49" priority="2">
      <formula>IF(AND($G2="N",DATEDIF($I2,NOW(), "d")&gt;90),TRUE,FALSE)</formula>
    </cfRule>
    <cfRule type="expression" dxfId="48" priority="3">
      <formula>IF(AND($G2="N",DATEDIF($I2,NOW(), "d")&gt;60),TRUE,FALSE)</formula>
    </cfRule>
    <cfRule type="expression" dxfId="47" priority="4">
      <formula>IF(AND($G2="N",DATEDIF($I2,NOW(), "d")&gt;30),TRUE,FALSE)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3E95-FB4F-45E8-AE65-17A2FF19E6A2}">
  <sheetPr codeName="Sheet2"/>
  <dimension ref="A1:J20"/>
  <sheetViews>
    <sheetView zoomScaleNormal="100" workbookViewId="0">
      <selection activeCell="B28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  <c r="J1" s="1" t="s">
        <v>11</v>
      </c>
    </row>
    <row r="2" spans="1:10" x14ac:dyDescent="0.3">
      <c r="A2" s="5"/>
      <c r="B2" s="6"/>
      <c r="C2" s="7"/>
      <c r="D2" s="7"/>
      <c r="I2" s="5"/>
      <c r="J2" s="5"/>
    </row>
    <row r="3" spans="1:10" x14ac:dyDescent="0.3">
      <c r="A3" s="5"/>
      <c r="B3" s="6"/>
      <c r="C3" s="8"/>
      <c r="D3" s="8"/>
      <c r="I3" s="5"/>
      <c r="J3" s="5"/>
    </row>
    <row r="4" spans="1:10" x14ac:dyDescent="0.3">
      <c r="A4" s="5"/>
      <c r="B4" s="6"/>
      <c r="C4" s="8"/>
      <c r="D4" s="8"/>
      <c r="I4" s="5"/>
      <c r="J4" s="5"/>
    </row>
    <row r="5" spans="1:10" x14ac:dyDescent="0.3">
      <c r="A5" s="5"/>
      <c r="B5" s="6"/>
      <c r="C5" s="8"/>
      <c r="D5" s="8"/>
      <c r="I5" s="5"/>
      <c r="J5" s="5"/>
    </row>
    <row r="6" spans="1:10" x14ac:dyDescent="0.3">
      <c r="A6" s="5"/>
      <c r="B6" s="6"/>
      <c r="C6" s="8"/>
      <c r="D6" s="8"/>
      <c r="I6" s="5"/>
      <c r="J6" s="5"/>
    </row>
    <row r="7" spans="1:10" x14ac:dyDescent="0.3">
      <c r="A7" s="5"/>
      <c r="B7" s="6"/>
      <c r="C7" s="8"/>
      <c r="D7" s="8"/>
      <c r="I7" s="5"/>
      <c r="J7" s="5"/>
    </row>
    <row r="8" spans="1:10" x14ac:dyDescent="0.3">
      <c r="A8" s="5"/>
      <c r="B8" s="6"/>
      <c r="C8" s="8"/>
      <c r="D8" s="8"/>
      <c r="I8" s="5"/>
    </row>
    <row r="9" spans="1:10" x14ac:dyDescent="0.3">
      <c r="A9" s="5"/>
      <c r="B9" s="6"/>
      <c r="C9" s="7"/>
      <c r="D9" s="8"/>
      <c r="I9" s="5"/>
    </row>
    <row r="10" spans="1:10" x14ac:dyDescent="0.3">
      <c r="A10" s="5"/>
      <c r="B10" s="6"/>
      <c r="C10" s="8"/>
      <c r="D10" s="8"/>
      <c r="I10" s="5"/>
    </row>
    <row r="11" spans="1:10" x14ac:dyDescent="0.3">
      <c r="A11" s="5"/>
      <c r="I11" s="5"/>
    </row>
    <row r="12" spans="1:10" x14ac:dyDescent="0.3">
      <c r="B12" s="5" t="s">
        <v>9</v>
      </c>
      <c r="C12" s="10">
        <f>SUM(C2:C11)</f>
        <v>0</v>
      </c>
      <c r="D12" s="10"/>
    </row>
    <row r="13" spans="1:10" x14ac:dyDescent="0.3">
      <c r="B13" s="11" t="str">
        <f ca="1">_xlfn.CONCAT(OFFSET(Variables!$A$1,MATCH("Respondant",Variables!$A$2:'Variables'!$A$15,0),1)," Subtotal")</f>
        <v>RespondantName Subtotal</v>
      </c>
      <c r="C13" s="10">
        <f>SUM(D2:D8)</f>
        <v>0</v>
      </c>
      <c r="D13" s="10"/>
      <c r="E13" s="4" t="str">
        <f ca="1">_xlfn.CONCAT(OFFSET(Variables!$A$1,MATCH("Respondant",Variables!$A$2:'Variables'!$A$15,0),1)," Paid")</f>
        <v>RespondantName Paid</v>
      </c>
      <c r="F13" s="12">
        <f>SUMIF(G2:G10,"Y",D2:D10)</f>
        <v>0</v>
      </c>
    </row>
    <row r="14" spans="1:10" x14ac:dyDescent="0.3">
      <c r="B14" s="5" t="str">
        <f ca="1">_xlfn.CONCAT(OFFSET(Variables!$A$1,MATCH("Expense1",Variables!$A$2:'Variables'!$A$15,0),1), " Subtotal")</f>
        <v>Medical Subtotal</v>
      </c>
      <c r="C14" s="10">
        <f>SUMIF(H2:H10,"Y",C2:C10)</f>
        <v>0</v>
      </c>
      <c r="D14" s="10"/>
    </row>
    <row r="15" spans="1:10" x14ac:dyDescent="0.3">
      <c r="B15" s="5"/>
      <c r="C15" s="10"/>
    </row>
    <row r="16" spans="1:10" x14ac:dyDescent="0.3">
      <c r="B16" s="4" t="str">
        <f ca="1">_xlfn.CONCAT(OFFSET(Variables!$A$1,MATCH("Expense1",Variables!$A$2:'Variables'!$A$15,0),1), " to date")</f>
        <v>Medical to date</v>
      </c>
      <c r="C16" s="12">
        <f ca="1">OFFSET(B1,MATCH("Medical Subtotal",B2:B16,0),1)+OFFSET(January!B1,MATCH("Medical to date",January!B2:'January'!B16,0),1)</f>
        <v>0</v>
      </c>
    </row>
    <row r="17" spans="2:3" x14ac:dyDescent="0.3">
      <c r="B17" s="5" t="s">
        <v>10</v>
      </c>
      <c r="C17" s="12">
        <f ca="1">OFFSET(B1,MATCH("Total Expenses",B2:B17,0),1)+OFFSET(January!B2,MATCH("Expenses to date",January!B3:'January'!B17,0),1)</f>
        <v>0</v>
      </c>
    </row>
    <row r="18" spans="2:3" x14ac:dyDescent="0.3">
      <c r="C18" s="12"/>
    </row>
    <row r="20" spans="2:3" x14ac:dyDescent="0.3">
      <c r="C20" s="12"/>
    </row>
  </sheetData>
  <conditionalFormatting sqref="A2:J11">
    <cfRule type="expression" dxfId="46" priority="2">
      <formula>IF(AND($G2="N",DATEDIF($I2,NOW(), "d")&gt;90),TRUE,FALSE)</formula>
    </cfRule>
    <cfRule type="expression" dxfId="45" priority="3">
      <formula>IF(AND($G2="N",DATEDIF($I2,NOW(), "d")&gt;60),TRUE,FALSE)</formula>
    </cfRule>
    <cfRule type="expression" dxfId="44" priority="1">
      <formula>$G2="Y"</formula>
    </cfRule>
    <cfRule type="expression" dxfId="43" priority="4">
      <formula>IF(AND($G2="N",DATEDIF($I2,NOW(), "d")&gt;30),TRUE,FALSE)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A260-B18F-4125-BD6C-7DD9AC764996}">
  <sheetPr codeName="Sheet3"/>
  <dimension ref="A1:J19"/>
  <sheetViews>
    <sheetView zoomScaleNormal="100" workbookViewId="0">
      <selection activeCell="B17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  <c r="J1" s="1" t="s">
        <v>11</v>
      </c>
    </row>
    <row r="2" spans="1:10" ht="14.5" customHeight="1" x14ac:dyDescent="0.3">
      <c r="A2" s="5"/>
      <c r="B2" s="6"/>
      <c r="C2" s="7"/>
      <c r="D2" s="7"/>
      <c r="I2" s="5"/>
      <c r="J2" s="5"/>
    </row>
    <row r="3" spans="1:10" ht="14.5" customHeight="1" x14ac:dyDescent="0.3">
      <c r="A3" s="5"/>
      <c r="B3" s="6"/>
      <c r="C3" s="8"/>
      <c r="D3" s="8"/>
      <c r="I3" s="5"/>
      <c r="J3" s="5"/>
    </row>
    <row r="4" spans="1:10" ht="14.5" customHeight="1" x14ac:dyDescent="0.3">
      <c r="A4" s="5"/>
      <c r="B4" s="6"/>
      <c r="C4" s="8"/>
      <c r="D4" s="8"/>
      <c r="I4" s="5"/>
      <c r="J4" s="5"/>
    </row>
    <row r="5" spans="1:10" ht="14.5" customHeight="1" x14ac:dyDescent="0.3">
      <c r="A5" s="5"/>
      <c r="B5" s="6"/>
      <c r="C5" s="8"/>
      <c r="D5" s="8"/>
      <c r="I5" s="5"/>
      <c r="J5" s="5"/>
    </row>
    <row r="6" spans="1:10" ht="14.5" customHeight="1" x14ac:dyDescent="0.3">
      <c r="A6" s="5"/>
      <c r="B6" s="6"/>
      <c r="C6" s="8"/>
      <c r="D6" s="8"/>
      <c r="I6" s="5"/>
      <c r="J6" s="5"/>
    </row>
    <row r="7" spans="1:10" ht="14.5" customHeight="1" x14ac:dyDescent="0.3">
      <c r="A7" s="5"/>
      <c r="B7" s="6"/>
      <c r="C7" s="8"/>
      <c r="D7" s="8"/>
      <c r="I7" s="5"/>
      <c r="J7" s="5"/>
    </row>
    <row r="8" spans="1:10" ht="14.5" customHeight="1" x14ac:dyDescent="0.3">
      <c r="A8" s="5"/>
      <c r="B8" s="6"/>
      <c r="C8" s="8"/>
      <c r="D8" s="8"/>
      <c r="I8" s="5"/>
      <c r="J8" s="5"/>
    </row>
    <row r="9" spans="1:10" ht="14.5" customHeight="1" x14ac:dyDescent="0.3">
      <c r="A9" s="5"/>
      <c r="B9" s="6"/>
      <c r="C9" s="7"/>
      <c r="D9" s="8"/>
      <c r="I9" s="5"/>
      <c r="J9" s="5"/>
    </row>
    <row r="10" spans="1:10" ht="14.5" customHeight="1" x14ac:dyDescent="0.3">
      <c r="A10" s="5"/>
      <c r="B10" s="6"/>
      <c r="C10" s="8"/>
      <c r="D10" s="8"/>
      <c r="I10" s="5"/>
      <c r="J10" s="5"/>
    </row>
    <row r="11" spans="1:10" ht="14.5" customHeight="1" x14ac:dyDescent="0.3">
      <c r="A11" s="5"/>
      <c r="B11" s="5"/>
      <c r="C11" s="10"/>
      <c r="D11" s="10"/>
      <c r="I11" s="5"/>
    </row>
    <row r="12" spans="1:10" ht="14.5" customHeight="1" x14ac:dyDescent="0.3">
      <c r="A12" s="5"/>
      <c r="B12" s="6" t="s">
        <v>9</v>
      </c>
      <c r="C12" s="8">
        <f>SUM(C2:C10)</f>
        <v>0</v>
      </c>
      <c r="D12" s="8"/>
      <c r="I12" s="5"/>
      <c r="J12" s="5"/>
    </row>
    <row r="13" spans="1:10" ht="14.5" customHeight="1" x14ac:dyDescent="0.3">
      <c r="A13" s="5"/>
      <c r="B13" s="11" t="str">
        <f ca="1">_xlfn.CONCAT(OFFSET(Variables!$A$1,MATCH("Respondant",Variables!$A$2:'Variables'!$A$15,0),1)," Subtotal")</f>
        <v>RespondantName Subtotal</v>
      </c>
      <c r="C13" s="8">
        <f>SUM(D2:D10)</f>
        <v>0</v>
      </c>
      <c r="D13" s="8"/>
      <c r="E13" s="4" t="str">
        <f ca="1">_xlfn.CONCAT(OFFSET(Variables!$A$1,MATCH("Respondant",Variables!$A$2:'Variables'!$A$15,0),1)," Paid")</f>
        <v>RespondantName Paid</v>
      </c>
      <c r="F13" s="4">
        <f>SUMIF(G2:G11,"Y",D2:D11)</f>
        <v>0</v>
      </c>
      <c r="I13" s="5"/>
      <c r="J13" s="5"/>
    </row>
    <row r="14" spans="1:10" ht="14.5" customHeight="1" x14ac:dyDescent="0.3">
      <c r="A14" s="5"/>
      <c r="B14" s="6" t="str">
        <f ca="1">_xlfn.CONCAT(OFFSET(Variables!$A$1,MATCH("Expense1",Variables!$A$2:'Variables'!$A$15,0),1), " Subtotal")</f>
        <v>Medical Subtotal</v>
      </c>
      <c r="C14" s="8">
        <f>SUMIF(H2:H11,"Y",C2:C11)</f>
        <v>0</v>
      </c>
      <c r="D14" s="8"/>
      <c r="I14" s="5"/>
      <c r="J14" s="5"/>
    </row>
    <row r="15" spans="1:10" ht="14.5" customHeight="1" x14ac:dyDescent="0.3">
      <c r="A15" s="5"/>
      <c r="B15" s="6"/>
      <c r="C15" s="8"/>
      <c r="D15" s="8"/>
      <c r="I15" s="5"/>
      <c r="J15" s="5"/>
    </row>
    <row r="16" spans="1:10" ht="14.5" customHeight="1" x14ac:dyDescent="0.3">
      <c r="A16" s="5"/>
      <c r="B16" s="6" t="str">
        <f ca="1">_xlfn.CONCAT(OFFSET(Variables!$A$1,MATCH("Expense1",Variables!$A$2:'Variables'!$A$15,0),1), " to date")</f>
        <v>Medical to date</v>
      </c>
      <c r="C16" s="8">
        <f ca="1">OFFSET(B1,MATCH("Medical Subtotal",B2:B16,0),1)+OFFSET(February!B1,MATCH("Medical to date",February!B2:'February'!B16,0),1)</f>
        <v>0</v>
      </c>
      <c r="D16" s="8"/>
      <c r="I16" s="5"/>
    </row>
    <row r="17" spans="1:9" ht="14.5" customHeight="1" x14ac:dyDescent="0.3">
      <c r="A17" s="5"/>
      <c r="B17" s="6" t="s">
        <v>10</v>
      </c>
      <c r="C17" s="12">
        <f ca="1">OFFSET(B1,MATCH("Total Expenses",B2:B17,0),1)+OFFSET(February!B2,MATCH("Expenses to date",February!B3:'February'!B17,0),1)</f>
        <v>0</v>
      </c>
      <c r="D17" s="8"/>
      <c r="I17" s="5"/>
    </row>
    <row r="18" spans="1:9" x14ac:dyDescent="0.3">
      <c r="A18" s="5"/>
      <c r="B18" s="6"/>
      <c r="C18" s="8"/>
      <c r="D18" s="8"/>
      <c r="I18" s="5"/>
    </row>
    <row r="19" spans="1:9" x14ac:dyDescent="0.3">
      <c r="A19" s="5"/>
      <c r="B19" s="5"/>
      <c r="C19" s="10"/>
      <c r="D19" s="10"/>
      <c r="I19" s="5"/>
    </row>
  </sheetData>
  <conditionalFormatting sqref="A2:J11">
    <cfRule type="expression" dxfId="42" priority="1">
      <formula>$G2="Y"</formula>
    </cfRule>
    <cfRule type="expression" dxfId="41" priority="2">
      <formula>IF(AND($G2="N",DATEDIF($I2,NOW(), "d")&gt;90),TRUE,FALSE)</formula>
    </cfRule>
    <cfRule type="expression" dxfId="40" priority="3">
      <formula>IF(AND($G2="N",DATEDIF($I2,NOW(), "d")&gt;60),TRUE,FALSE)</formula>
    </cfRule>
    <cfRule type="expression" dxfId="39" priority="4">
      <formula>IF(AND($G2="N",DATEDIF($I2,NOW(), "d")&gt;30),TRUE,FALSE)</formula>
    </cfRule>
  </conditionalFormatting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8B95-2080-43BC-92C6-0DFA0B4C624D}">
  <sheetPr codeName="Sheet4"/>
  <dimension ref="A1:J17"/>
  <sheetViews>
    <sheetView workbookViewId="0">
      <selection activeCell="B27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" t="str">
        <f ca="1">_xlfn.CONCAT("Net ", OFFSET(Variables!$A$1,MATCH("NetTime",Variables!$A$2:'Variables'!$A$15,0),1), " days")</f>
        <v>Net 30 days</v>
      </c>
      <c r="J1" s="1" t="s">
        <v>0</v>
      </c>
    </row>
    <row r="2" spans="1:10" x14ac:dyDescent="0.3">
      <c r="A2" s="5"/>
      <c r="B2" s="6"/>
      <c r="C2" s="7"/>
      <c r="D2" s="7"/>
      <c r="I2" s="5"/>
      <c r="J2" s="5"/>
    </row>
    <row r="3" spans="1:10" x14ac:dyDescent="0.3">
      <c r="A3" s="5"/>
      <c r="B3" s="6"/>
      <c r="C3" s="7"/>
      <c r="D3" s="7"/>
      <c r="I3" s="5"/>
      <c r="J3" s="5"/>
    </row>
    <row r="4" spans="1:10" x14ac:dyDescent="0.3">
      <c r="A4" s="5"/>
      <c r="B4" s="6"/>
      <c r="C4" s="8"/>
      <c r="D4" s="8"/>
      <c r="I4" s="5"/>
      <c r="J4" s="5"/>
    </row>
    <row r="5" spans="1:10" x14ac:dyDescent="0.3">
      <c r="A5" s="5"/>
      <c r="B5" s="6"/>
      <c r="C5" s="8"/>
      <c r="D5" s="8"/>
      <c r="I5" s="5"/>
      <c r="J5" s="5"/>
    </row>
    <row r="6" spans="1:10" x14ac:dyDescent="0.3">
      <c r="A6" s="5"/>
      <c r="B6" s="6"/>
      <c r="C6" s="8"/>
      <c r="D6" s="8"/>
      <c r="I6" s="5"/>
      <c r="J6" s="5"/>
    </row>
    <row r="7" spans="1:10" x14ac:dyDescent="0.3">
      <c r="A7" s="5"/>
      <c r="B7" s="6"/>
      <c r="C7" s="8"/>
      <c r="D7" s="8"/>
      <c r="I7" s="5"/>
      <c r="J7" s="5"/>
    </row>
    <row r="8" spans="1:10" x14ac:dyDescent="0.3">
      <c r="A8" s="5"/>
      <c r="B8" s="6"/>
      <c r="C8" s="8"/>
      <c r="D8" s="8"/>
      <c r="I8" s="5"/>
    </row>
    <row r="9" spans="1:10" x14ac:dyDescent="0.3">
      <c r="A9" s="5"/>
      <c r="B9" s="6"/>
      <c r="C9" s="7"/>
      <c r="D9" s="8"/>
      <c r="I9" s="5"/>
    </row>
    <row r="10" spans="1:10" x14ac:dyDescent="0.3">
      <c r="A10" s="5"/>
      <c r="B10" s="6"/>
      <c r="C10" s="8"/>
      <c r="D10" s="8"/>
      <c r="I10" s="5"/>
    </row>
    <row r="11" spans="1:10" x14ac:dyDescent="0.3">
      <c r="A11" s="5"/>
      <c r="B11" s="5"/>
      <c r="C11" s="10"/>
      <c r="D11" s="10"/>
      <c r="I11" s="5"/>
    </row>
    <row r="12" spans="1:10" x14ac:dyDescent="0.3">
      <c r="A12" s="5"/>
      <c r="B12" s="5" t="s">
        <v>9</v>
      </c>
      <c r="C12" s="10">
        <f>SUM(C2:C11)</f>
        <v>0</v>
      </c>
      <c r="D12" s="10"/>
      <c r="I12" s="5"/>
    </row>
    <row r="13" spans="1:10" x14ac:dyDescent="0.3">
      <c r="B13" s="5" t="str">
        <f ca="1">_xlfn.CONCAT(OFFSET(Variables!$A$1,MATCH("Respondant",Variables!$A$2:'Variables'!$A$15,0),1)," Subtotal")</f>
        <v>RespondantName Subtotal</v>
      </c>
      <c r="C13" s="10">
        <f>SUM(D2:D11)</f>
        <v>0</v>
      </c>
      <c r="E13" s="4" t="str">
        <f ca="1">_xlfn.CONCAT(OFFSET(Variables!$A$1,MATCH("Respondant",Variables!$A$2:'Variables'!$A$15,0),1)," Paid")</f>
        <v>RespondantName Paid</v>
      </c>
      <c r="F13" s="12">
        <f>SUMIF(G2:G11,"Y",D2:D11)</f>
        <v>0</v>
      </c>
    </row>
    <row r="14" spans="1:10" x14ac:dyDescent="0.3">
      <c r="B14" s="5" t="str">
        <f ca="1">_xlfn.CONCAT(OFFSET(Variables!$A$1,MATCH("Expense1",Variables!$A$2:'Variables'!$A$15,0),1), " Subtotal")</f>
        <v>Medical Subtotal</v>
      </c>
      <c r="C14" s="10">
        <f>SUMIF(H2:H11,"Y",C2:C11)</f>
        <v>0</v>
      </c>
      <c r="I14" s="5"/>
    </row>
    <row r="15" spans="1:10" x14ac:dyDescent="0.3">
      <c r="B15" s="5"/>
      <c r="C15" s="10"/>
    </row>
    <row r="16" spans="1:10" x14ac:dyDescent="0.3">
      <c r="B16" s="4" t="str">
        <f ca="1">_xlfn.CONCAT(OFFSET(Variables!$A$1,MATCH("Expense1",Variables!$A$2:'Variables'!$A$15,0),1), " to date")</f>
        <v>Medical to date</v>
      </c>
      <c r="C16" s="12">
        <f ca="1">OFFSET(B1,MATCH("Medical Subtotal",B2:B16,0),1)+OFFSET(March!B1,MATCH("Medical to date",March!B2:'March'!B16,0),1)</f>
        <v>0</v>
      </c>
    </row>
    <row r="17" spans="2:3" x14ac:dyDescent="0.3">
      <c r="B17" s="5" t="s">
        <v>10</v>
      </c>
      <c r="C17" s="12">
        <f ca="1">OFFSET(B1,MATCH("Total Expenses",B2:B17,0),1)+OFFSET(March!B2,MATCH("Expenses to date",March!B3:'March'!B17,0),1)</f>
        <v>0</v>
      </c>
    </row>
  </sheetData>
  <conditionalFormatting sqref="A2:J11">
    <cfRule type="expression" dxfId="38" priority="1">
      <formula>$G2="Y"</formula>
    </cfRule>
    <cfRule type="expression" dxfId="37" priority="2">
      <formula>IF(AND($G2="N",DATEDIF($I2,NOW(), "d")&gt;90),TRUE,FALSE)</formula>
    </cfRule>
    <cfRule type="expression" dxfId="36" priority="3">
      <formula>IF(AND($G2="N",DATEDIF($I2,NOW(), "d")&gt;60),TRUE,FALSE)</formula>
    </cfRule>
    <cfRule type="expression" dxfId="35" priority="7">
      <formula>IF(AND($G2="N",DATEDIF($I2,NOW(), "d")&gt;30),TRUE,FALSE)</formula>
    </cfRule>
  </conditionalFormatting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051A-2E1D-4103-BED6-C665C0B92CFA}">
  <sheetPr codeName="Sheet5"/>
  <dimension ref="A1:I17"/>
  <sheetViews>
    <sheetView zoomScaleNormal="100" workbookViewId="0">
      <selection activeCell="E23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9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</row>
    <row r="2" spans="1:9" x14ac:dyDescent="0.3">
      <c r="A2" s="5"/>
      <c r="B2" s="6"/>
      <c r="C2" s="7"/>
      <c r="D2" s="7"/>
      <c r="I2" s="5"/>
    </row>
    <row r="3" spans="1:9" x14ac:dyDescent="0.3">
      <c r="A3" s="5"/>
      <c r="B3" s="6"/>
      <c r="C3" s="8"/>
      <c r="D3" s="8"/>
      <c r="I3" s="5"/>
    </row>
    <row r="4" spans="1:9" x14ac:dyDescent="0.3">
      <c r="A4" s="5"/>
      <c r="B4" s="6"/>
      <c r="C4" s="8"/>
      <c r="D4" s="8"/>
      <c r="I4" s="5"/>
    </row>
    <row r="5" spans="1:9" x14ac:dyDescent="0.3">
      <c r="A5" s="5"/>
      <c r="B5" s="6"/>
      <c r="C5" s="8"/>
      <c r="D5" s="8"/>
      <c r="I5" s="5"/>
    </row>
    <row r="6" spans="1:9" x14ac:dyDescent="0.3">
      <c r="A6" s="5"/>
      <c r="B6" s="6"/>
      <c r="C6" s="8"/>
      <c r="D6" s="8"/>
      <c r="I6" s="5"/>
    </row>
    <row r="7" spans="1:9" x14ac:dyDescent="0.3">
      <c r="A7" s="5"/>
      <c r="B7" s="6"/>
      <c r="C7" s="8"/>
      <c r="D7" s="8"/>
      <c r="I7" s="5"/>
    </row>
    <row r="8" spans="1:9" x14ac:dyDescent="0.3">
      <c r="A8" s="5"/>
      <c r="B8" s="6"/>
      <c r="C8" s="7"/>
      <c r="D8" s="8"/>
      <c r="I8" s="5"/>
    </row>
    <row r="9" spans="1:9" x14ac:dyDescent="0.3">
      <c r="A9" s="5"/>
      <c r="B9" s="6"/>
      <c r="C9" s="7"/>
      <c r="D9" s="8"/>
      <c r="I9" s="5"/>
    </row>
    <row r="10" spans="1:9" x14ac:dyDescent="0.3">
      <c r="A10" s="5"/>
      <c r="B10" s="6"/>
      <c r="C10" s="8"/>
      <c r="D10" s="8"/>
      <c r="I10" s="5"/>
    </row>
    <row r="11" spans="1:9" x14ac:dyDescent="0.3">
      <c r="A11" s="5"/>
      <c r="B11" s="5"/>
      <c r="C11" s="10"/>
      <c r="D11" s="10"/>
      <c r="I11" s="5"/>
    </row>
    <row r="12" spans="1:9" x14ac:dyDescent="0.3">
      <c r="A12" s="5"/>
      <c r="B12" s="5" t="s">
        <v>9</v>
      </c>
      <c r="C12" s="10">
        <f>SUM(C2:C11)</f>
        <v>0</v>
      </c>
      <c r="D12" s="10"/>
      <c r="I12" s="5"/>
    </row>
    <row r="13" spans="1:9" x14ac:dyDescent="0.3">
      <c r="B13" s="5" t="str">
        <f ca="1">_xlfn.CONCAT(OFFSET(Variables!$A$1,MATCH("Respondant",Variables!$A$2:'Variables'!$A$15,0),1)," Subtotal")</f>
        <v>RespondantName Subtotal</v>
      </c>
      <c r="C13" s="10">
        <f>SUM(D2:D11)</f>
        <v>0</v>
      </c>
      <c r="E13" s="4" t="str">
        <f ca="1">_xlfn.CONCAT(OFFSET(Variables!$A$1,MATCH("Respondant",Variables!$A$2:'Variables'!$A$15,0),1)," Paid")</f>
        <v>RespondantName Paid</v>
      </c>
      <c r="F13" s="12">
        <f>SUMIF(G2:G11,"Y",D2:D11)</f>
        <v>0</v>
      </c>
    </row>
    <row r="14" spans="1:9" x14ac:dyDescent="0.3">
      <c r="B14" s="5" t="str">
        <f ca="1">_xlfn.CONCAT(OFFSET(Variables!$A$1,MATCH("Expense1",Variables!$A$2:'Variables'!$A$15,0),1), " Subtotal")</f>
        <v>Medical Subtotal</v>
      </c>
      <c r="C14" s="10">
        <f>SUMIF(H2:H11,"Y",C2:C11)</f>
        <v>0</v>
      </c>
    </row>
    <row r="15" spans="1:9" x14ac:dyDescent="0.3">
      <c r="B15" s="5"/>
      <c r="C15" s="10"/>
    </row>
    <row r="16" spans="1:9" x14ac:dyDescent="0.3">
      <c r="B16" s="4" t="str">
        <f ca="1">_xlfn.CONCAT(OFFSET(Variables!$A$1,MATCH("Expense1",Variables!$A$2:'Variables'!$A$15,0),1), " to date")</f>
        <v>Medical to date</v>
      </c>
      <c r="C16" s="12">
        <f ca="1">OFFSET(B1,MATCH("Medical Subtotal",B2:B16,0),1)+OFFSET(April!B1,MATCH("Medical to date",April!B2:'April'!B16,0),1)</f>
        <v>0</v>
      </c>
    </row>
    <row r="17" spans="2:3" x14ac:dyDescent="0.3">
      <c r="B17" s="5" t="s">
        <v>10</v>
      </c>
      <c r="C17" s="12">
        <f ca="1">OFFSET(B1,MATCH("Total Expenses",B2:B17,0),1)+OFFSET(April!B2,MATCH("Expenses to date",April!B3:'April'!B17,0),1)</f>
        <v>0</v>
      </c>
    </row>
  </sheetData>
  <conditionalFormatting sqref="A8:J8">
    <cfRule type="expression" dxfId="34" priority="1">
      <formula>$G8="Y"</formula>
    </cfRule>
    <cfRule type="expression" dxfId="33" priority="2">
      <formula>IF(AND($G8="N",DATEDIF($I8,NOW(), "d")&gt;90),TRUE,FALSE)</formula>
    </cfRule>
    <cfRule type="expression" dxfId="32" priority="3">
      <formula>IF(AND($G8="N",DATEDIF($I8,NOW(), "d")&gt;60),TRUE,FALSE)</formula>
    </cfRule>
    <cfRule type="expression" dxfId="31" priority="4">
      <formula>IF(AND($G8="N",DATEDIF($I8,NOW(), "d")&gt;30),TRUE,FALSE)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E533-FC1F-4D65-9C3B-84B281266199}">
  <sheetPr codeName="Sheet6"/>
  <dimension ref="A1:J17"/>
  <sheetViews>
    <sheetView zoomScaleNormal="100" workbookViewId="0">
      <selection activeCell="E31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</row>
    <row r="2" spans="1:10" x14ac:dyDescent="0.3">
      <c r="A2" s="5"/>
      <c r="B2" s="6"/>
      <c r="C2" s="7"/>
      <c r="D2" s="7"/>
      <c r="I2" s="5"/>
      <c r="J2" s="5"/>
    </row>
    <row r="3" spans="1:10" x14ac:dyDescent="0.3">
      <c r="A3" s="5"/>
      <c r="B3" s="6"/>
      <c r="C3" s="8"/>
      <c r="D3" s="8"/>
      <c r="I3" s="5"/>
      <c r="J3" s="5"/>
    </row>
    <row r="4" spans="1:10" x14ac:dyDescent="0.3">
      <c r="A4" s="5"/>
      <c r="B4" s="6"/>
      <c r="C4" s="8"/>
      <c r="D4" s="8"/>
      <c r="I4" s="5"/>
      <c r="J4" s="5"/>
    </row>
    <row r="5" spans="1:10" x14ac:dyDescent="0.3">
      <c r="A5" s="5"/>
      <c r="B5" s="6"/>
      <c r="C5" s="8"/>
      <c r="D5" s="8"/>
      <c r="I5" s="5"/>
      <c r="J5" s="5"/>
    </row>
    <row r="6" spans="1:10" x14ac:dyDescent="0.3">
      <c r="A6" s="5"/>
      <c r="B6" s="6"/>
      <c r="C6" s="8"/>
      <c r="D6" s="8"/>
      <c r="I6" s="5"/>
      <c r="J6" s="5"/>
    </row>
    <row r="7" spans="1:10" x14ac:dyDescent="0.3">
      <c r="A7" s="5"/>
      <c r="B7" s="6"/>
      <c r="C7" s="8"/>
      <c r="D7" s="8"/>
      <c r="I7" s="5"/>
      <c r="J7" s="5"/>
    </row>
    <row r="8" spans="1:10" x14ac:dyDescent="0.3">
      <c r="A8" s="5"/>
      <c r="B8" s="6"/>
      <c r="C8" s="8"/>
      <c r="D8" s="8"/>
      <c r="I8" s="5"/>
    </row>
    <row r="9" spans="1:10" x14ac:dyDescent="0.3">
      <c r="A9" s="5"/>
      <c r="B9" s="6"/>
      <c r="C9" s="7"/>
      <c r="D9" s="8"/>
      <c r="I9" s="5"/>
    </row>
    <row r="10" spans="1:10" x14ac:dyDescent="0.3">
      <c r="A10" s="5"/>
      <c r="B10" s="6"/>
      <c r="C10" s="8"/>
      <c r="D10" s="8"/>
      <c r="I10" s="5"/>
    </row>
    <row r="11" spans="1:10" x14ac:dyDescent="0.3">
      <c r="A11" s="5"/>
      <c r="B11" s="5"/>
      <c r="C11" s="10"/>
      <c r="D11" s="10"/>
      <c r="I11" s="5"/>
    </row>
    <row r="12" spans="1:10" x14ac:dyDescent="0.3">
      <c r="A12" s="5"/>
      <c r="B12" s="5" t="s">
        <v>9</v>
      </c>
      <c r="C12" s="10">
        <f>SUM(C2:C11)</f>
        <v>0</v>
      </c>
      <c r="D12" s="10"/>
      <c r="I12" s="5"/>
    </row>
    <row r="13" spans="1:10" x14ac:dyDescent="0.3">
      <c r="B13" s="5" t="str">
        <f ca="1">_xlfn.CONCAT(OFFSET(Variables!$A$1,MATCH("Respondant",Variables!$A$2:'Variables'!$A$15,0),1)," Subtotal")</f>
        <v>RespondantName Subtotal</v>
      </c>
      <c r="C13" s="10">
        <f>SUM(D2:D11)</f>
        <v>0</v>
      </c>
      <c r="E13" s="4" t="str">
        <f ca="1">_xlfn.CONCAT(OFFSET(Variables!$A$1,MATCH("Respondant",Variables!$A$2:'Variables'!$A$15,0),1)," Paid")</f>
        <v>RespondantName Paid</v>
      </c>
      <c r="F13" s="12">
        <f>SUMIF(G2:G11,"Y",D2:D11)</f>
        <v>0</v>
      </c>
    </row>
    <row r="14" spans="1:10" x14ac:dyDescent="0.3">
      <c r="B14" s="5" t="str">
        <f ca="1">_xlfn.CONCAT(OFFSET(Variables!$A$1,MATCH("Expense1",Variables!$A$2:'Variables'!$A$15,0),1), " Subtotal")</f>
        <v>Medical Subtotal</v>
      </c>
      <c r="C14" s="10">
        <f>SUMIF(H2:H11,"Y",C2:C11)</f>
        <v>0</v>
      </c>
    </row>
    <row r="15" spans="1:10" x14ac:dyDescent="0.3">
      <c r="B15" s="5"/>
      <c r="C15" s="10"/>
    </row>
    <row r="16" spans="1:10" x14ac:dyDescent="0.3">
      <c r="B16" s="4" t="str">
        <f ca="1">_xlfn.CONCAT(OFFSET(Variables!$A$1,MATCH("Expense1",Variables!$A$2:'Variables'!$A$15,0),1), " to date")</f>
        <v>Medical to date</v>
      </c>
      <c r="C16" s="12">
        <f ca="1">OFFSET(B1,MATCH("Medical Subtotal",B2:B16,0),1)+OFFSET(May!B1,MATCH("Medical to date",May!B2:'May'!B16,0),1)</f>
        <v>0</v>
      </c>
    </row>
    <row r="17" spans="2:3" x14ac:dyDescent="0.3">
      <c r="B17" s="5" t="s">
        <v>10</v>
      </c>
      <c r="C17" s="12">
        <f ca="1">OFFSET(B1,MATCH("Total Expenses",B2:B17,0),1)+OFFSET(May!B2,MATCH("Expenses to date",May!B3:'May'!B17,0),1)</f>
        <v>0</v>
      </c>
    </row>
  </sheetData>
  <conditionalFormatting sqref="A2:J11">
    <cfRule type="expression" dxfId="30" priority="1">
      <formula>$G2="Y"</formula>
    </cfRule>
    <cfRule type="expression" dxfId="29" priority="2">
      <formula>IF(AND($G2="N",DATEDIF($I2,NOW(), "d")&gt;90),TRUE,FALSE)</formula>
    </cfRule>
    <cfRule type="expression" dxfId="28" priority="3">
      <formula>IF(AND($G2="N",DATEDIF($I2,NOW(), "d")&gt;60),TRUE,FALSE)</formula>
    </cfRule>
    <cfRule type="expression" dxfId="27" priority="4">
      <formula>IF(AND($G2="N",DATEDIF($I2,NOW(), "d")&gt;30),TRUE,FALSE)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D72B-FEE0-4ADB-A536-2E45F259DAE4}">
  <sheetPr codeName="Sheet7"/>
  <dimension ref="A1:J17"/>
  <sheetViews>
    <sheetView zoomScaleNormal="100" workbookViewId="0">
      <selection activeCell="E40" sqref="E40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  <c r="J1" s="1" t="s">
        <v>0</v>
      </c>
    </row>
    <row r="2" spans="1:10" x14ac:dyDescent="0.3">
      <c r="A2" s="5"/>
      <c r="B2" s="6"/>
      <c r="C2" s="7"/>
      <c r="D2" s="7"/>
      <c r="I2" s="5"/>
      <c r="J2" s="5"/>
    </row>
    <row r="3" spans="1:10" x14ac:dyDescent="0.3">
      <c r="A3" s="5"/>
      <c r="B3" s="6"/>
      <c r="C3" s="8"/>
      <c r="D3" s="8"/>
      <c r="I3" s="5"/>
      <c r="J3" s="5"/>
    </row>
    <row r="4" spans="1:10" x14ac:dyDescent="0.3">
      <c r="A4" s="5"/>
      <c r="B4" s="6"/>
      <c r="C4" s="8"/>
      <c r="D4" s="8"/>
      <c r="I4" s="5"/>
      <c r="J4" s="5"/>
    </row>
    <row r="5" spans="1:10" x14ac:dyDescent="0.3">
      <c r="A5" s="5"/>
      <c r="B5" s="6"/>
      <c r="C5" s="8"/>
      <c r="D5" s="8"/>
      <c r="I5" s="5"/>
      <c r="J5" s="5"/>
    </row>
    <row r="6" spans="1:10" x14ac:dyDescent="0.3">
      <c r="A6" s="5"/>
      <c r="B6" s="6"/>
      <c r="C6" s="8"/>
      <c r="D6" s="8"/>
      <c r="I6" s="5"/>
      <c r="J6" s="5"/>
    </row>
    <row r="7" spans="1:10" x14ac:dyDescent="0.3">
      <c r="A7" s="5"/>
      <c r="B7" s="6"/>
      <c r="C7" s="8"/>
      <c r="D7" s="8"/>
      <c r="I7" s="5"/>
      <c r="J7" s="5"/>
    </row>
    <row r="8" spans="1:10" x14ac:dyDescent="0.3">
      <c r="A8" s="5"/>
      <c r="B8" s="6"/>
      <c r="C8" s="8"/>
      <c r="D8" s="8"/>
      <c r="I8" s="5"/>
      <c r="J8" s="5"/>
    </row>
    <row r="9" spans="1:10" x14ac:dyDescent="0.3">
      <c r="A9" s="5"/>
      <c r="B9" s="6"/>
      <c r="C9" s="7"/>
      <c r="D9" s="8"/>
      <c r="I9" s="5"/>
      <c r="J9" s="5"/>
    </row>
    <row r="10" spans="1:10" x14ac:dyDescent="0.3">
      <c r="A10" s="5"/>
      <c r="B10" s="6"/>
      <c r="C10" s="7"/>
      <c r="D10" s="8"/>
      <c r="I10" s="5"/>
    </row>
    <row r="11" spans="1:10" x14ac:dyDescent="0.3">
      <c r="A11" s="5"/>
      <c r="B11" s="5"/>
      <c r="C11" s="10"/>
      <c r="D11" s="10"/>
      <c r="I11" s="5"/>
      <c r="J11" s="5"/>
    </row>
    <row r="12" spans="1:10" x14ac:dyDescent="0.3">
      <c r="A12" s="5"/>
      <c r="B12" s="5" t="s">
        <v>9</v>
      </c>
      <c r="C12" s="10">
        <f>SUM(C2:C10)</f>
        <v>0</v>
      </c>
      <c r="D12" s="10"/>
      <c r="I12" s="5"/>
    </row>
    <row r="13" spans="1:10" x14ac:dyDescent="0.3">
      <c r="B13" s="5" t="str">
        <f ca="1">_xlfn.CONCAT(OFFSET(Variables!$A$1,MATCH("Respondant",Variables!$A$2:'Variables'!$A$15,0),1)," Subtotal")</f>
        <v>RespondantName Subtotal</v>
      </c>
      <c r="C13" s="10">
        <f>SUM(D2:D10)</f>
        <v>0</v>
      </c>
      <c r="E13" s="4" t="str">
        <f ca="1">_xlfn.CONCAT(OFFSET(Variables!$A$1,MATCH("Respondant",Variables!$A$2:'Variables'!$A$15,0),1)," Paid")</f>
        <v>RespondantName Paid</v>
      </c>
      <c r="F13" s="12">
        <f>SUMIF(G3:G11,"Y",D3:D11)</f>
        <v>0</v>
      </c>
    </row>
    <row r="14" spans="1:10" x14ac:dyDescent="0.3">
      <c r="B14" s="5" t="str">
        <f ca="1">_xlfn.CONCAT(OFFSET(Variables!$A$1,MATCH("Expense1",Variables!$A$2:'Variables'!$A$15,0),1), " Subtotal")</f>
        <v>Medical Subtotal</v>
      </c>
      <c r="C14" s="10">
        <f>SUMIF(H3:H11,"Y",C3:C11)</f>
        <v>0</v>
      </c>
    </row>
    <row r="15" spans="1:10" x14ac:dyDescent="0.3">
      <c r="B15" s="5"/>
      <c r="C15" s="10"/>
    </row>
    <row r="16" spans="1:10" x14ac:dyDescent="0.3">
      <c r="B16" s="4" t="str">
        <f ca="1">_xlfn.CONCAT(OFFSET(Variables!$A$1,MATCH("Expense1",Variables!$A$2:'Variables'!$A$15,0),1), " to date")</f>
        <v>Medical to date</v>
      </c>
      <c r="C16" s="12">
        <f ca="1">OFFSET(B1,MATCH("Medical Subtotal",B2:B16,0),1)+OFFSET(June!B1,MATCH("Medical to date",June!B2:'June'!B16,0),1)</f>
        <v>0</v>
      </c>
    </row>
    <row r="17" spans="2:3" x14ac:dyDescent="0.3">
      <c r="B17" s="5" t="s">
        <v>10</v>
      </c>
      <c r="C17" s="12">
        <f ca="1">OFFSET(B1,MATCH("Total Expenses",B2:B17,0),1)+OFFSET(June!B2,MATCH("Expenses to date",June!B3:'June'!B17,0),1)</f>
        <v>0</v>
      </c>
    </row>
  </sheetData>
  <conditionalFormatting sqref="A10:J11">
    <cfRule type="expression" dxfId="26" priority="1">
      <formula>$G10="Y"</formula>
    </cfRule>
    <cfRule type="expression" dxfId="25" priority="2">
      <formula>IF(AND($G10="N",DATEDIF($I10,NOW(), "d")&gt;90),TRUE,FALSE)</formula>
    </cfRule>
    <cfRule type="expression" dxfId="24" priority="3">
      <formula>IF(AND($G10="N",DATEDIF($I10,NOW(), "d")&gt;60),TRUE,FALSE)</formula>
    </cfRule>
    <cfRule type="expression" dxfId="23" priority="4">
      <formula>IF(AND($G10="N",DATEDIF($I10,NOW(), "d")&gt;30),TRUE,FALSE)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3A5E-E81C-430B-A687-0034E262DFA0}">
  <sheetPr codeName="Sheet8"/>
  <dimension ref="A1:J17"/>
  <sheetViews>
    <sheetView zoomScaleNormal="100" workbookViewId="0">
      <selection activeCell="A4" sqref="A4:A8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  <c r="J1" s="1" t="s">
        <v>0</v>
      </c>
    </row>
    <row r="2" spans="1:10" x14ac:dyDescent="0.3">
      <c r="A2" s="5"/>
      <c r="B2" s="6"/>
      <c r="C2" s="7"/>
      <c r="D2" s="7"/>
      <c r="I2" s="5"/>
      <c r="J2" s="5"/>
    </row>
    <row r="3" spans="1:10" x14ac:dyDescent="0.3">
      <c r="A3" s="5"/>
      <c r="B3" s="6"/>
      <c r="C3" s="8"/>
      <c r="D3" s="8"/>
      <c r="I3" s="5"/>
      <c r="J3" s="5"/>
    </row>
    <row r="4" spans="1:10" x14ac:dyDescent="0.3">
      <c r="A4" s="5"/>
      <c r="B4" s="6"/>
      <c r="C4" s="8"/>
      <c r="D4" s="8"/>
      <c r="I4" s="5"/>
      <c r="J4" s="5"/>
    </row>
    <row r="5" spans="1:10" x14ac:dyDescent="0.3">
      <c r="A5" s="5"/>
      <c r="B5" s="6"/>
      <c r="C5" s="8"/>
      <c r="D5" s="8"/>
      <c r="I5" s="5"/>
      <c r="J5" s="5"/>
    </row>
    <row r="6" spans="1:10" x14ac:dyDescent="0.3">
      <c r="A6" s="5"/>
      <c r="B6" s="6"/>
      <c r="C6" s="8"/>
      <c r="D6" s="8"/>
      <c r="I6" s="5"/>
      <c r="J6" s="5"/>
    </row>
    <row r="7" spans="1:10" x14ac:dyDescent="0.3">
      <c r="A7" s="5"/>
      <c r="B7" s="6"/>
      <c r="C7" s="8"/>
      <c r="D7" s="8"/>
      <c r="I7" s="5"/>
      <c r="J7" s="5"/>
    </row>
    <row r="8" spans="1:10" x14ac:dyDescent="0.3">
      <c r="A8" s="5"/>
      <c r="B8" s="6"/>
      <c r="C8" s="8"/>
      <c r="D8" s="8"/>
      <c r="I8" s="5"/>
      <c r="J8" s="5"/>
    </row>
    <row r="9" spans="1:10" x14ac:dyDescent="0.3">
      <c r="A9" s="5"/>
      <c r="B9" s="6"/>
      <c r="C9" s="7"/>
      <c r="D9" s="8"/>
      <c r="I9" s="5"/>
      <c r="J9" s="5"/>
    </row>
    <row r="10" spans="1:10" x14ac:dyDescent="0.3">
      <c r="A10" s="5"/>
      <c r="B10" s="6"/>
      <c r="C10" s="8"/>
      <c r="D10" s="8"/>
      <c r="I10" s="5"/>
      <c r="J10" s="5"/>
    </row>
    <row r="11" spans="1:10" x14ac:dyDescent="0.3">
      <c r="A11" s="5"/>
      <c r="B11" s="5"/>
      <c r="C11" s="10"/>
      <c r="D11" s="10"/>
      <c r="I11" s="5"/>
      <c r="J11" s="5"/>
    </row>
    <row r="12" spans="1:10" x14ac:dyDescent="0.3">
      <c r="A12" s="5"/>
      <c r="B12" s="5" t="s">
        <v>9</v>
      </c>
      <c r="C12" s="10">
        <f>SUM(C2:C9)</f>
        <v>0</v>
      </c>
      <c r="D12" s="10"/>
      <c r="I12" s="5"/>
    </row>
    <row r="13" spans="1:10" x14ac:dyDescent="0.3">
      <c r="B13" s="5" t="str">
        <f ca="1">_xlfn.CONCAT(OFFSET(Variables!$A$1,MATCH("Respondant",Variables!$A$2:'Variables'!$A$15,0),1)," Subtotal")</f>
        <v>RespondantName Subtotal</v>
      </c>
      <c r="C13" s="10">
        <f>SUM(D2:D11)</f>
        <v>0</v>
      </c>
      <c r="E13" s="4" t="str">
        <f ca="1">_xlfn.CONCAT(OFFSET(Variables!$A$1,MATCH("Respondant",Variables!$A$2:'Variables'!$A$15,0),1)," Paid")</f>
        <v>RespondantName Paid</v>
      </c>
      <c r="F13" s="12">
        <f>SUMIF(G2:G11,"Y",D2:D11)</f>
        <v>0</v>
      </c>
    </row>
    <row r="14" spans="1:10" x14ac:dyDescent="0.3">
      <c r="B14" s="5" t="str">
        <f ca="1">_xlfn.CONCAT(OFFSET(Variables!$A$1,MATCH("Expense1",Variables!$A$2:'Variables'!$A$15,0),1), " Subtotal")</f>
        <v>Medical Subtotal</v>
      </c>
      <c r="C14" s="10">
        <f>SUMIF(H2:H11,"Y",C2:C11)</f>
        <v>0</v>
      </c>
    </row>
    <row r="15" spans="1:10" x14ac:dyDescent="0.3">
      <c r="B15" s="5"/>
      <c r="C15" s="10"/>
    </row>
    <row r="16" spans="1:10" x14ac:dyDescent="0.3">
      <c r="B16" s="4" t="str">
        <f ca="1">_xlfn.CONCAT(OFFSET(Variables!$A$1,MATCH("Expense1",Variables!$A$2:'Variables'!$A$15,0),1), " to date")</f>
        <v>Medical to date</v>
      </c>
      <c r="C16" s="12">
        <f ca="1">OFFSET(B1,MATCH("Medical Subtotal",B2:B16,0),1)+OFFSET(July!B1,MATCH("Medical to date",July!B2:'July'!B16,0),1)</f>
        <v>0</v>
      </c>
    </row>
    <row r="17" spans="2:3" x14ac:dyDescent="0.3">
      <c r="B17" s="5" t="s">
        <v>10</v>
      </c>
      <c r="C17" s="12">
        <f ca="1">OFFSET(B1,MATCH("Total Expenses",B2:B17,0),1)+OFFSET(July!B2,MATCH("Expenses to date",July!B3:'July'!B17,0),1)</f>
        <v>0</v>
      </c>
    </row>
  </sheetData>
  <conditionalFormatting sqref="A2:J11">
    <cfRule type="expression" dxfId="22" priority="1">
      <formula>$G2="Y"</formula>
    </cfRule>
    <cfRule type="expression" dxfId="21" priority="2">
      <formula>IF(AND($G2="N",DATEDIF($I2,NOW(), "d")&gt;90),TRUE,FALSE)</formula>
    </cfRule>
    <cfRule type="expression" dxfId="20" priority="3">
      <formula>IF(AND($G2="N",DATEDIF($I2,NOW(), "d")&gt;60),TRUE,FALSE)</formula>
    </cfRule>
    <cfRule type="expression" dxfId="19" priority="4">
      <formula>IF(AND($G2="N",DATEDIF($I2,NOW(), "d")&gt;30),TRUE,FALSE)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J17"/>
  <sheetViews>
    <sheetView zoomScaleNormal="100" workbookViewId="0">
      <selection activeCell="E31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  <c r="J1" s="1" t="s">
        <v>0</v>
      </c>
    </row>
    <row r="2" spans="1:10" x14ac:dyDescent="0.3">
      <c r="A2" s="5"/>
      <c r="B2" s="6"/>
      <c r="C2" s="7"/>
      <c r="D2" s="7"/>
      <c r="I2" s="5"/>
      <c r="J2" s="5"/>
    </row>
    <row r="3" spans="1:10" x14ac:dyDescent="0.3">
      <c r="A3" s="5"/>
      <c r="B3" s="6"/>
      <c r="C3" s="8"/>
      <c r="D3" s="8"/>
      <c r="I3" s="5"/>
      <c r="J3" s="5"/>
    </row>
    <row r="4" spans="1:10" x14ac:dyDescent="0.3">
      <c r="A4" s="5"/>
      <c r="B4" s="6"/>
      <c r="C4" s="8"/>
      <c r="D4" s="8"/>
      <c r="I4" s="5"/>
      <c r="J4" s="5"/>
    </row>
    <row r="5" spans="1:10" x14ac:dyDescent="0.3">
      <c r="A5" s="5"/>
      <c r="B5" s="6"/>
      <c r="C5" s="8"/>
      <c r="D5" s="8"/>
      <c r="I5" s="5"/>
      <c r="J5" s="5"/>
    </row>
    <row r="6" spans="1:10" x14ac:dyDescent="0.3">
      <c r="A6" s="5"/>
      <c r="B6" s="6"/>
      <c r="C6" s="8"/>
      <c r="D6" s="8"/>
      <c r="I6" s="5"/>
      <c r="J6" s="5"/>
    </row>
    <row r="7" spans="1:10" x14ac:dyDescent="0.3">
      <c r="A7" s="5"/>
      <c r="B7" s="6"/>
      <c r="C7" s="8"/>
      <c r="D7" s="8"/>
      <c r="I7" s="5"/>
    </row>
    <row r="8" spans="1:10" x14ac:dyDescent="0.3">
      <c r="A8" s="5"/>
      <c r="B8" s="6"/>
      <c r="C8" s="8"/>
      <c r="D8" s="8"/>
      <c r="I8" s="5"/>
    </row>
    <row r="9" spans="1:10" x14ac:dyDescent="0.3">
      <c r="A9" s="5"/>
      <c r="B9" s="6"/>
      <c r="C9" s="7"/>
      <c r="D9" s="8"/>
      <c r="I9" s="5"/>
    </row>
    <row r="10" spans="1:10" x14ac:dyDescent="0.3">
      <c r="A10" s="5"/>
      <c r="B10" s="6"/>
      <c r="C10" s="8"/>
      <c r="D10" s="8"/>
      <c r="I10" s="5"/>
    </row>
    <row r="11" spans="1:10" x14ac:dyDescent="0.3">
      <c r="A11" s="5"/>
      <c r="B11" s="5"/>
      <c r="C11" s="10"/>
      <c r="D11" s="10"/>
      <c r="I11" s="5"/>
    </row>
    <row r="12" spans="1:10" x14ac:dyDescent="0.3">
      <c r="A12" s="5"/>
      <c r="B12" s="5" t="s">
        <v>9</v>
      </c>
      <c r="C12" s="10">
        <f>SUM(C2:C11)</f>
        <v>0</v>
      </c>
      <c r="D12" s="10"/>
      <c r="I12" s="5"/>
    </row>
    <row r="13" spans="1:10" x14ac:dyDescent="0.3">
      <c r="B13" s="5" t="str">
        <f ca="1">_xlfn.CONCAT(OFFSET(Variables!$A$1,MATCH("Respondant",Variables!$A$2:'Variables'!$A$15,0),1)," Subtotal")</f>
        <v>RespondantName Subtotal</v>
      </c>
      <c r="C13" s="10">
        <f>SUM(D2:D11)</f>
        <v>0</v>
      </c>
      <c r="E13" s="4" t="str">
        <f ca="1">_xlfn.CONCAT(OFFSET(Variables!$A$1,MATCH("Respondant",Variables!$A$2:'Variables'!$A$15,0),1)," Paid")</f>
        <v>RespondantName Paid</v>
      </c>
      <c r="F13" s="12">
        <f>SUMIF(G2:G11,"Y",D2:D11)</f>
        <v>0</v>
      </c>
    </row>
    <row r="14" spans="1:10" x14ac:dyDescent="0.3">
      <c r="B14" s="5" t="str">
        <f ca="1">_xlfn.CONCAT(OFFSET(Variables!$A$1,MATCH("Expense1",Variables!$A$2:'Variables'!$A$15,0),1), " Subtotal")</f>
        <v>Medical Subtotal</v>
      </c>
      <c r="C14" s="10">
        <f>SUMIF(H2:H11,"Y",C2:C11)</f>
        <v>0</v>
      </c>
    </row>
    <row r="15" spans="1:10" x14ac:dyDescent="0.3">
      <c r="B15" s="5"/>
      <c r="C15" s="10"/>
    </row>
    <row r="16" spans="1:10" x14ac:dyDescent="0.3">
      <c r="B16" s="4" t="str">
        <f ca="1">_xlfn.CONCAT(OFFSET(Variables!$A$1,MATCH("Expense1",Variables!$A$2:'Variables'!$A$15,0),1), " to date")</f>
        <v>Medical to date</v>
      </c>
      <c r="C16" s="12">
        <f ca="1">OFFSET(B1,MATCH("Medical Subtotal",B2:B16,0),1)+OFFSET(August!B1,MATCH("Medical to date",August!B2:'August'!B16,0),1)</f>
        <v>0</v>
      </c>
    </row>
    <row r="17" spans="2:3" x14ac:dyDescent="0.3">
      <c r="B17" s="5" t="s">
        <v>10</v>
      </c>
      <c r="C17" s="12">
        <f ca="1">OFFSET(B1,MATCH("Total Expenses",B2:B17,0),1)+OFFSET(August!B2,MATCH("Expenses to date",August!B3:'August'!B17,0),1)</f>
        <v>0</v>
      </c>
    </row>
  </sheetData>
  <conditionalFormatting sqref="A2:J11">
    <cfRule type="expression" dxfId="18" priority="1">
      <formula>$G2="Y"</formula>
    </cfRule>
    <cfRule type="expression" dxfId="17" priority="2">
      <formula>IF(AND($G2="N",DATEDIF($I2,NOW(), "d")&gt;90),TRUE,FALSE)</formula>
    </cfRule>
    <cfRule type="expression" dxfId="16" priority="3">
      <formula>IF(AND($G2="N",DATEDIF($I2,NOW(), "d")&gt;60),TRUE,FALSE)</formula>
    </cfRule>
    <cfRule type="expression" dxfId="15" priority="4">
      <formula>IF(AND($G2="N",DATEDIF($I2,NOW(), "d")&gt;30),TRUE,FALSE)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6FAF-4902-4FFC-B0CD-60689CC4F534}">
  <sheetPr codeName="Sheet10"/>
  <dimension ref="A1:K19"/>
  <sheetViews>
    <sheetView zoomScaleNormal="100" workbookViewId="0">
      <selection activeCell="C9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1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  <c r="J1" s="1" t="s">
        <v>0</v>
      </c>
    </row>
    <row r="2" spans="1:11" ht="14.5" customHeight="1" x14ac:dyDescent="0.3">
      <c r="A2" s="5"/>
      <c r="B2" s="6"/>
      <c r="C2" s="7"/>
      <c r="D2" s="7"/>
      <c r="I2" s="5"/>
      <c r="J2" s="5"/>
    </row>
    <row r="3" spans="1:11" ht="14.5" customHeight="1" x14ac:dyDescent="0.3">
      <c r="A3" s="5"/>
      <c r="B3" s="6"/>
      <c r="C3" s="7"/>
      <c r="D3" s="7"/>
      <c r="I3" s="5"/>
      <c r="J3" s="5"/>
    </row>
    <row r="4" spans="1:11" ht="14.5" customHeight="1" x14ac:dyDescent="0.3">
      <c r="A4" s="5"/>
      <c r="B4" s="6"/>
      <c r="C4" s="7"/>
      <c r="D4" s="7"/>
      <c r="I4" s="5"/>
      <c r="J4" s="5"/>
    </row>
    <row r="5" spans="1:11" ht="14.5" customHeight="1" x14ac:dyDescent="0.3">
      <c r="A5" s="5"/>
      <c r="B5" s="6"/>
      <c r="C5" s="8"/>
      <c r="D5" s="8"/>
      <c r="I5" s="5"/>
    </row>
    <row r="6" spans="1:11" ht="14.5" customHeight="1" x14ac:dyDescent="0.3">
      <c r="A6" s="5"/>
      <c r="B6" s="6"/>
      <c r="C6" s="8"/>
      <c r="D6" s="8"/>
      <c r="I6" s="5"/>
    </row>
    <row r="7" spans="1:11" ht="14.5" customHeight="1" x14ac:dyDescent="0.3">
      <c r="A7" s="5"/>
      <c r="B7" s="6"/>
      <c r="C7" s="8"/>
      <c r="D7" s="8"/>
      <c r="I7" s="5"/>
    </row>
    <row r="8" spans="1:11" ht="14.5" customHeight="1" x14ac:dyDescent="0.3">
      <c r="A8" s="5"/>
      <c r="B8" s="6"/>
      <c r="C8" s="8"/>
      <c r="D8" s="8"/>
      <c r="I8" s="5"/>
    </row>
    <row r="9" spans="1:11" ht="14.5" customHeight="1" x14ac:dyDescent="0.3">
      <c r="A9" s="5"/>
      <c r="B9" s="6"/>
      <c r="C9" s="7"/>
      <c r="D9" s="8"/>
      <c r="I9" s="5"/>
    </row>
    <row r="10" spans="1:11" ht="14.5" customHeight="1" x14ac:dyDescent="0.3">
      <c r="A10" s="5"/>
      <c r="B10" s="6"/>
      <c r="C10" s="8"/>
      <c r="D10" s="8"/>
      <c r="I10" s="5"/>
      <c r="J10" s="5"/>
      <c r="K10" s="5"/>
    </row>
    <row r="11" spans="1:11" ht="14.5" customHeight="1" x14ac:dyDescent="0.3">
      <c r="A11" s="5"/>
      <c r="B11" s="5"/>
      <c r="C11" s="6"/>
      <c r="D11" s="8"/>
      <c r="E11" s="8"/>
      <c r="J11" s="5"/>
      <c r="K11" s="5"/>
    </row>
    <row r="12" spans="1:11" ht="14.5" customHeight="1" x14ac:dyDescent="0.3">
      <c r="A12" s="5"/>
      <c r="B12" s="5" t="s">
        <v>9</v>
      </c>
      <c r="C12" s="15">
        <f>SUM(C2:C11)</f>
        <v>0</v>
      </c>
      <c r="D12" s="8"/>
      <c r="E12" s="8"/>
      <c r="J12" s="5"/>
      <c r="K12" s="5"/>
    </row>
    <row r="13" spans="1:11" ht="14.5" customHeight="1" x14ac:dyDescent="0.3">
      <c r="B13" s="5" t="str">
        <f ca="1">_xlfn.CONCAT(OFFSET(Variables!$A$1,MATCH("Respondant",Variables!$A$2:'Variables'!$A$15,0),1)," Subtotal")</f>
        <v>RespondantName Subtotal</v>
      </c>
      <c r="C13" s="15">
        <f>SUM(D2:D11)</f>
        <v>0</v>
      </c>
      <c r="D13" s="8"/>
      <c r="E13" s="16" t="str">
        <f ca="1">_xlfn.CONCAT(OFFSET(Variables!$A$1,MATCH("Respondant",Variables!$A$2:'Variables'!$A$15,0),1)," Paid")</f>
        <v>RespondantName Paid</v>
      </c>
      <c r="F13" s="12">
        <f>SUMIF(G2:G11,"Y",D2:D11)</f>
        <v>0</v>
      </c>
      <c r="J13" s="5"/>
      <c r="K13" s="5"/>
    </row>
    <row r="14" spans="1:11" ht="14.5" customHeight="1" x14ac:dyDescent="0.3">
      <c r="B14" s="5" t="str">
        <f ca="1">_xlfn.CONCAT(OFFSET(Variables!$A$1,MATCH("Expense1",Variables!$A$2:'Variables'!$A$15,0),1), " Subtotal")</f>
        <v>Medical Subtotal</v>
      </c>
      <c r="C14" s="15">
        <f>SUMIF(H2:H11,"Y",C2:C11)</f>
        <v>0</v>
      </c>
      <c r="D14" s="8"/>
      <c r="E14" s="8"/>
      <c r="J14" s="5"/>
      <c r="K14" s="5"/>
    </row>
    <row r="15" spans="1:11" ht="14.5" customHeight="1" x14ac:dyDescent="0.3">
      <c r="B15" s="5"/>
      <c r="C15" s="15"/>
      <c r="D15" s="8"/>
      <c r="E15" s="8"/>
      <c r="J15" s="5"/>
      <c r="K15" s="5"/>
    </row>
    <row r="16" spans="1:11" ht="14.5" customHeight="1" x14ac:dyDescent="0.3">
      <c r="B16" s="4" t="str">
        <f ca="1">_xlfn.CONCAT(OFFSET(Variables!$A$1,MATCH("Expense1",Variables!$A$2:'Variables'!$A$15,0),1), " to date")</f>
        <v>Medical to date</v>
      </c>
      <c r="C16" s="15">
        <f ca="1">OFFSET(B1,MATCH("Medical Subtotal",B2:B16,0),1)+OFFSET(September!B1,MATCH("Medical to date",September!B2:'September'!B16,0),1)</f>
        <v>0</v>
      </c>
      <c r="D16" s="8"/>
      <c r="E16" s="8"/>
      <c r="J16" s="5"/>
    </row>
    <row r="17" spans="2:10" ht="14.5" customHeight="1" x14ac:dyDescent="0.3">
      <c r="B17" s="5" t="s">
        <v>10</v>
      </c>
      <c r="C17" s="15">
        <f ca="1">OFFSET(B1,MATCH("Total Expenses",B2:B17,0),1)+OFFSET(September!B2,MATCH("Expenses to date",September!B3:'September'!B17,0),1)</f>
        <v>0</v>
      </c>
      <c r="D17" s="7"/>
      <c r="E17" s="8"/>
      <c r="J17" s="5"/>
    </row>
    <row r="18" spans="2:10" ht="14.5" customHeight="1" x14ac:dyDescent="0.3">
      <c r="B18" s="5"/>
      <c r="C18" s="6"/>
      <c r="D18" s="8"/>
      <c r="E18" s="8"/>
      <c r="J18" s="5"/>
    </row>
    <row r="19" spans="2:10" x14ac:dyDescent="0.3">
      <c r="B19" s="5"/>
      <c r="C19" s="5"/>
      <c r="D19" s="10"/>
      <c r="E19" s="10"/>
      <c r="J19" s="5"/>
    </row>
  </sheetData>
  <conditionalFormatting sqref="A2:J11">
    <cfRule type="expression" dxfId="14" priority="1">
      <formula>$G2="Y"</formula>
    </cfRule>
    <cfRule type="expression" dxfId="13" priority="2">
      <formula>IF(AND($G2="N",DATEDIF($I2,NOW(), "d")&gt;90),TRUE,FALSE)</formula>
    </cfRule>
    <cfRule type="expression" dxfId="12" priority="3">
      <formula>IF(AND($G2="N",DATEDIF($I2,NOW(), "d")&gt;60),TRUE,FALSE)</formula>
    </cfRule>
    <cfRule type="expression" dxfId="11" priority="4">
      <formula>IF(AND($G2="N",DATEDIF($I2,NOW(), "d")&gt;30),TRUE,FALSE)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DA40-1CEA-4337-9319-9B1F510AAF8A}">
  <sheetPr codeName="Sheet11"/>
  <dimension ref="A1:J17"/>
  <sheetViews>
    <sheetView zoomScaleNormal="100" workbookViewId="0">
      <selection activeCell="E25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  <c r="J1" s="1" t="s">
        <v>0</v>
      </c>
    </row>
    <row r="2" spans="1:10" x14ac:dyDescent="0.3">
      <c r="A2" s="5"/>
      <c r="B2" s="6"/>
      <c r="C2" s="7"/>
      <c r="D2" s="7"/>
      <c r="I2" s="5"/>
      <c r="J2" s="5"/>
    </row>
    <row r="3" spans="1:10" x14ac:dyDescent="0.3">
      <c r="A3" s="5"/>
      <c r="B3" s="6"/>
      <c r="C3" s="8"/>
      <c r="D3" s="8"/>
      <c r="I3" s="5"/>
      <c r="J3" s="5"/>
    </row>
    <row r="4" spans="1:10" x14ac:dyDescent="0.3">
      <c r="A4" s="5"/>
      <c r="B4" s="6"/>
      <c r="C4" s="8"/>
      <c r="D4" s="8"/>
      <c r="I4" s="5"/>
      <c r="J4" s="5"/>
    </row>
    <row r="5" spans="1:10" x14ac:dyDescent="0.3">
      <c r="A5" s="5"/>
      <c r="B5" s="6"/>
      <c r="C5" s="8"/>
      <c r="D5" s="8"/>
      <c r="I5" s="5"/>
      <c r="J5" s="5"/>
    </row>
    <row r="6" spans="1:10" x14ac:dyDescent="0.3">
      <c r="A6" s="5"/>
      <c r="B6" s="6"/>
      <c r="C6" s="8"/>
      <c r="D6" s="8"/>
      <c r="I6" s="5"/>
      <c r="J6" s="5"/>
    </row>
    <row r="7" spans="1:10" x14ac:dyDescent="0.3">
      <c r="A7" s="5"/>
      <c r="B7" s="6"/>
      <c r="C7" s="8"/>
      <c r="D7" s="8"/>
      <c r="I7" s="5"/>
      <c r="J7" s="5"/>
    </row>
    <row r="8" spans="1:10" x14ac:dyDescent="0.3">
      <c r="A8" s="5"/>
      <c r="B8" s="6"/>
      <c r="C8" s="8"/>
      <c r="D8" s="8"/>
      <c r="I8" s="5"/>
      <c r="J8" s="5"/>
    </row>
    <row r="9" spans="1:10" x14ac:dyDescent="0.3">
      <c r="A9" s="5"/>
      <c r="B9" s="6"/>
      <c r="C9" s="7"/>
      <c r="D9" s="8"/>
      <c r="I9" s="5"/>
    </row>
    <row r="10" spans="1:10" x14ac:dyDescent="0.3">
      <c r="A10" s="5"/>
      <c r="B10" s="6"/>
      <c r="C10" s="8"/>
      <c r="D10" s="8"/>
      <c r="I10" s="5"/>
    </row>
    <row r="11" spans="1:10" x14ac:dyDescent="0.3">
      <c r="A11" s="5"/>
      <c r="B11" s="6"/>
      <c r="C11" s="8"/>
      <c r="D11" s="8"/>
      <c r="I11" s="5"/>
    </row>
    <row r="12" spans="1:10" x14ac:dyDescent="0.3">
      <c r="A12" s="5"/>
      <c r="B12" s="5" t="s">
        <v>9</v>
      </c>
      <c r="C12" s="10">
        <f>SUM(C2:C11)</f>
        <v>0</v>
      </c>
      <c r="D12" s="10"/>
      <c r="I12" s="5"/>
    </row>
    <row r="13" spans="1:10" x14ac:dyDescent="0.3">
      <c r="B13" s="5" t="str">
        <f ca="1">_xlfn.CONCAT(OFFSET(Variables!$A$1,MATCH("Respondant",Variables!$A$2:'Variables'!$A$15,0),1)," Subtotal")</f>
        <v>RespondantName Subtotal</v>
      </c>
      <c r="C13" s="10">
        <f>SUM(D2:D11)</f>
        <v>0</v>
      </c>
      <c r="E13" s="4" t="str">
        <f ca="1">_xlfn.CONCAT(OFFSET(Variables!$A$1,MATCH("Respondant",Variables!$A$2:'Variables'!$A$15,0),1)," Paid")</f>
        <v>RespondantName Paid</v>
      </c>
      <c r="F13" s="12">
        <f>SUMIF(G1:G10,"Y",D1:D10)</f>
        <v>0</v>
      </c>
    </row>
    <row r="14" spans="1:10" x14ac:dyDescent="0.3">
      <c r="B14" s="5" t="str">
        <f ca="1">_xlfn.CONCAT(OFFSET(Variables!$A$1,MATCH("Expense1",Variables!$A$2:'Variables'!$A$15,0),1), " Subtotal")</f>
        <v>Medical Subtotal</v>
      </c>
      <c r="C14" s="10">
        <f>SUMIF(H2:H11,"Y",C2:C11)</f>
        <v>0</v>
      </c>
    </row>
    <row r="15" spans="1:10" x14ac:dyDescent="0.3">
      <c r="B15" s="5"/>
      <c r="C15" s="10"/>
    </row>
    <row r="16" spans="1:10" x14ac:dyDescent="0.3">
      <c r="B16" s="4" t="str">
        <f ca="1">_xlfn.CONCAT(OFFSET(Variables!$A$1,MATCH("Expense1",Variables!$A$2:'Variables'!$A$15,0),1), " to date")</f>
        <v>Medical to date</v>
      </c>
      <c r="C16" s="12">
        <f ca="1">OFFSET(B1,MATCH("Medical Subtotal",B2:B16,0),1)+OFFSET(October!B1,MATCH("Medical to date",October!B2:'October'!B16,0),1)</f>
        <v>0</v>
      </c>
    </row>
    <row r="17" spans="2:3" x14ac:dyDescent="0.3">
      <c r="B17" s="5" t="s">
        <v>10</v>
      </c>
      <c r="C17" s="12">
        <f ca="1">OFFSET(B1,MATCH("Total Expenses",B2:B17,0),1)+OFFSET(October!B2,MATCH("Expenses to date",October!B3:'October'!B17,0),1)</f>
        <v>0</v>
      </c>
    </row>
  </sheetData>
  <conditionalFormatting sqref="A2:J11">
    <cfRule type="expression" dxfId="10" priority="1">
      <formula>$G2="Y"</formula>
    </cfRule>
    <cfRule type="expression" dxfId="9" priority="2">
      <formula>IF(AND($G2="N",DATEDIF($I2,NOW(), "d")&gt;90),TRUE,FALSE)</formula>
    </cfRule>
    <cfRule type="expression" dxfId="8" priority="3">
      <formula>IF(AND($G2="N",DATEDIF($I2,NOW(), "d")&gt;60),TRUE,FALSE)</formula>
    </cfRule>
    <cfRule type="expression" dxfId="7" priority="4">
      <formula>IF(AND($G2="N",DATEDIF($I2,NOW(), "d")&gt;30),TRUE,FALSE)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4627-A78A-468D-A6AB-017721F81BB9}">
  <sheetPr codeName="Sheet12"/>
  <dimension ref="A1:J17"/>
  <sheetViews>
    <sheetView workbookViewId="0">
      <selection activeCell="E19" sqref="A1:XFD1048576"/>
    </sheetView>
  </sheetViews>
  <sheetFormatPr defaultRowHeight="14" x14ac:dyDescent="0.3"/>
  <cols>
    <col min="1" max="1" width="14.36328125" style="4" customWidth="1"/>
    <col min="2" max="2" width="17.1796875" style="4" customWidth="1"/>
    <col min="3" max="3" width="13.26953125" style="4" customWidth="1"/>
    <col min="4" max="4" width="8.7265625" style="4"/>
    <col min="5" max="5" width="27" style="4" customWidth="1"/>
    <col min="6" max="6" width="9.6328125" style="4" bestFit="1" customWidth="1"/>
    <col min="7" max="8" width="8.7265625" style="4"/>
    <col min="9" max="9" width="10.6328125" style="4" customWidth="1"/>
    <col min="10" max="10" width="13.453125" style="4" customWidth="1"/>
    <col min="11" max="16384" width="8.7265625" style="4"/>
  </cols>
  <sheetData>
    <row r="1" spans="1:10" x14ac:dyDescent="0.3">
      <c r="A1" s="1" t="s">
        <v>0</v>
      </c>
      <c r="B1" s="2" t="s">
        <v>1</v>
      </c>
      <c r="C1" s="3" t="s">
        <v>2</v>
      </c>
      <c r="D1" s="3" t="str">
        <f ca="1">OFFSET(Variables!$A$1,MATCH("Respondant",Variables!$A$2:'Variables'!$A$15,0),1)</f>
        <v>RespondantName</v>
      </c>
      <c r="E1" s="1" t="s">
        <v>3</v>
      </c>
      <c r="F1" s="1" t="s">
        <v>4</v>
      </c>
      <c r="G1" s="1" t="s">
        <v>5</v>
      </c>
      <c r="H1" s="1" t="str">
        <f ca="1">OFFSET(Variables!$A$1,MATCH("Expense1",Variables!$A$2:'Variables'!$A$15,0),1)</f>
        <v>Medical</v>
      </c>
      <c r="I1" s="14" t="str">
        <f ca="1">_xlfn.CONCAT("Net ", OFFSET(Variables!$A$1,MATCH("NetTime",Variables!$A$2:'Variables'!$A$15,0),1), " days")</f>
        <v>Net 30 days</v>
      </c>
      <c r="J1" s="1" t="s">
        <v>0</v>
      </c>
    </row>
    <row r="2" spans="1:10" x14ac:dyDescent="0.3">
      <c r="A2" s="5"/>
      <c r="B2" s="6"/>
      <c r="C2" s="7"/>
      <c r="D2" s="7"/>
      <c r="I2" s="5"/>
      <c r="J2" s="5"/>
    </row>
    <row r="3" spans="1:10" x14ac:dyDescent="0.3">
      <c r="A3" s="5"/>
      <c r="B3" s="6"/>
      <c r="C3" s="8"/>
      <c r="D3" s="8"/>
      <c r="I3" s="5"/>
      <c r="J3" s="5"/>
    </row>
    <row r="4" spans="1:10" x14ac:dyDescent="0.3">
      <c r="A4" s="5"/>
      <c r="B4" s="6"/>
      <c r="C4" s="8"/>
      <c r="D4" s="8"/>
      <c r="I4" s="5"/>
      <c r="J4" s="5"/>
    </row>
    <row r="5" spans="1:10" x14ac:dyDescent="0.3">
      <c r="A5" s="5"/>
      <c r="B5" s="6"/>
      <c r="C5" s="8"/>
      <c r="D5" s="8"/>
      <c r="I5" s="5"/>
      <c r="J5" s="5"/>
    </row>
    <row r="6" spans="1:10" x14ac:dyDescent="0.3">
      <c r="A6" s="5"/>
      <c r="B6" s="6"/>
      <c r="C6" s="8"/>
      <c r="D6" s="8"/>
      <c r="I6" s="5"/>
      <c r="J6" s="5"/>
    </row>
    <row r="7" spans="1:10" x14ac:dyDescent="0.3">
      <c r="A7" s="5"/>
      <c r="B7" s="6"/>
      <c r="C7" s="8"/>
      <c r="D7" s="8"/>
      <c r="I7" s="5"/>
      <c r="J7" s="5"/>
    </row>
    <row r="8" spans="1:10" x14ac:dyDescent="0.3">
      <c r="A8" s="5"/>
      <c r="B8" s="6"/>
      <c r="C8" s="8"/>
      <c r="D8" s="8"/>
      <c r="I8" s="5"/>
      <c r="J8" s="5"/>
    </row>
    <row r="9" spans="1:10" x14ac:dyDescent="0.3">
      <c r="A9" s="5"/>
      <c r="B9" s="6"/>
      <c r="C9" s="7"/>
      <c r="D9" s="8"/>
      <c r="I9" s="5"/>
      <c r="J9" s="5"/>
    </row>
    <row r="10" spans="1:10" x14ac:dyDescent="0.3">
      <c r="A10" s="5"/>
      <c r="B10" s="6"/>
      <c r="C10" s="8"/>
      <c r="D10" s="8"/>
      <c r="I10" s="5"/>
      <c r="J10" s="5"/>
    </row>
    <row r="11" spans="1:10" x14ac:dyDescent="0.3">
      <c r="A11" s="5"/>
      <c r="B11" s="5"/>
      <c r="C11" s="10"/>
      <c r="D11" s="10"/>
      <c r="I11" s="5"/>
    </row>
    <row r="12" spans="1:10" x14ac:dyDescent="0.3">
      <c r="A12" s="5"/>
      <c r="B12" s="5" t="s">
        <v>9</v>
      </c>
      <c r="C12" s="10">
        <f>SUM(C2:C11)</f>
        <v>0</v>
      </c>
      <c r="D12" s="10"/>
      <c r="I12" s="5"/>
    </row>
    <row r="13" spans="1:10" x14ac:dyDescent="0.3">
      <c r="B13" s="5" t="str">
        <f ca="1">_xlfn.CONCAT(OFFSET(Variables!$A$1,MATCH("Respondant",Variables!$A$2:'Variables'!$A$15,0),1)," Subtotal")</f>
        <v>RespondantName Subtotal</v>
      </c>
      <c r="C13" s="10">
        <f>SUM(D2:D11)</f>
        <v>0</v>
      </c>
      <c r="E13" s="4" t="str">
        <f ca="1">_xlfn.CONCAT(OFFSET(Variables!$A$1,MATCH("Respondant",Variables!$A$2:'Variables'!$A$15,0),1)," Paid")</f>
        <v>RespondantName Paid</v>
      </c>
      <c r="F13" s="12">
        <f>SUMIF(G2:G11,"Y",D2:D11)</f>
        <v>0</v>
      </c>
    </row>
    <row r="14" spans="1:10" x14ac:dyDescent="0.3">
      <c r="B14" s="5" t="str">
        <f ca="1">_xlfn.CONCAT(OFFSET(Variables!$A$1,MATCH("Expense1",Variables!$A$2:'Variables'!$A$15,0),1), " Subtotal")</f>
        <v>Medical Subtotal</v>
      </c>
      <c r="C14" s="10">
        <f>SUMIF(H2:H11,"Y",C2:C11)</f>
        <v>0</v>
      </c>
    </row>
    <row r="15" spans="1:10" x14ac:dyDescent="0.3">
      <c r="B15" s="5"/>
      <c r="C15" s="10"/>
    </row>
    <row r="16" spans="1:10" x14ac:dyDescent="0.3">
      <c r="B16" s="4" t="str">
        <f ca="1">_xlfn.CONCAT(OFFSET(Variables!$A$1,MATCH("Expense1",Variables!$A$2:'Variables'!$A$15,0),1), " to date")</f>
        <v>Medical to date</v>
      </c>
      <c r="C16" s="12">
        <f ca="1">OFFSET(B1,MATCH("Medical Subtotal",B2:B16,0),1)+OFFSET(November!B1,MATCH("Medical to date",November!B2:'November'!B16,0),1)</f>
        <v>0</v>
      </c>
    </row>
    <row r="17" spans="2:3" x14ac:dyDescent="0.3">
      <c r="B17" s="5" t="s">
        <v>10</v>
      </c>
      <c r="C17" s="12">
        <f ca="1">OFFSET(B1,MATCH("Total Expenses",B2:B17,0),1)+OFFSET(November!B2,MATCH("Expenses to date",November!B3:'November'!B17,0),1)</f>
        <v>0</v>
      </c>
    </row>
  </sheetData>
  <conditionalFormatting sqref="A2:J11">
    <cfRule type="expression" dxfId="6" priority="1">
      <formula>$G2="Y"</formula>
    </cfRule>
    <cfRule type="expression" dxfId="5" priority="2">
      <formula>IF(AND($G2="N",DATEDIF($I2,NOW(), "d")&gt;90),TRUE,FALSE)</formula>
    </cfRule>
    <cfRule type="expression" dxfId="4" priority="3">
      <formula>IF(AND($G2="N",DATEDIF($I2,NOW(), "d")&gt;60),TRUE,FALSE)</formula>
    </cfRule>
    <cfRule type="expression" dxfId="3" priority="4">
      <formula>IF(AND($G2="N",DATEDIF($I2,NOW(), "d")&gt;30),TRUE,FALSE)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61EF-40D4-4835-B9CD-22D692BFD38D}">
  <sheetPr codeName="Sheet13"/>
  <dimension ref="A1:E20"/>
  <sheetViews>
    <sheetView zoomScaleNormal="100" workbookViewId="0">
      <selection activeCell="H1" sqref="H1"/>
    </sheetView>
  </sheetViews>
  <sheetFormatPr defaultRowHeight="14" x14ac:dyDescent="0.3"/>
  <cols>
    <col min="1" max="1" width="13.08984375" style="4" customWidth="1"/>
    <col min="2" max="2" width="15.90625" style="4" customWidth="1"/>
    <col min="3" max="3" width="16.6328125" style="4" customWidth="1"/>
    <col min="4" max="4" width="17.1796875" style="4" customWidth="1"/>
    <col min="5" max="5" width="14.26953125" style="4" customWidth="1"/>
    <col min="6" max="16384" width="8.7265625" style="4"/>
  </cols>
  <sheetData>
    <row r="1" spans="1:5" ht="14.5" x14ac:dyDescent="0.3">
      <c r="A1" s="17" t="s">
        <v>40</v>
      </c>
      <c r="B1" s="18" t="s">
        <v>12</v>
      </c>
      <c r="C1" s="18" t="str">
        <f ca="1">_xlfn.CONCAT(OFFSET(Variables!$A$1,MATCH("Expense1",Variables!$A$2:'Variables'!$A$15,0),1), " Subtotal")</f>
        <v>Medical Subtotal</v>
      </c>
      <c r="D1" s="18" t="str">
        <f ca="1">_xlfn.CONCAT(OFFSET(Variables!$A$1,MATCH("Respondant",Variables!$A$2:'Variables'!$A$15,0),1)," Total")</f>
        <v>RespondantName Total</v>
      </c>
      <c r="E1" s="18" t="str">
        <f ca="1">_xlfn.CONCAT(OFFSET(Variables!$A$1,MATCH("Respondant",Variables!$A$2:'Variables'!$A$15,0),1)," Paid")</f>
        <v>RespondantName Paid</v>
      </c>
    </row>
    <row r="2" spans="1:5" ht="14.5" customHeight="1" x14ac:dyDescent="0.3">
      <c r="A2" s="19" t="s">
        <v>13</v>
      </c>
      <c r="B2" s="20" cm="1">
        <f t="array" ref="B2">_xlfn.XLOOKUP("Total Expenses",January!B2:'January'!B16,January!C2:'January'!C16)</f>
        <v>0</v>
      </c>
      <c r="C2" s="20" cm="1">
        <f t="array" aca="1" ref="C2" ca="1">_xlfn.XLOOKUP("Medical Subtotal",January!B2:'January'!B16,January!C2:'January'!C16)</f>
        <v>0</v>
      </c>
      <c r="D2" s="20">
        <f>January!C13</f>
        <v>0</v>
      </c>
      <c r="E2" s="20">
        <f>January!F13</f>
        <v>0</v>
      </c>
    </row>
    <row r="3" spans="1:5" ht="14.5" customHeight="1" x14ac:dyDescent="0.3">
      <c r="A3" s="19" t="s">
        <v>14</v>
      </c>
      <c r="B3" s="20">
        <f>February!C12</f>
        <v>0</v>
      </c>
      <c r="C3" s="20">
        <f>February!C14</f>
        <v>0</v>
      </c>
      <c r="D3" s="20">
        <f>February!C13</f>
        <v>0</v>
      </c>
      <c r="E3" s="20">
        <f>February!F13</f>
        <v>0</v>
      </c>
    </row>
    <row r="4" spans="1:5" ht="14.5" customHeight="1" x14ac:dyDescent="0.3">
      <c r="A4" s="19" t="s">
        <v>15</v>
      </c>
      <c r="B4" s="20">
        <f>March!C12</f>
        <v>0</v>
      </c>
      <c r="C4" s="20">
        <f>March!C14</f>
        <v>0</v>
      </c>
      <c r="D4" s="20">
        <f>March!C13</f>
        <v>0</v>
      </c>
      <c r="E4" s="20">
        <f>March!F13</f>
        <v>0</v>
      </c>
    </row>
    <row r="5" spans="1:5" ht="14.5" customHeight="1" x14ac:dyDescent="0.3">
      <c r="A5" s="19" t="s">
        <v>16</v>
      </c>
      <c r="B5" s="20">
        <f>April!C12</f>
        <v>0</v>
      </c>
      <c r="C5" s="20">
        <f>April!C14</f>
        <v>0</v>
      </c>
      <c r="D5" s="20">
        <f>April!C13</f>
        <v>0</v>
      </c>
      <c r="E5" s="20">
        <f>April!F13</f>
        <v>0</v>
      </c>
    </row>
    <row r="6" spans="1:5" ht="14.5" customHeight="1" x14ac:dyDescent="0.3">
      <c r="A6" s="19" t="s">
        <v>17</v>
      </c>
      <c r="B6" s="20">
        <f>May!C12</f>
        <v>0</v>
      </c>
      <c r="C6" s="20">
        <f>May!C14</f>
        <v>0</v>
      </c>
      <c r="D6" s="20">
        <f>May!C13</f>
        <v>0</v>
      </c>
      <c r="E6" s="21">
        <f>May!F13</f>
        <v>0</v>
      </c>
    </row>
    <row r="7" spans="1:5" ht="14.5" customHeight="1" x14ac:dyDescent="0.3">
      <c r="A7" s="19" t="s">
        <v>18</v>
      </c>
      <c r="B7" s="20">
        <f>June!C12</f>
        <v>0</v>
      </c>
      <c r="C7" s="20">
        <f>June!C14</f>
        <v>0</v>
      </c>
      <c r="D7" s="20">
        <f>June!C13</f>
        <v>0</v>
      </c>
      <c r="E7" s="21">
        <f>June!F13</f>
        <v>0</v>
      </c>
    </row>
    <row r="8" spans="1:5" ht="14.5" customHeight="1" x14ac:dyDescent="0.3">
      <c r="A8" s="19" t="s">
        <v>19</v>
      </c>
      <c r="B8" s="20">
        <f>July!C12</f>
        <v>0</v>
      </c>
      <c r="C8" s="20">
        <f>July!C14</f>
        <v>0</v>
      </c>
      <c r="D8" s="20">
        <f>July!C13</f>
        <v>0</v>
      </c>
      <c r="E8" s="21">
        <f>July!F12</f>
        <v>0</v>
      </c>
    </row>
    <row r="9" spans="1:5" ht="14.5" customHeight="1" x14ac:dyDescent="0.3">
      <c r="A9" s="19" t="s">
        <v>20</v>
      </c>
      <c r="B9" s="20">
        <f>August!C12</f>
        <v>0</v>
      </c>
      <c r="C9" s="20">
        <f>August!C14</f>
        <v>0</v>
      </c>
      <c r="D9" s="20">
        <f>August!C13</f>
        <v>0</v>
      </c>
      <c r="E9" s="21">
        <f>August!F13</f>
        <v>0</v>
      </c>
    </row>
    <row r="10" spans="1:5" ht="14.5" customHeight="1" x14ac:dyDescent="0.3">
      <c r="A10" s="19" t="s">
        <v>21</v>
      </c>
      <c r="B10" s="20">
        <f>September!C12</f>
        <v>0</v>
      </c>
      <c r="C10" s="20">
        <f>September!C14</f>
        <v>0</v>
      </c>
      <c r="D10" s="20">
        <f>September!C13</f>
        <v>0</v>
      </c>
      <c r="E10" s="21">
        <f>September!F13</f>
        <v>0</v>
      </c>
    </row>
    <row r="11" spans="1:5" ht="14.5" customHeight="1" x14ac:dyDescent="0.3">
      <c r="A11" s="19" t="s">
        <v>22</v>
      </c>
      <c r="B11" s="20">
        <f>October!C12</f>
        <v>0</v>
      </c>
      <c r="C11" s="21">
        <f>October!C14</f>
        <v>0</v>
      </c>
      <c r="D11" s="20">
        <f>October!C13</f>
        <v>0</v>
      </c>
      <c r="E11" s="21">
        <f>October!F13</f>
        <v>0</v>
      </c>
    </row>
    <row r="12" spans="1:5" ht="14.5" customHeight="1" x14ac:dyDescent="0.3">
      <c r="A12" s="19" t="s">
        <v>23</v>
      </c>
      <c r="B12" s="20">
        <f>November!C12</f>
        <v>0</v>
      </c>
      <c r="C12" s="20">
        <f>November!C14</f>
        <v>0</v>
      </c>
      <c r="D12" s="20">
        <f>November!C13</f>
        <v>0</v>
      </c>
      <c r="E12" s="21">
        <f>November!F14</f>
        <v>0</v>
      </c>
    </row>
    <row r="13" spans="1:5" ht="14.5" customHeight="1" x14ac:dyDescent="0.3">
      <c r="A13" s="19" t="s">
        <v>24</v>
      </c>
      <c r="B13" s="20">
        <f>December!C12</f>
        <v>0</v>
      </c>
      <c r="C13" s="20">
        <f>December!C14</f>
        <v>0</v>
      </c>
      <c r="D13" s="20">
        <f>December!C13</f>
        <v>0</v>
      </c>
      <c r="E13" s="21">
        <f>December!F13</f>
        <v>0</v>
      </c>
    </row>
    <row r="14" spans="1:5" ht="14.5" customHeight="1" x14ac:dyDescent="0.3">
      <c r="A14" s="18"/>
      <c r="B14" s="19"/>
      <c r="C14" s="19"/>
      <c r="D14" s="19"/>
      <c r="E14" s="19"/>
    </row>
    <row r="15" spans="1:5" ht="14.5" customHeight="1" x14ac:dyDescent="0.3">
      <c r="A15" s="18" t="s">
        <v>25</v>
      </c>
      <c r="B15" s="22">
        <f>SUM(B2:B13)</f>
        <v>0</v>
      </c>
      <c r="C15" s="22">
        <f ca="1">SUM(C2:C13)</f>
        <v>0</v>
      </c>
      <c r="D15" s="22">
        <f>SUM(D2:D13)</f>
        <v>0</v>
      </c>
      <c r="E15" s="22">
        <f>SUM(E2:E13)</f>
        <v>0</v>
      </c>
    </row>
    <row r="20" spans="4:4" x14ac:dyDescent="0.3">
      <c r="D20" s="23"/>
    </row>
  </sheetData>
  <conditionalFormatting sqref="A2:E13">
    <cfRule type="expression" dxfId="2" priority="1">
      <formula>$E2=0</formula>
    </cfRule>
    <cfRule type="expression" dxfId="1" priority="2">
      <formula>$D2&gt;$E2</formula>
    </cfRule>
    <cfRule type="expression" dxfId="0" priority="3">
      <formula>$D2=$E2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E516-C5EC-4D0D-BA62-CE73CC9ACE49}">
  <sheetPr codeName="Sheet14"/>
  <dimension ref="A1:B10"/>
  <sheetViews>
    <sheetView zoomScaleNormal="100" workbookViewId="0">
      <selection activeCell="F29" sqref="F29"/>
    </sheetView>
  </sheetViews>
  <sheetFormatPr defaultRowHeight="14.5" x14ac:dyDescent="0.35"/>
  <cols>
    <col min="1" max="1" width="13.7265625" customWidth="1"/>
  </cols>
  <sheetData>
    <row r="1" spans="1:2" x14ac:dyDescent="0.35">
      <c r="A1" s="1" t="s">
        <v>26</v>
      </c>
      <c r="B1" s="1" t="s">
        <v>27</v>
      </c>
    </row>
    <row r="2" spans="1:2" x14ac:dyDescent="0.35">
      <c r="A2" s="4" t="s">
        <v>28</v>
      </c>
      <c r="B2" s="4" t="s">
        <v>39</v>
      </c>
    </row>
    <row r="3" spans="1:2" x14ac:dyDescent="0.35">
      <c r="A3" s="4" t="s">
        <v>29</v>
      </c>
      <c r="B3" s="4" t="s">
        <v>6</v>
      </c>
    </row>
    <row r="4" spans="1:2" x14ac:dyDescent="0.35">
      <c r="A4" s="4" t="s">
        <v>30</v>
      </c>
      <c r="B4" s="4" t="s">
        <v>31</v>
      </c>
    </row>
    <row r="5" spans="1:2" x14ac:dyDescent="0.35">
      <c r="A5" s="4" t="s">
        <v>32</v>
      </c>
      <c r="B5" s="4" t="s">
        <v>33</v>
      </c>
    </row>
    <row r="6" spans="1:2" x14ac:dyDescent="0.35">
      <c r="A6" s="4" t="s">
        <v>36</v>
      </c>
      <c r="B6" s="4">
        <v>30</v>
      </c>
    </row>
    <row r="7" spans="1:2" x14ac:dyDescent="0.35">
      <c r="A7" s="4" t="s">
        <v>34</v>
      </c>
      <c r="B7" s="4" t="s">
        <v>7</v>
      </c>
    </row>
    <row r="8" spans="1:2" x14ac:dyDescent="0.35">
      <c r="A8" s="4" t="s">
        <v>35</v>
      </c>
      <c r="B8" s="4" t="s">
        <v>8</v>
      </c>
    </row>
    <row r="9" spans="1:2" x14ac:dyDescent="0.35">
      <c r="A9" s="4" t="b">
        <v>1</v>
      </c>
      <c r="B9" s="4" t="s">
        <v>37</v>
      </c>
    </row>
    <row r="10" spans="1:2" x14ac:dyDescent="0.35">
      <c r="A10" s="4" t="b">
        <v>0</v>
      </c>
      <c r="B10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Charts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Filley</dc:creator>
  <cp:keywords/>
  <dc:description/>
  <cp:lastModifiedBy>Mark Filley</cp:lastModifiedBy>
  <cp:revision/>
  <dcterms:created xsi:type="dcterms:W3CDTF">2015-06-05T18:17:20Z</dcterms:created>
  <dcterms:modified xsi:type="dcterms:W3CDTF">2023-04-23T01:25:16Z</dcterms:modified>
  <cp:category/>
  <cp:contentStatus/>
</cp:coreProperties>
</file>