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<sst xmlns="http://schemas.openxmlformats.org/spreadsheetml/2006/main" count="88" uniqueCount="73">
  <si>
    <t>Name</t>
  </si>
  <si>
    <t>Part No.</t>
  </si>
  <si>
    <t>Material</t>
  </si>
  <si>
    <t>Qty</t>
  </si>
  <si>
    <t>Unit Price</t>
  </si>
  <si>
    <t>Price</t>
  </si>
  <si>
    <t>Notes</t>
  </si>
  <si>
    <t>Links</t>
  </si>
  <si>
    <t>Peripheral Parts</t>
  </si>
  <si>
    <t>Arduino Nano 33 BLE</t>
  </si>
  <si>
    <t>N/A</t>
  </si>
  <si>
    <t>Silicon</t>
  </si>
  <si>
    <t>Peripheral boards</t>
  </si>
  <si>
    <t>https://store-usa.arduino.cc/products/arduino-nano-33-ble?gclid=Cj0KCQjw8NilBhDOARIsAHzpbLBDgXkBk519jrfkhvN17BD7A5n-SAekM4D4wuALXntQTK35evvhgdoaAgT2EALw_wcB</t>
  </si>
  <si>
    <t>Heat-Set Inserts for Plastic Brass, M2 x 0.4 mm, 4 mm Installed Length</t>
  </si>
  <si>
    <t>94459A120</t>
  </si>
  <si>
    <t>Brass</t>
  </si>
  <si>
    <t>Pack of 50, TBD based on what we are building and sending as we have a different size in the lab in stock than I can get on McMaster</t>
  </si>
  <si>
    <r>
      <rPr>
        <color rgb="FF1155CC"/>
        <u/>
      </rPr>
      <t>https://www.mcmaster.com/94459A120/</t>
    </r>
    <r>
      <rPr/>
      <t xml:space="preserve"> </t>
    </r>
  </si>
  <si>
    <t>Brass Heat-Set Inserts for Plastic M1.4 x 0.30 mm Thread Size, 3 mm Installed Length</t>
  </si>
  <si>
    <t>92120A140</t>
  </si>
  <si>
    <t>Pack of 100</t>
  </si>
  <si>
    <r>
      <rPr>
        <color rgb="FF1155CC"/>
        <u/>
      </rPr>
      <t>https://www.mcmaster.com/92120A140/</t>
    </r>
    <r>
      <rPr/>
      <t xml:space="preserve"> </t>
    </r>
  </si>
  <si>
    <t>Alloy Steel Socket Head Screw Black-Oxide, M2 x 0.4 mm Thread, 6 mm Long</t>
  </si>
  <si>
    <t>91290A013</t>
  </si>
  <si>
    <t>Steel</t>
  </si>
  <si>
    <t>https://www.mcmaster.com/91290A013/</t>
  </si>
  <si>
    <t>Alloy Steel Socket Head Screw Black Oxide, M1.4 x 0.3 mm Thread, 3 mm Long</t>
  </si>
  <si>
    <t>91290A014</t>
  </si>
  <si>
    <t>Pack of 10</t>
  </si>
  <si>
    <t>https://www.mcmaster.com/91290A014/</t>
  </si>
  <si>
    <t>Alloy Steel Socket Head Screw Black-Oxide, M2 x 0.4 mm Thread, 12 mm Long</t>
  </si>
  <si>
    <t>91290A019</t>
  </si>
  <si>
    <r>
      <rPr>
        <color rgb="FF1155CC"/>
        <u/>
      </rPr>
      <t>https://www.mcmaster.com/91290A019/</t>
    </r>
    <r>
      <rPr/>
      <t xml:space="preserve"> </t>
    </r>
  </si>
  <si>
    <t>Adafruit LiIon/LiPoly Backpack Add-On for Pro Trinket/ItsyBitsy</t>
  </si>
  <si>
    <t>Connects lipo to Arduino</t>
  </si>
  <si>
    <r>
      <rPr>
        <color rgb="FF1155CC"/>
        <u/>
      </rPr>
      <t>https://www.adafruit.com/product/2124</t>
    </r>
    <r>
      <rPr/>
      <t xml:space="preserve"> or </t>
    </r>
    <r>
      <rPr>
        <color rgb="FF1155CC"/>
        <u/>
      </rPr>
      <t>https://www.digikey.com/en/products/detail/adafruit-industries-llc/2124/5761211</t>
    </r>
    <r>
      <rPr/>
      <t xml:space="preserve"> </t>
    </r>
  </si>
  <si>
    <t>Lithium Ion Polymer Battery with Short Cable - 3.7V 420mAh</t>
  </si>
  <si>
    <t>Lithium Ion Polymer</t>
  </si>
  <si>
    <t xml:space="preserve">Battery compartment requires battery with JST PH connector </t>
  </si>
  <si>
    <r>
      <rPr>
        <color rgb="FF1155CC"/>
        <u/>
      </rPr>
      <t>https://www.adafruit.com/product/4236</t>
    </r>
    <r>
      <rPr>
        <color rgb="FF000000"/>
      </rPr>
      <t xml:space="preserve"> or </t>
    </r>
    <r>
      <rPr>
        <color rgb="FF1155CC"/>
        <u/>
      </rPr>
      <t>https://www.digikey.com/en/products/detail/adafruit-industries-llc/4236/10244671</t>
    </r>
    <r>
      <rPr>
        <color rgb="FF000000"/>
      </rPr>
      <t xml:space="preserve"> </t>
    </r>
  </si>
  <si>
    <t>Multipurpose Neoprene Foam</t>
  </si>
  <si>
    <t>1601N203</t>
  </si>
  <si>
    <t>Neoprene</t>
  </si>
  <si>
    <t>Padding for housing</t>
  </si>
  <si>
    <t>https://www.mcmaster.com/1601N203/</t>
  </si>
  <si>
    <t>Hook and Loop Cable Tie with Buckle</t>
  </si>
  <si>
    <t>3955T88</t>
  </si>
  <si>
    <t>Nylon</t>
  </si>
  <si>
    <t>Strap for securing housing to branch</t>
  </si>
  <si>
    <t>https://www.mcmaster.com/3955T88/</t>
  </si>
  <si>
    <t>3D Printed Peripheral Housing</t>
  </si>
  <si>
    <t>PLA</t>
  </si>
  <si>
    <t>Housing for peripheral</t>
  </si>
  <si>
    <t xml:space="preserve">Breadboard-friendly SPDT Slide Switch
</t>
  </si>
  <si>
    <t>Copper</t>
  </si>
  <si>
    <t>This is the switch I used, any switch with these dimensions can be used on my existing model</t>
  </si>
  <si>
    <t>https://www.adafruit.com/product/805?gclid=CjwKCAjwivemBhBhEiwAJxNWNxLu88tbW3-X0eq8SjJB-T-EV2FGqLJHy87JOk5jp4_g26U7r40VrBoClfMQAvD_BwE</t>
  </si>
  <si>
    <t>USB-A to micro-USB Cable</t>
  </si>
  <si>
    <t>DH-20M50055</t>
  </si>
  <si>
    <t>Most micro-USB cables will fit as long as they fit through the opening on the housings which is oversized to addomodate different cable sizes. This is just a good option if you don't already have them.</t>
  </si>
  <si>
    <r>
      <rPr>
        <color rgb="FF1155CC"/>
        <u/>
      </rPr>
      <t>https://www.digikey.com/en/products/detail/cvilux-usa/DH-20M50055/13175849</t>
    </r>
    <r>
      <rPr/>
      <t xml:space="preserve"> </t>
    </r>
  </si>
  <si>
    <t>Solid Wire Hookup Kit (22 AWG)</t>
  </si>
  <si>
    <t>Solid wire kit with different colors to hook everything up</t>
  </si>
  <si>
    <r>
      <rPr>
        <color rgb="FF1155CC"/>
        <u/>
      </rPr>
      <t>https://www.digikey.com/en/products/detail/adafruit-industries-llc/1311/6198255?utm_adgroup=&amp;utm_source=google&amp;utm_medium=cpc&amp;utm_campaign=PMax%20Shopping_Product_Low%20ROAS%20Categories&amp;utm_term=&amp;utm_content=&amp;gclid=Cj0KCQjwrfymBhCTARIsADXTablOysWBMoP1mdeYglFsi7gJO6jbxDjWbfvNZ9VfJ6p4GUpxauwSJssaAn16EALw_wcB</t>
    </r>
    <r>
      <rPr/>
      <t xml:space="preserve"> or </t>
    </r>
    <r>
      <rPr>
        <color rgb="FF1155CC"/>
        <u/>
      </rPr>
      <t>https://www.adafruit.com/product/1311#technical-details</t>
    </r>
    <r>
      <rPr/>
      <t xml:space="preserve"> </t>
    </r>
  </si>
  <si>
    <t>Single Module Cost:</t>
  </si>
  <si>
    <t>Central Parts</t>
  </si>
  <si>
    <t>Arduino Nano RP2040 Connect</t>
  </si>
  <si>
    <t>Central node board with BLE and official micro-ROS support</t>
  </si>
  <si>
    <t>https://store-usa.arduino.cc/products/arduino-nano-rp2040-connect?selectedStore=us</t>
  </si>
  <si>
    <t>3D Printed Central Housing</t>
  </si>
  <si>
    <r>
      <rPr>
        <rFont val="Arial"/>
        <color theme="1"/>
      </rPr>
      <t>Housing for central,</t>
    </r>
    <r>
      <rPr>
        <rFont val="Arial"/>
        <color rgb="FF00FF00"/>
      </rPr>
      <t xml:space="preserve"> </t>
    </r>
    <r>
      <rPr>
        <rFont val="Arial"/>
        <color rgb="FFFF0000"/>
      </rPr>
      <t>this housing will use some of the heat inserts and fasteners from peripheral as they are sold in enough quanity to fulfill this as well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</si>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</sst>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u/>
      <color rgb="FF0000FF"/>
      <name val="Arial"/>
    </font>
    <font>
      <sz val="10.0"/>
      <color rgb="FF333333"/>
      <name val="Arial"/>
    </font>
    <font>
      <color rgb="FF333333"/>
      <name val="Arial"/>
    </font>
    <font>
      <u/>
      <color rgb="FF1155CC"/>
      <name val="Arial"/>
    </font>
    <font>
      <b/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164" xfId="0" applyAlignment="1" applyFont="1" applyNumberFormat="1">
      <alignment horizontal="left" shrinkToFit="0" vertical="top" wrapText="1"/>
    </xf>
    <xf borderId="0" fillId="0" fontId="6" numFmtId="164" xfId="0" applyAlignment="1" applyFont="1" applyNumberForma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8" numFmtId="0" xfId="0" applyAlignment="1" applyFill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horizontal="left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1" numFmtId="0" xfId="0" applyAlignment="1" applyFont="1">
      <alignment horizontal="righ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805?gclid=CjwKCAjwivemBhBhEiwAJxNWNxLu88tbW3-X0eq8SjJB-T-EV2FGqLJHy87JOk5jp4_g26U7r40VrBoClfMQAvD_BwE" TargetMode="External"/><Relationship Id="rId10" Type="http://schemas.openxmlformats.org/officeDocument/2006/relationships/hyperlink" Target="https://www.mcmaster.com/3955T88/" TargetMode="External"/><Relationship Id="rId13" Type="http://schemas.openxmlformats.org/officeDocument/2006/relationships/hyperlink" Target="https://www.digikey.com/en/products/detail/adafruit-industries-llc/1311/6198255?utm_adgroup=&amp;utm_source=google&amp;utm_medium=cpc&amp;utm_campaign=PMax%20Shopping_Product_Low%20ROAS%20Categories&amp;utm_term=&amp;utm_content=&amp;gclid=Cj0KCQjwrfymBhCTARIsADXTablOysWBMoP1mdeYglFsi7gJO6jbxDjWbfvNZ9VfJ6p4GUpxauwSJssaAn16EALw_wcB" TargetMode="External"/><Relationship Id="rId12" Type="http://schemas.openxmlformats.org/officeDocument/2006/relationships/hyperlink" Target="https://www.digikey.com/en/products/detail/cvilux-usa/DH-20M50055/13175849" TargetMode="External"/><Relationship Id="rId1" Type="http://schemas.openxmlformats.org/officeDocument/2006/relationships/hyperlink" Target="https://store-usa.arduino.cc/products/arduino-nano-33-ble?gclid=Cj0KCQjw8NilBhDOARIsAHzpbLBDgXkBk519jrfkhvN17BD7A5n-SAekM4D4wuALXntQTK35evvhgdoaAgT2EALw_wcB" TargetMode="External"/><Relationship Id="rId2" Type="http://schemas.openxmlformats.org/officeDocument/2006/relationships/hyperlink" Target="https://www.mcmaster.com/94459A120/" TargetMode="External"/><Relationship Id="rId3" Type="http://schemas.openxmlformats.org/officeDocument/2006/relationships/hyperlink" Target="https://www.mcmaster.com/92120A140/" TargetMode="External"/><Relationship Id="rId4" Type="http://schemas.openxmlformats.org/officeDocument/2006/relationships/hyperlink" Target="https://www.mcmaster.com/91290A013/" TargetMode="External"/><Relationship Id="rId9" Type="http://schemas.openxmlformats.org/officeDocument/2006/relationships/hyperlink" Target="https://www.mcmaster.com/1601N203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store-usa.arduino.cc/products/arduino-nano-rp2040-connect?selectedStore=us" TargetMode="External"/><Relationship Id="rId5" Type="http://schemas.openxmlformats.org/officeDocument/2006/relationships/hyperlink" Target="https://www.mcmaster.com/91290A014/" TargetMode="External"/><Relationship Id="rId6" Type="http://schemas.openxmlformats.org/officeDocument/2006/relationships/hyperlink" Target="https://www.mcmaster.com/91290A019/" TargetMode="External"/><Relationship Id="rId7" Type="http://schemas.openxmlformats.org/officeDocument/2006/relationships/hyperlink" Target="https://www.adafruit.com/product/2124" TargetMode="External"/><Relationship Id="rId8" Type="http://schemas.openxmlformats.org/officeDocument/2006/relationships/hyperlink" Target="https://www.adafruit.com/product/4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5.0"/>
    <col customWidth="1" min="2" max="2" width="23.75"/>
    <col customWidth="1" min="3" max="3" width="13.75"/>
    <col customWidth="1" min="5" max="5" width="18.5"/>
    <col customWidth="1" min="7" max="7" width="34.63"/>
    <col customWidth="1" min="8" max="8" width="4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/>
      <c r="C2" s="4"/>
      <c r="D2" s="4"/>
      <c r="E2" s="5"/>
      <c r="F2" s="6"/>
      <c r="G2" s="4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9</v>
      </c>
      <c r="B3" s="4" t="s">
        <v>10</v>
      </c>
      <c r="C3" s="4" t="s">
        <v>11</v>
      </c>
      <c r="D3" s="4">
        <v>3.0</v>
      </c>
      <c r="E3" s="5">
        <v>22.35</v>
      </c>
      <c r="F3" s="8">
        <f t="shared" ref="F3:F16" si="1">D3*E3</f>
        <v>67.05</v>
      </c>
      <c r="G3" s="4" t="s">
        <v>12</v>
      </c>
      <c r="H3" s="9" t="s">
        <v>13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0.5" customHeight="1">
      <c r="A4" s="4" t="s">
        <v>14</v>
      </c>
      <c r="B4" s="4" t="s">
        <v>15</v>
      </c>
      <c r="C4" s="4" t="s">
        <v>16</v>
      </c>
      <c r="D4" s="4">
        <v>1.0</v>
      </c>
      <c r="E4" s="5">
        <v>12.38</v>
      </c>
      <c r="F4" s="11">
        <f t="shared" si="1"/>
        <v>12.38</v>
      </c>
      <c r="G4" s="4" t="s">
        <v>17</v>
      </c>
      <c r="H4" s="12" t="s">
        <v>18</v>
      </c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8.5" customHeight="1">
      <c r="A5" s="4" t="s">
        <v>19</v>
      </c>
      <c r="B5" s="4" t="s">
        <v>20</v>
      </c>
      <c r="C5" s="4" t="s">
        <v>16</v>
      </c>
      <c r="D5" s="4">
        <v>1.0</v>
      </c>
      <c r="E5" s="5">
        <v>17.54</v>
      </c>
      <c r="F5" s="11">
        <f t="shared" si="1"/>
        <v>17.54</v>
      </c>
      <c r="G5" s="4" t="s">
        <v>21</v>
      </c>
      <c r="H5" s="12" t="s">
        <v>22</v>
      </c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23</v>
      </c>
      <c r="B6" s="4" t="s">
        <v>24</v>
      </c>
      <c r="C6" s="4" t="s">
        <v>25</v>
      </c>
      <c r="D6" s="4">
        <v>1.0</v>
      </c>
      <c r="E6" s="5">
        <v>16.61</v>
      </c>
      <c r="F6" s="11">
        <f t="shared" si="1"/>
        <v>16.61</v>
      </c>
      <c r="G6" s="4" t="s">
        <v>21</v>
      </c>
      <c r="H6" s="12" t="s">
        <v>26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27</v>
      </c>
      <c r="B7" s="4" t="s">
        <v>28</v>
      </c>
      <c r="C7" s="4" t="s">
        <v>25</v>
      </c>
      <c r="D7" s="4">
        <v>2.0</v>
      </c>
      <c r="E7" s="5">
        <v>12.54</v>
      </c>
      <c r="F7" s="11">
        <f t="shared" si="1"/>
        <v>25.08</v>
      </c>
      <c r="G7" s="4" t="s">
        <v>29</v>
      </c>
      <c r="H7" s="12" t="s">
        <v>30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31</v>
      </c>
      <c r="B8" s="4" t="s">
        <v>32</v>
      </c>
      <c r="C8" s="4" t="s">
        <v>25</v>
      </c>
      <c r="D8" s="4">
        <v>1.0</v>
      </c>
      <c r="E8" s="5">
        <v>15.82</v>
      </c>
      <c r="F8" s="11">
        <f t="shared" si="1"/>
        <v>15.82</v>
      </c>
      <c r="G8" s="4" t="s">
        <v>21</v>
      </c>
      <c r="H8" s="12" t="s">
        <v>33</v>
      </c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34</v>
      </c>
      <c r="B9" s="4">
        <v>2124.0</v>
      </c>
      <c r="C9" s="4" t="s">
        <v>11</v>
      </c>
      <c r="D9" s="4">
        <v>3.0</v>
      </c>
      <c r="E9" s="5">
        <v>4.95</v>
      </c>
      <c r="F9" s="11">
        <f t="shared" si="1"/>
        <v>14.85</v>
      </c>
      <c r="G9" s="4" t="s">
        <v>35</v>
      </c>
      <c r="H9" s="9" t="s">
        <v>36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37</v>
      </c>
      <c r="B10" s="4">
        <v>4236.0</v>
      </c>
      <c r="C10" s="4" t="s">
        <v>38</v>
      </c>
      <c r="D10" s="4">
        <v>3.0</v>
      </c>
      <c r="E10" s="5">
        <v>6.95</v>
      </c>
      <c r="F10" s="8">
        <f t="shared" si="1"/>
        <v>20.85</v>
      </c>
      <c r="G10" s="4" t="s">
        <v>39</v>
      </c>
      <c r="H10" s="9" t="s">
        <v>40</v>
      </c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41</v>
      </c>
      <c r="B11" s="4" t="s">
        <v>42</v>
      </c>
      <c r="C11" s="4" t="s">
        <v>43</v>
      </c>
      <c r="D11" s="4">
        <v>1.0</v>
      </c>
      <c r="E11" s="5">
        <v>20.71</v>
      </c>
      <c r="F11" s="8">
        <f t="shared" si="1"/>
        <v>20.71</v>
      </c>
      <c r="G11" s="4" t="s">
        <v>44</v>
      </c>
      <c r="H11" s="9" t="s">
        <v>45</v>
      </c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46</v>
      </c>
      <c r="B12" s="6" t="s">
        <v>47</v>
      </c>
      <c r="C12" s="6" t="s">
        <v>48</v>
      </c>
      <c r="D12" s="6">
        <v>3.0</v>
      </c>
      <c r="E12" s="8">
        <v>1.6</v>
      </c>
      <c r="F12" s="8">
        <f t="shared" si="1"/>
        <v>4.8</v>
      </c>
      <c r="G12" s="6" t="s">
        <v>49</v>
      </c>
      <c r="H12" s="13" t="s">
        <v>50</v>
      </c>
      <c r="I12" s="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51</v>
      </c>
      <c r="B13" s="15" t="s">
        <v>10</v>
      </c>
      <c r="C13" s="6" t="s">
        <v>52</v>
      </c>
      <c r="D13" s="6">
        <v>3.0</v>
      </c>
      <c r="E13" s="5">
        <v>1.28</v>
      </c>
      <c r="F13" s="11">
        <f t="shared" si="1"/>
        <v>3.84</v>
      </c>
      <c r="G13" s="6" t="s">
        <v>53</v>
      </c>
      <c r="H13" s="16" t="s">
        <v>10</v>
      </c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54</v>
      </c>
      <c r="B14" s="4">
        <v>805.0</v>
      </c>
      <c r="C14" s="4" t="s">
        <v>55</v>
      </c>
      <c r="D14" s="4">
        <v>3.0</v>
      </c>
      <c r="E14" s="5">
        <v>0.95</v>
      </c>
      <c r="F14" s="11">
        <f t="shared" si="1"/>
        <v>2.85</v>
      </c>
      <c r="G14" s="4" t="s">
        <v>56</v>
      </c>
      <c r="H14" s="9" t="s">
        <v>57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" t="s">
        <v>58</v>
      </c>
      <c r="B15" s="4" t="s">
        <v>59</v>
      </c>
      <c r="C15" s="4" t="s">
        <v>10</v>
      </c>
      <c r="D15" s="4">
        <v>3.0</v>
      </c>
      <c r="E15" s="5">
        <v>1.74</v>
      </c>
      <c r="F15" s="11">
        <f t="shared" si="1"/>
        <v>5.22</v>
      </c>
      <c r="G15" s="4" t="s">
        <v>60</v>
      </c>
      <c r="H15" s="9" t="s">
        <v>61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7" t="s">
        <v>62</v>
      </c>
      <c r="B16" s="4">
        <v>1311.0</v>
      </c>
      <c r="C16" s="4" t="s">
        <v>55</v>
      </c>
      <c r="D16" s="4">
        <v>1.0</v>
      </c>
      <c r="E16" s="5">
        <v>15.95</v>
      </c>
      <c r="F16" s="11">
        <f t="shared" si="1"/>
        <v>15.95</v>
      </c>
      <c r="G16" s="4" t="s">
        <v>63</v>
      </c>
      <c r="H16" s="9" t="s">
        <v>64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8"/>
      <c r="B17" s="2"/>
      <c r="C17" s="2"/>
      <c r="D17" s="18" t="s">
        <v>65</v>
      </c>
      <c r="E17" s="4">
        <f>sum(22.35,1.238,0.698,0.1661,4.98,0.6328,4.95,6.95,0.545,1.6,1.28,0.95,0.1)</f>
        <v>46.4399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8" t="s">
        <v>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 t="s">
        <v>67</v>
      </c>
      <c r="B19" s="19" t="s">
        <v>10</v>
      </c>
      <c r="C19" s="14" t="s">
        <v>11</v>
      </c>
      <c r="D19" s="14">
        <v>1.0</v>
      </c>
      <c r="E19" s="20">
        <v>23.52</v>
      </c>
      <c r="F19" s="20">
        <f t="shared" ref="F19:F20" si="2">D19*E19</f>
        <v>23.52</v>
      </c>
      <c r="G19" s="6" t="s">
        <v>68</v>
      </c>
      <c r="H19" s="21" t="s">
        <v>69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4" t="s">
        <v>70</v>
      </c>
      <c r="B20" s="4" t="s">
        <v>10</v>
      </c>
      <c r="C20" s="4" t="s">
        <v>52</v>
      </c>
      <c r="D20" s="4">
        <v>1.0</v>
      </c>
      <c r="E20" s="5">
        <v>0.42</v>
      </c>
      <c r="F20" s="11">
        <f t="shared" si="2"/>
        <v>0.42</v>
      </c>
      <c r="G20" s="4" t="s">
        <v>71</v>
      </c>
      <c r="H20" s="22" t="s"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10"/>
      <c r="C22" s="10"/>
      <c r="D22" s="10"/>
      <c r="E22" s="23" t="s">
        <v>72</v>
      </c>
      <c r="F22" s="24">
        <f>SUM(F1:F20)</f>
        <v>267.49</v>
      </c>
      <c r="G22" s="10"/>
      <c r="H22" s="10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4"/>
    <hyperlink r:id="rId12" ref="H15"/>
    <hyperlink r:id="rId13" ref="H16"/>
    <hyperlink r:id="rId14" ref="H1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