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PSC 601\android-np\make_it_stop\Pandas\"/>
    </mc:Choice>
  </mc:AlternateContent>
  <xr:revisionPtr revIDLastSave="0" documentId="13_ncr:40009_{7C076725-2060-43D5-871E-BE4B47F23C63}" xr6:coauthVersionLast="43" xr6:coauthVersionMax="43" xr10:uidLastSave="{00000000-0000-0000-0000-000000000000}"/>
  <bookViews>
    <workbookView xWindow="28680" yWindow="-120" windowWidth="29040" windowHeight="15840"/>
  </bookViews>
  <sheets>
    <sheet name="summary_games" sheetId="1" r:id="rId1"/>
  </sheets>
  <calcPr calcId="0"/>
</workbook>
</file>

<file path=xl/calcChain.xml><?xml version="1.0" encoding="utf-8"?>
<calcChain xmlns="http://schemas.openxmlformats.org/spreadsheetml/2006/main">
  <c r="AJ31" i="1" l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G33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33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A33" i="1"/>
  <c r="AF33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34" i="1"/>
  <c r="AE33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B34" i="1"/>
  <c r="T34" i="1"/>
  <c r="AD34" i="1"/>
  <c r="AD33" i="1"/>
  <c r="AC33" i="1"/>
  <c r="AB33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T33" i="1"/>
</calcChain>
</file>

<file path=xl/sharedStrings.xml><?xml version="1.0" encoding="utf-8"?>
<sst xmlns="http://schemas.openxmlformats.org/spreadsheetml/2006/main" count="178" uniqueCount="164">
  <si>
    <t>Package Name</t>
  </si>
  <si>
    <t>Benign Domains</t>
  </si>
  <si>
    <t>Benign IPs</t>
  </si>
  <si>
    <t>Benign Traffic</t>
  </si>
  <si>
    <t>Ad Domains</t>
  </si>
  <si>
    <t>Ad IPs</t>
  </si>
  <si>
    <t>Ad Traffic</t>
  </si>
  <si>
    <t>Tracking Domains</t>
  </si>
  <si>
    <t>Tracking IPs</t>
  </si>
  <si>
    <t>Tracking Traffic</t>
  </si>
  <si>
    <t>HTTPS Benign Domains</t>
  </si>
  <si>
    <t>HTTPS Benign IPs</t>
  </si>
  <si>
    <t>HTTPS Benign Traffic</t>
  </si>
  <si>
    <t>HTTPS Ad Domains</t>
  </si>
  <si>
    <t>HTTPS Ad IPs</t>
  </si>
  <si>
    <t>HTTPS Ad Traffic</t>
  </si>
  <si>
    <t>HTTPS Tracking Domains</t>
  </si>
  <si>
    <t>HTTPS Tracking IPs</t>
  </si>
  <si>
    <t>HTTPS Tracking Traffic</t>
  </si>
  <si>
    <t>Sum of All Traffic</t>
  </si>
  <si>
    <t>Number of Ad Domains</t>
  </si>
  <si>
    <t>Number of Tracking Domains</t>
  </si>
  <si>
    <t>Number of Benign Domains</t>
  </si>
  <si>
    <t>Tracking Percentage</t>
  </si>
  <si>
    <t>Ad Percentage</t>
  </si>
  <si>
    <t>Benign Percentage</t>
  </si>
  <si>
    <t>HTTPS Traffic</t>
  </si>
  <si>
    <t>HTTP Traffic</t>
  </si>
  <si>
    <t>HTTP Percentage</t>
  </si>
  <si>
    <t>com.peoplefun.wordcross.apk</t>
  </si>
  <si>
    <t>31.3.237.190,52.84.50.251,52.84.50.201,52.50.247.190,31.3.237.180,word-cross.appspot.com,173.194.203.188</t>
  </si>
  <si>
    <t>e.crashlytics.com</t>
  </si>
  <si>
    <t>com.youmusic.magictiles.apk</t>
  </si>
  <si>
    <t>52.71.9.24:1341,d25l8ybundaqcq.cloudfront.net,superpowered.com</t>
  </si>
  <si>
    <t>52.71.9.24,init.supersonicads.com,outcome-ssp.supersonicads.com,api.tapstream.com,13.32.205.144,www.ssacdn.com.edgekey.net,70.32.80.158,cx.ssacdn.com,r1---sn-ni5f-ttjz.gvt1.com,publisher-config-gcp.unityads.unity3d.com,ssl-spire.aarki.net.c.footprint.net,r4.sn-ni5f-ttjs.gvt1.com,r3.sn-ni5f-ttjz.googlevideo.com,guc-api.sonic-us.supersonicads.com,events.iap.unity3d.com,r3.sn-nx5s7n7s.c.2mdn.net,lookaside.facebook.com,scontent.fyyc2-1.fna.fbcdn.net,173.194.203.188</t>
  </si>
  <si>
    <t>supersonicads-a.akamaihd.net,events.appsflyer.com,graph.accountkit.com,ecommerce.iap.unity3d.com,api.appsflyer.com,z.moatads.com,d2ubx2mpeq0x2u.cloudfront.net,rv-gateway.supersonicads.com,ow-gateway.supersonicads.com,api-gdpr.voodoo-tech.io,www.bitmoji.com,photos-ugc.l.googleusercontent.com,d3r454g9v5s33k.cloudfront.net,play-games.googleusercontent.com,rt.applovin.com,csi.gstatic.com,webview.unityads.unity3d.com,auction.unityads.unity3d.com,thind-prd-knob.data.ie.unity3d.com,stage-pdn.applovin.com,stats.appsflyer.com,outcome-cdn.supersonicads.com,e.crashlytics.com,bid.g.doubleclick.net,click-haproxy.supersonicads.com,td.thebrighttag.com,pagead.l.doubleclick.net,t.appsflyer.com</t>
  </si>
  <si>
    <t>supersonicads-a.akamaihd.net,events.appsflyer.com,graph.accountkit.com,z.moatads.com,photos-ugc.l.googleusercontent.com,play-games.googleusercontent.com,rt.applovin.com,csi.gstatic.com,stats.appsflyer.com,e.crashlytics.com,bid.g.doubleclick.net,pagead.l.doubleclick.net,t.appsflyer.com</t>
  </si>
  <si>
    <t>com.luckyday.app.apk</t>
  </si>
  <si>
    <t>54.191.162.81,lookaside.facebook.com,scontent.fyyc2-1.fna.fbcdn.net,static.qriously.com,23.59.157.47,173.194.203.188,d1elnzx3kkedhp.cloudfront.net</t>
  </si>
  <si>
    <t>api.segment.io,graph.accountkit.com,api.leanplum.com,ads.mopub.com,api.safedk.com,e.crashlytics.com,ads.api.vungle.com,rt.applovin.com,api.amplitude.com,reports.crashlytics.com</t>
  </si>
  <si>
    <t>graph.accountkit.com,api.leanplum.com,ads.mopub.com,e.crashlytics.com,ads.api.vungle.com,rt.applovin.com,reports.crashlytics.com</t>
  </si>
  <si>
    <t>com.love.poly.puzzle.game.apk</t>
  </si>
  <si>
    <t>203.119.215.106,173.194.203.188</t>
  </si>
  <si>
    <t>settings.crashlytics.com,e.crashlytics.com</t>
  </si>
  <si>
    <t>com.word.game.fun.puzzle.prison.escape.captain.apk</t>
  </si>
  <si>
    <t>trans.globalnetworkad.com,sda.wordgameplay.com,market.wordgameplay.com</t>
  </si>
  <si>
    <t>18.206.2.146,trans.globalnetworkad.com,sa.unionstatistics.com,52.45.238.77,r2.sn-ni5f-ttjz.googlevideo.com,173.194.203.188,r1---sn-ni5f-ttjz.gvt1.com</t>
  </si>
  <si>
    <t>graph.accountkit.com,thind-prd-knob.data.ie.unity3d.com,e.crashlytics.com,t.appsflyer.com,config.uca.cloud.unity3d.com,api.appsflyer.com,pagead.l.doubleclick.net,play-games.googleusercontent.com,csi.gstatic.com,googleads.g.doubleclick.net,perf-events.cloud.unity3d.com</t>
  </si>
  <si>
    <t>graph.accountkit.com,e.crashlytics.com,t.appsflyer.com,pagead.l.doubleclick.net,play-games.googleusercontent.com,csi.gstatic.com,googleads.g.doubleclick.net</t>
  </si>
  <si>
    <t>com.fullfat.bw.apk</t>
  </si>
  <si>
    <t>cdn.liftoff.io,impression-east.liftoff.io,stage-a.applovin.com</t>
  </si>
  <si>
    <t>ads.mopub.com,prod-a.applovin.com</t>
  </si>
  <si>
    <t>ads.mopub.com</t>
  </si>
  <si>
    <t>api-gdpr.voodoo-tech.io,pool.ntp.org,d2ium2hn268ivg.cloudfront.net,init.supersonicads.com,outcome-ssp.supersonicads.com,www.ssacdn.com.edgekey.net,rpc-tapjoy-com-lb-1378811527.us-east-1.elb.amazonaws.com,view.adjust.com,224.0.0.22,173.194.203.188,events.iap.unity3d.com,outcome-cdn.supersonicads.com,impression-east.liftoff.io,cdn.liftoff.io,r4.sn-ni5f-ttjs.gvt1.com,i.singular.net,qserve-2042873985.us-east-1.elb.amazonaws.com</t>
  </si>
  <si>
    <t>track.tenjin.io,config.uca.cloud.unity3d.com,graph.accountkit.com,ecommerce.iap.unity3d.com,thind-prd-knob.data.ie.unity3d.com,settings.crashlytics.com,crosspromo.voodoo.io,connect.tapjoy.com,ads.mopub.com,rt.applovin.com,supersonicads-a.akamaihd.net,googleads.g.doubleclick.net,stage-pdn.applovin.com,rubick.gameanalytics.com,z.moatads.com,api.gameanalytics.com,choices.trustarc.com,is-gateway.supersonicads.com,impression.appsflyer.com,d3r454g9v5s33k.cloudfront.net,ws.tapjoyads.com,content.tapjoy.com,app.adjust.com,pagead.l.doubleclick.net,googlehosted.l.googleusercontent.com,lh3.ggpht.com,csi.gstatic.com,click-haproxy.supersonicads.com,track.atom-data.io,clicks-516220843.eu-west-1.elb.amazonaws.com,pagead-googlehosted.l.google.com,play-games.googleusercontent.com,native.sharethrough.com,www.bitmoji.com</t>
  </si>
  <si>
    <t>graph.accountkit.com,settings.crashlytics.com,connect.tapjoy.com,ads.mopub.com,rt.applovin.com,supersonicads-a.akamaihd.net,googleads.g.doubleclick.net,z.moatads.com,api.gameanalytics.com,ws.tapjoyads.com,app.adjust.com,pagead.l.doubleclick.net,googlehosted.l.googleusercontent.com,lh3.ggpht.com,csi.gstatic.com,track.atom-data.io,pagead-googlehosted.l.google.com,play-games.googleusercontent.com</t>
  </si>
  <si>
    <t>com.roblox.client.apk</t>
  </si>
  <si>
    <t>209.206.41.152,clientsettingscdn.roblox.com.edgekey.net,www.roblox.com,209.206.41.26,locale.roblox.com,ecsv2.roblox.com,ephemeralcounters.api.roblox.com,auth.roblox.com,209.206.41.148,cs22.wpc.v0cdn.net,staticak.rbxcdn.com,roblox-api.arkoselabs.com,static-fc.s3.amazonaws.com,assetgame.roblox.com,captcha.roblox.com,tubitvhelp.zendesk.com,p14.zdassets.com,173.194.203.188,prod-oregon.arkoselabs.com</t>
  </si>
  <si>
    <t>t.appsflyer.com,api.appsflyer.com,stats.appsflyer.com,events.appsflyer.com</t>
  </si>
  <si>
    <t>t.appsflyer.com,stats.appsflyer.com,events.appsflyer.com</t>
  </si>
  <si>
    <t>com.mindy.grap1.apk</t>
  </si>
  <si>
    <t>publisher-config-gcp.unityads.unity3d.com,35.226.172.250,cdn.liftoff.io,init.supersonicads.com,outcome-ssp.supersonicads.com,www.ssacdn.com.edgekey.net,events.iap.unity3d.com,view.adjust.com,r3---sn-ni5f-ttjs.googlevideo.com,r4---sn-ni5f-ttjz.gvt1.com,r1---sn-ni5f-ttjz.gvt1.com,r3.sn-ni5f-ttjz.googlevideo.com,173.194.203.188,cx.ssacdn.com,impression-east.liftoff.io</t>
  </si>
  <si>
    <t>cdn-highwinds.unityads.unity3d.com,config.uca.cloud.unity3d.com,rubick.gameanalytics.com,ads.mopub.com,ecommerce.iap.unity3d.com,track.tenjin.io,api.gameanalytics.com,thind-prd-knob.data.ie.unity3d.com,graph.accountkit.com,rt.applovin.com,supersonicads-a.akamaihd.net,z.moatads.com,d2ubx2mpeq0x2u.cloudfront.net,is-gateway.supersonicads.com,api-gdpr.voodoo-tech.io,www.bitmoji.com,pagead-googlehosted.l.google.com,static.ssacdn.com,photos-ugc.l.googleusercontent.com,csi.gstatic.com,stage-pdn.applovin.com,app.adjust.com,rules.quantcount.com,pagead.l.doubleclick.net,gum.criteo.com,choices.truste.com,click-haproxy.supersonicads.com,ads.api.vungle.com,googleads.g.doubleclick.net,impression.appsflyer.com,clicks-516220843.eu-west-1.elb.amazonaws.com</t>
  </si>
  <si>
    <t>ads.mopub.com,api.gameanalytics.com,graph.accountkit.com,rt.applovin.com,supersonicads-a.akamaihd.net,z.moatads.com,pagead-googlehosted.l.google.com,photos-ugc.l.googleusercontent.com,csi.gstatic.com,app.adjust.com,pagead.l.doubleclick.net,ads.api.vungle.com,googleads.g.doubleclick.net</t>
  </si>
  <si>
    <t>com.amanotes.beathopper.apk</t>
  </si>
  <si>
    <t>52.84.50.10,adc-ad-assets.adtilt.com,outcome-ssp.supersonicads.com,publisher-config-gcp.unityads.unity3d.com,cx.ssacdn.com,r3---sn-ni5f-ttjs.googlevideo.com,r1.sn-ni5f-ttjs.googlevideo.com,35.201.97.85,224.0.0.22,173.194.203.188,www.ssacdn.com.edgekey.net,lookaside.facebook.com,outcome-cdn.supersonicads.com,s3-1.amazonaws.com</t>
  </si>
  <si>
    <t>is-gateway.supersonicads.com,graph.accountkit.com,d2ubx2mpeq0x2u.cloudfront.net,rt.applovin.com,z.moatads.com,adc3-launch.adcolony.com,supersonicads-a.akamaihd.net,webview.unityads.unity3d.com,director.adcolony.com,c4d-cdn.adcolony.com,events3alt.adcolony.com,rules.quantcount.com,auction.unityads.unity3d.com,wd.adcolony.com,cdn-highwinds.unityads.unity3d.com,play-games.googleusercontent.com,thind-prd-knob.data.ie.unity3d.com,pagead-googlehosted.l.google.com,t.appsflyer.com,csi.gstatic.com,events.appsflyer.com,click-haproxy.supersonicads.com,static.ssacdn.com,track.atom-data.io,photos-ugc.l.googleusercontent.com</t>
  </si>
  <si>
    <t>graph.accountkit.com,rt.applovin.com,z.moatads.com,adc3-launch.adcolony.com,supersonicads-a.akamaihd.net,events3alt.adcolony.com,wd.adcolony.com,play-games.googleusercontent.com,pagead-googlehosted.l.google.com,t.appsflyer.com,csi.gstatic.com,events.appsflyer.com,track.atom-data.io,photos-ugc.l.googleusercontent.com</t>
  </si>
  <si>
    <t>com.playrix.gardenscapes.apk</t>
  </si>
  <si>
    <t>gardenscapes-cdn.playrix.com.edgekey.net,township-ios.playrix.com,3790.api.swrve.com,4699.content.swrve.com,init.supersonicads.com,playrix.helpshift.com,outcome-ssp.supersonicads.com,static.hyprmx.com,www.ssacdn.com.edgekey.net,cx.ssacdn.com,firecraft-studios.helpshift.com,r4.sn-ni5f-ttjs.gvt1.com,r1---sn-ni5f-ttjz.gvt1.com,r4---sn-ni5f-ttjz.gvt1.com,173.194.203.188,inbox.google.com</t>
  </si>
  <si>
    <t>graph.accountkit.com,live.hyprmx.com,supersonicads-a.akamaihd.net,z.moatads.com,rv-gateway.supersonicads.com,d2ubx2mpeq0x2u.cloudfront.net,d3r454g9v5s33k.cloudfront.net,onesignal.com</t>
  </si>
  <si>
    <t>graph.accountkit.com,supersonicads-a.akamaihd.net,z.moatads.com</t>
  </si>
  <si>
    <t>io.voodoo.holeio.apk</t>
  </si>
  <si>
    <t>adserver.vidcoin.com,cmp.vidcoin.com,cdn.liftoff.io,impression-east.liftoff.io</t>
  </si>
  <si>
    <t>54.174.238.64,adserver.vidcoin.com,rpc-tapjoy-com-lb-1378811527.us-east-1.elb.amazonaws.com,cmp.vidcoin.com,init.supersonicads.com,outcome-ssp.supersonicads.com,www.ssacdn.com.edgekey.net,www.bitmoji.com,cx.ssacdn.com,medias.fcacanada.ca,account.fcacanada.ca,173.194.203.188,s3-1.amazonaws.com,adserver-elasticl-d4w3p12p0d2b-1404757519.us-east-1.elb.amazonaws.com,api-gdpr.voodoo-tech.io,impression-east.liftoff.io,cdn.liftoff.io,outcome-cdn.supersonicads.com</t>
  </si>
  <si>
    <t>ws.tapjoyads.com,ads.mopub.com,content.tapjoy.com,rubick.gameanalytics.com,track.tenjin.io,api.gameanalytics.com,pagead.l.doubleclick.net,rt.applovin.com,graph.accountkit.com,supersonicads-a.akamaihd.net,z.moatads.com,api-gdpr.voodoo-tech.io,is-gateway.supersonicads.com,play-games.googleusercontent.com,ad.doubleclick.net,d3r454g9v5s33k.cloudfront.net,thind-prd-knob.data.ie.unity3d.com,csi.gstatic.com,wsback2b.prod.cloud.ogury.io,pr.ybp.yahoo.com,beap-bc.yahoo.com,googleads.g.doubleclick.net,ssl.google-analytics.com,geo.yahoo.com,lh3.ggpht.com,e.crashlytics.com,cmp.vidcoin.com,stage-pdn.applovin.com,impression.appsflyer.com,www.bitmoji.com,static.hyprmx.com,click-haproxy.supersonicads.com,cdn.ampproject.org</t>
  </si>
  <si>
    <t>ws.tapjoyads.com,ads.mopub.com,api.gameanalytics.com,pagead.l.doubleclick.net,rt.applovin.com,graph.accountkit.com,supersonicads-a.akamaihd.net,z.moatads.com,play-games.googleusercontent.com,ad.doubleclick.net,csi.gstatic.com,beap-bc.yahoo.com,googleads.g.doubleclick.net,ssl.google-analytics.com,geo.yahoo.com,lh3.ggpht.com,e.crashlytics.com,cdn.ampproject.org</t>
  </si>
  <si>
    <t>com.matchington.mansion.apk</t>
  </si>
  <si>
    <t>52.52.240.97,firecraft-studios.helpshift.com,173.194.203.188,playrix.helpshift.com,static.qriously.com</t>
  </si>
  <si>
    <t>graph.accountkit.com,thind-prd-knob.data.ie.unity3d.com,e.crashlytics.com,pagead.l.doubleclick.net</t>
  </si>
  <si>
    <t>graph.accountkit.com,e.crashlytics.com,pagead.l.doubleclick.net</t>
  </si>
  <si>
    <t>com.playrix.township.apk</t>
  </si>
  <si>
    <t>playrix.helpshift.com,18.234.166.237,township-ios.playrix.com,gardenscapes-cdn.playrix.com.edgekey.net,1170.api.swrve.com,lookaside.facebook.com,4699.content.swrve.com,173.194.203.188</t>
  </si>
  <si>
    <t>graph.accountkit.com</t>
  </si>
  <si>
    <t>com.colorup.game.apk</t>
  </si>
  <si>
    <t>23.21.184.118,init.supersonicads.com,outcome-ssp.supersonicads.com,www.ssacdn.com.edgekey.net,abs.twimg.com,platform.twitter.com,tdbankfinancialgroup.tt.omtrdc.net,cdn.cms-twdigitalassets.com,173.194.203.188</t>
  </si>
  <si>
    <t>app.adjust.com,config.uca.cloud.unity3d.com,graph.accountkit.com,pad-v3.presage.io,wsback2b.prod.cloud.ogury.io,ads.mopub.com,thind-prd-knob.data.ie.unity3d.com,e.crashlytics.com,supersonicads-a.akamaihd.net,play-games.googleusercontent.com,photos-ugc.l.googleusercontent.com,z.moatads.com,ecommerce.iap.unity3d.com,csi.gstatic.com,pagead.l.doubleclick.net,d2ubx2mpeq0x2u.cloudfront.net,is-gateway.supersonicads.com,rt.applovin.com,d3r454g9v5s33k.cloudfront.net,ads.twitter.com,cdn.tt.omtrdc.net,ssl.google-analytics.com,stats.l.doubleclick.net,syndication.twitter.com,googleads.g.doubleclick.net</t>
  </si>
  <si>
    <t>app.adjust.com,graph.accountkit.com,ads.mopub.com,e.crashlytics.com,supersonicads-a.akamaihd.net,play-games.googleusercontent.com,photos-ugc.l.googleusercontent.com,z.moatads.com,csi.gstatic.com,pagead.l.doubleclick.net,rt.applovin.com,ads.twitter.com,cdn.tt.omtrdc.net,ssl.google-analytics.com,stats.l.doubleclick.net,googleads.g.doubleclick.net</t>
  </si>
  <si>
    <t>com.ohbibi.fps.apk</t>
  </si>
  <si>
    <t>ingress-prod.obb.cloud,52.216.20.173,vss-ns-usw.westus.cloudapp.azure.com,publisher-config-gcp.unityads.unity3d.com,s3-1.amazonaws.com,92.38.154.8,92.223.82.18,92.38.183.6,5.188.239.5,92.223.103.75,173.194.203.188,events.iap.unity3d.com</t>
  </si>
  <si>
    <t>thind-prd-knob.data.ie.unity3d.com,onesignal.com,ecommerce.iap.unity3d.com,webview.unityads.unity3d.com,app.adjust.com,auction.unityads.unity3d.com,cdn-highwinds.unityads.unity3d.com,api.amplitude.com,gate.hockeyapp.net,e.crashlytics.com,graph.accountkit.com</t>
  </si>
  <si>
    <t>app.adjust.com,gate.hockeyapp.net,e.crashlytics.com,graph.accountkit.com</t>
  </si>
  <si>
    <t>io.voodoo.paper2.apk</t>
  </si>
  <si>
    <t>ads.mopub.com,assets.applovin.com,prod-a.applovin.com</t>
  </si>
  <si>
    <t>www.bitmoji.com,rpc-tapjoy-com-lb-1378811527.us-east-1.elb.amazonaws.com,cmp.vidcoin.com,init.supersonicads.com,outcome-ssp.supersonicads.com,www.ssacdn.com.edgekey.net,pxj-0.tlnk.io,events.iap.unity3d.com,s3-1.amazonaws.com,adserver-elasticl-d4w3p12p0d2b-1404757519.us-east-1.elb.amazonaws.com,www.freedommobile.ca,e7100.g.akamaiedge.net,ips-invite.iperceptions.com,lookaside.facebook.com,d3htn85c6cao65.cloudfront.net,ads.connectedinteractive.com,siteintercept.qprod2.net,locations.freedommobile.ca,freedom.wysdom.com,173.194.203.188,tps11036.doubleverify.com,api-gdpr.voodoo-tech.io,i.singular.net,cdn.liftoff.io,impression-east.liftoff.io,serve-west.acuityplatform.com,cdn.acuityplatform.com,tps-wlb-uswest.dvgtm.akadns.net</t>
  </si>
  <si>
    <t>e.crashlytics.com,ads.mopub.com,content.tapjoy.com,ws.tapjoyads.com,track.tenjin.io,choices.truste.com,pagead.l.doubleclick.net,rt.applovin.com,supersonicads-a.akamaihd.net,api.gameanalytics.com,z.moatads.com,d2ubx2mpeq0x2u.cloudfront.net,stage-pdn.applovin.com,is-gateway.supersonicads.com,play-games.googleusercontent.com,csi.gstatic.com,thind-prd-knob.data.ie.unity3d.com,ads.api.vungle.com,beap-bc.yahoo.com,api-gdpr.voodoo-tech.io,d3r454g9v5s33k.cloudfront.net,wsback2b.prod.cloud.ogury.io,ad.doubleclick.net,ssl.google-analytics.com,platform.twitter.map.fastly.net,acuityplatform.com,ad.turn.com,stats.l.doubleclick.net,td.crwdcntrl.net,ads.twitter.com,ad.crwdcntrl.net,vars.hotjar.com.c.section.io,rules.quantcount.com,click-haproxy.supersonicads.com,outcome-cdn.supersonicads.com,bip.prod.cloud.ogury.io,impression.appsflyer.com,track.atom-data.io,cmp.vidcoin.com,graph.accountkit.com,p.adsymptotic.com,u.acuityplatform.com,www.bitmoji.com,photos-ugc.l.googleusercontent.com,googleads.g.doubleclick.net</t>
  </si>
  <si>
    <t>e.crashlytics.com,ads.mopub.com,ws.tapjoyads.com,pagead.l.doubleclick.net,rt.applovin.com,supersonicads-a.akamaihd.net,api.gameanalytics.com,z.moatads.com,play-games.googleusercontent.com,csi.gstatic.com,ads.api.vungle.com,beap-bc.yahoo.com,ad.doubleclick.net,ssl.google-analytics.com,acuityplatform.com,stats.l.doubleclick.net,td.crwdcntrl.net,ads.twitter.com,ad.crwdcntrl.net,track.atom-data.io,graph.accountkit.com,photos-ugc.l.googleusercontent.com,googleads.g.doubleclick.net</t>
  </si>
  <si>
    <t>com.h8games.helixjump.apk</t>
  </si>
  <si>
    <t>cmp.vidcoin.com</t>
  </si>
  <si>
    <t>insight.adsrvr.org,tpc.googlesyndication.com,ads.mopub.com,use-tor.adsrvr.org,choices.trustarc.com</t>
  </si>
  <si>
    <t>init.supersonicads.com,outcome-ssp.supersonicads.com,www.ssacdn.com.edgekey.net,pxj-0.tlnk.io,173.194.203.188,view.adjust.com</t>
  </si>
  <si>
    <t>rt.applovin.com,static.ssacdn.com,ads.mopub.com,photos-ugc.l.googleusercontent.com,supersonicads-a.akamaihd.net,graph.accountkit.com,z.moatads.com,csi.gstatic.com,d2ubx2mpeq0x2u.cloudfront.net,www.bitmoji.com,content.tapjoy.com,api.gameanalytics.com,thind-prd-knob.data.ie.unity3d.com,ads.api.vungle.com,track.tenjin.io,wsback2b.prod.cloud.ogury.io,stage-pdn.applovin.com,impression.appsflyer.com,e.crashlytics.com,rv-gateway.supersonicads.com,ws.tapjoyads.com,choices.truste.com,insight-1616140656.us-west-2.elb.amazonaws.com,ad.doubleclick.net,pagead-googlehosted.l.google.com,use-tor.adsrvr.org,choices.trustarc.com,pagead.l.doubleclick.net,googlehosted.l.googleusercontent.com</t>
  </si>
  <si>
    <t>rt.applovin.com,ads.mopub.com,photos-ugc.l.googleusercontent.com,supersonicads-a.akamaihd.net,graph.accountkit.com,z.moatads.com,csi.gstatic.com,api.gameanalytics.com,ads.api.vungle.com,e.crashlytics.com,ws.tapjoyads.com,ad.doubleclick.net,pagead-googlehosted.l.google.com,pagead.l.doubleclick.net,googlehosted.l.googleusercontent.com</t>
  </si>
  <si>
    <t>com.halfbrick.fruitninjafree.apk</t>
  </si>
  <si>
    <t>static.hyprmx.com,skydeo-api-elb-production-370232706.us-east-1.elb.amazonaws.com,35.184.115.180,34.208.56.43,35.165.220.205,publisher-config-gcp.unityads.unity3d.com,173.194.203.188,outcome-ssp.supersonicads.com,lookaside.facebook.com,scontent.fyyc2-1.fna.fbcdn.net,support.bricknet.com,13.32.252.100,www.ssacdn.com.edgekey.net,apiv2.bricknet.com</t>
  </si>
  <si>
    <t>supersonicads-a.akamaihd.net,native.sharethrough.com,choices.truste.com,webview.unityads.unity3d.com,auction.unityads.unity3d.com,cdn-highwinds.unityads.unity3d.com,graph.accountkit.com,live.chartboost.com,pagead.l.doubleclick.net,static.ssacdn.com,e.crashlytics.com</t>
  </si>
  <si>
    <t>supersonicads-a.akamaihd.net,graph.accountkit.com,pagead.l.doubleclick.net,e.crashlytics.com</t>
  </si>
  <si>
    <t>com.candywriter.bitlife.apk</t>
  </si>
  <si>
    <t>events.iap.unity3d.com,173.194.203.188</t>
  </si>
  <si>
    <t>googlehosted.l.googleusercontent.com,rt.applovin.com,thind-prd-knob.data.ie.unity3d.com,auction.unityads.unity3d.com,stage-pdn.applovin.com,js-agent.newrelic.com,graph.accountkit.com,e.crashlytics.com,ad.doubleclick.net,lh3.ggpht.com</t>
  </si>
  <si>
    <t>googlehosted.l.googleusercontent.com,rt.applovin.com,js-agent.newrelic.com,graph.accountkit.com,e.crashlytics.com,ad.doubleclick.net,lh3.ggpht.com</t>
  </si>
  <si>
    <t>com.playgendary.tanks.apk</t>
  </si>
  <si>
    <t>api.playgendary.com,game-service.playgendary.com,52.210.180.106,s3.eu-central-1.amazonaws.com,init.supersonicads.com,outcome-ssp.supersonicads.com,www.ssacdn.com.edgekey.net,awseb-awseb-d9lwqcsydbt1-1241560388.eu-central-1.elb.amazonaws.com,173.194.203.188</t>
  </si>
  <si>
    <t>placements.tapjoy.com,content.tapjoy.com,googleads.g.doubleclick.net,ads.tapdaq.com.cdn.cloudflare.net,rt.applovin.com,supersonicads-a.akamaihd.net,graph.accountkit.com,stage-pdn.applovin.com,play-games.googleusercontent.com,lh3.ggpht.com,z.moatads.com,native.sharethrough.com,rv-gateway.supersonicads.com,csi.gstatic.com,www.bitmoji.com,thind-prd-knob.data.ie.unity3d.com,track.tenjin.io,t.appsflyer.com,ws.tapjoyads.com,www-googletagmanager.l.google.com</t>
  </si>
  <si>
    <t>googleads.g.doubleclick.net,rt.applovin.com,supersonicads-a.akamaihd.net,graph.accountkit.com,play-games.googleusercontent.com,lh3.ggpht.com,z.moatads.com,csi.gstatic.com,t.appsflyer.com,ws.tapjoyads.com</t>
  </si>
  <si>
    <t>io.voodoo.crowdcity.apk</t>
  </si>
  <si>
    <t>cmp.vidcoin.com,cdn.liftoff.io,impression-east.liftoff.io,ipv6.adrta.com,us01.rayjump.com,stage-a.applovin.com,build-cdn.liftoff.io</t>
  </si>
  <si>
    <t>pdn.applovin.com,assets.applovin.com,prod-a.applovin.com,cdn.adrta.com,ads.mopub.com,setting.rayjump.com,net.rayjump.com,cdn-adn.rayjump.com,tpc.googlesyndication.com</t>
  </si>
  <si>
    <t>adrta.com,ads.mopub.com</t>
  </si>
  <si>
    <t>cmp.vidcoin.com,init.supersonicads.com,outcome-ssp.supersonicads.com,www.ssacdn.com.edgekey.net,impression-east.liftoff.io,cdn.liftoff.io,cx.ssacdn.com,s3-1.amazonaws.com,adserver-elasticl-d4w3p12p0d2b-1404757519.us-east-1.elb.amazonaws.com,dualstack.awseb-e-j-awsebloa-yfxnb5rgajcj-2076400972.us-west-2.elb.amazonaws.com,www.freedommobile.ca,e7100.g.akamaiedge.net,ips-invite.iperceptions.com,lookaside.facebook.com,d3htn85c6cao65.cloudfront.net,locations.freedommobile.ca,ads.connectedinteractive.com,abs.twimg.com,tps-wlb-uswest.dvgtm.akadns.net,events.iap.unity3d.com,151front-2.lb.engagecore.com,adn-tktracking-virginia-621472495.us-east-1.elb.amazonaws.com,medias.fcacanada.ca,173.194.203.188,adexp.liftoff.io,d1wflv6hqvys4x.cloudfront.net</t>
  </si>
  <si>
    <t>ads.mopub.com,graph.accountkit.com,cmp.vidcoin.com,rt.applovin.com,pagead.l.doubleclick.net,supersonicads-a.akamaihd.net,z.moatads.com,api-gdpr.voodoo-tech.io,stage-pdn.applovin.com,api.gameanalytics.com,rv-gateway.supersonicads.com,www.bitmoji.com,thind-prd-knob.data.ie.unity3d.com,d3r454g9v5s33k.cloudfront.net,track.tenjin.io,cdn.adrta.com,ad.doubleclick.net,googlehosted.l.googleusercontent.com,www-googletagmanager.l.google.com,platform.twitter.map.fastly.net,acuityplatform.com,ad.turn.com,td.crwdcntrl.net,stats.l.doubleclick.net,ad.crwdcntrl.net,ads.twitter.com,e.crashlytics.com,rules.quantcount.com,ads.api.vungle.com,click-haproxy.supersonicads.com,content.tapjoy.com,ws.tapjoyads.com,a884198e3c52111e7b98a029663ff8cb-362620669.us-east-1.elb.amazonaws.com,analytics.rayjump.com,net.rayjump.com,rayjump.ctg.nsatc.net,lh3.ggpht.com,gslb.demdex.net,d.agkn.com,googleads.g.doubleclick.net</t>
  </si>
  <si>
    <t>ads.mopub.com,graph.accountkit.com,rt.applovin.com,pagead.l.doubleclick.net,supersonicads-a.akamaihd.net,z.moatads.com,api.gameanalytics.com,adrta.com,ad.doubleclick.net,googlehosted.l.googleusercontent.com,acuityplatform.com,td.crwdcntrl.net,stats.l.doubleclick.net,ad.crwdcntrl.net,ads.twitter.com,e.crashlytics.com,ads.api.vungle.com,ws.tapjoyads.com,lh3.ggpht.com,d.agkn.com,googleads.g.doubleclick.net</t>
  </si>
  <si>
    <t>com.magjg.roundhit.apk</t>
  </si>
  <si>
    <t>23.21.206.153,173.194.203.188</t>
  </si>
  <si>
    <t>e.crashlytics.com,graph.accountkit.com</t>
  </si>
  <si>
    <t>com.sausageflip.game.apk</t>
  </si>
  <si>
    <t>publisher-config-gcp.unityads.unity3d.com,cx.ssacdn.com,outcome-ssp.supersonicads.com,www.bitmoji.com,cdn.liftoff.io,outcome-cdn.supersonicads.com,www.ssacdn.com.edgekey.net,173.194.203.188,events.iap.unity3d.com,api.applike-services.info,tracking.applike-marketing.info</t>
  </si>
  <si>
    <t>d2ubx2mpeq0x2u.cloudfront.net,rt.applovin.com,pagead.l.doubleclick.net,api-gdpr.voodoo-tech.io,supersonicads-a.akamaihd.net,webview.unityads.unity3d.com,googlehosted.l.googleusercontent.com,lh3.ggpht.com,d3r454g9v5s33k.cloudfront.net,auction.unityads.unity3d.com,googleads.g.doubleclick.net,graph.accountkit.com,csi.gstatic.com,api.gameanalytics.com,thind-prd-knob.data.ie.unity3d.com,is-gateway.supersonicads.com,www.bitmoji.com,track.tenjin.io,click-haproxy.supersonicads.com,track.atom-data.io,static.hyprmx.com,choices.truste.com,cmp.vidcoin.com,photos-ugc.l.googleusercontent.com,static.ssacdn.com,s0-2mdn-net.l.google.com</t>
  </si>
  <si>
    <t>rt.applovin.com,pagead.l.doubleclick.net,supersonicads-a.akamaihd.net,googlehosted.l.googleusercontent.com,lh3.ggpht.com,googleads.g.doubleclick.net,graph.accountkit.com,csi.gstatic.com,api.gameanalytics.com,track.atom-data.io,photos-ugc.l.googleusercontent.com</t>
  </si>
  <si>
    <t>com.parking.game.apk</t>
  </si>
  <si>
    <t>cdn.liftoff.io</t>
  </si>
  <si>
    <t>ads.mopub.com,assets.applovin.com</t>
  </si>
  <si>
    <t>init.supersonicads.com,54.225.188.185,track.saygames.io,outcome-ssp.supersonicads.com,23.21.109.80,cx.ssacdn.com,www.ssacdn.com.edgekey.net,35.208.202.71,saygames.sfo2.cdn.digitaloceanspaces.com,view.adjust.com,publisher-config-gcp.unityads.unity3d.com,173.194.203.188,tracking.prd.mz.internal.unity3d.com,events.iap.unity3d.com,tr-us.adsmoloco.com,www.bitmoji.com,cdn.liftoff.io</t>
  </si>
  <si>
    <t>z.moatads.com,supersonicads-a.akamaihd.net,d2ubx2mpeq0x2u.cloudfront.net,api-gdpr.voodoo-tech.io,is-gateway.supersonicads.com,ecommerce.iap.unity3d.com,ads.mopub.com,rt.applovin.com,cdn.ampproject.org,play-games.googleusercontent.com,graph.accountkit.com,d3r454g9v5s33k.cloudfront.net,csi.gstatic.com,stage-pdn.applovin.com,thind-prd-knob.data.ie.unity3d.com,api.gameanalytics.com,track.tenjin.io,app.adjust.com,webview.unityads.unity3d.com,static.hyprmx.com,auction.unityads.unity3d.com,cdn-highwinds.unityads.unity3d.com,rules.quantcount.com,e.crashlytics.com,impact.applifier.com,click-haproxy.supersonicads.com,js-agent.newrelic.com,www.bitmoji.com,choices.truste.com,httpkafka.unityads.unity3d.com</t>
  </si>
  <si>
    <t>z.moatads.com,supersonicads-a.akamaihd.net,ads.mopub.com,rt.applovin.com,cdn.ampproject.org,play-games.googleusercontent.com,graph.accountkit.com,csi.gstatic.com,api.gameanalytics.com,app.adjust.com,e.crashlytics.com,js-agent.newrelic.com</t>
  </si>
  <si>
    <t>com.playgendary.kickthebuddy.apk</t>
  </si>
  <si>
    <t>a2g5h7v7.ssl.hwcdn.net</t>
  </si>
  <si>
    <t>game-service.playgendary.com,pool.ntp.org,api.playgendary.com,rpc-tapjoy-com-lb-1378811527.us-east-1.elb.amazonaws.com,a2g5h7v7.ssl.hwcdn.net,init.supersonicads.com,s3.eu-central-1.amazonaws.com,outcome-ssp.supersonicads.com,www.ssacdn.com.edgekey.net,173.194.203.188</t>
  </si>
  <si>
    <t>nagano-19599.herokussl.com,connect.tapjoy.com,track.tenjin.io,events.appsflyer.com,placements.tapjoy.com,ws.tapjoyads.com,rules.quantcount.com,ads.tapdaq.com.cdn.cloudflare.net,supersonicads-a.akamaihd.net,graph.accountkit.com,rt.applovin.com,z.moatads.com,stage-pdn.applovin.com,d2ubx2mpeq0x2u.cloudfront.net,rv-gateway.supersonicads.com,play-games.googleusercontent.com,is-gateway.supersonicads.com,t.appsflyer.com,d3r454g9v5s33k.cloudfront.net,static.ssacdn.com</t>
  </si>
  <si>
    <t>connect.tapjoy.com,events.appsflyer.com,ws.tapjoyads.com,supersonicads-a.akamaihd.net,graph.accountkit.com,rt.applovin.com,z.moatads.com,play-games.googleusercontent.com,t.appsflyer.com</t>
  </si>
  <si>
    <t>com.playgendary.tom.apk</t>
  </si>
  <si>
    <t>34.232.92.167,52.219.72.4,init.supersonicads.com,52.84.50.235,outcome-ssp.supersonicads.com,events.iap.unity3d.com,173.194.203.188</t>
  </si>
  <si>
    <t>googleads.g.doubleclick.net,thind-prd-knob.data.ie.unity3d.com,placements.tapjoy.com,ws.tapjoyads.com,ads.tapdaq.com.cdn.cloudflare.net,graph.accountkit.com,track.tenjin.io,content.tapjoy.com,rt.applovin.com,stage-pdn.applovin.com,clarium.global.ssl.fastly.net,t.appsflyer.com,lh3.ggpht.com,pagead-googlehosted.l.google.com,csi.gstatic.com</t>
  </si>
  <si>
    <t>googleads.g.doubleclick.net,ws.tapjoyads.com,graph.accountkit.com,rt.applovin.com,clarium.global.ssl.fastly.net,t.appsflyer.com,lh3.ggpht.com,pagead-googlehosted.l.google.com,csi.gstatic.com</t>
  </si>
  <si>
    <t>com.snow.drift.apk</t>
  </si>
  <si>
    <t>www.ssacdn.com.edgekey.net,outcome-ssp.supersonicads.com,track.saygames.io,35.208.202.71,saygames.sfo2.cdn.digitaloceanspaces.com,173.194.203.188,publisher-config-gcp.unityads.unity3d.com,tracking.prd.mz.internal.unity3d.com</t>
  </si>
  <si>
    <t>api-gdpr.voodoo-tech.io,cmp.vidcoin.com,account.fcacanada.ca,supersonicads-a.akamaihd.net,choices.truste.com,ecommerce.iap.unity3d.com,z.moatads.com,graph.accountkit.com,thind-prd-knob.data.ie.unity3d.com,api.gameanalytics.com,track.tenjin.io,ads.mopub.com,track.atom-data.io,pagead.l.doubleclick.net,rt.applovin.com,e.crashlytics.com,webview.unityads.unity3d.com,auction.unityads.unity3d.com,cdn-highwinds.unityads.unity3d.com,impact.applifier.com,httpkafka.unityads.unity3d.com,d1no19iy69jvfx.cloudfront.net,www.bitmoji.com,rv-gateway.supersonicads.com,click-haproxy.supersonicads.com</t>
  </si>
  <si>
    <t>supersonicads-a.akamaihd.net,z.moatads.com,graph.accountkit.com,api.gameanalytics.com,ads.mopub.com,track.atom-data.io,pagead.l.doubleclick.net,rt.applovin.com,e.crashlytics.com</t>
  </si>
  <si>
    <t>com.circleball.hoppingball.apk</t>
  </si>
  <si>
    <t>13.251.62.80,203.119.244.125,ext-alb-dap-ipl-prod-1958298637.us-west-2.elb.amazonaws.com,173.194.203.188,216.58.220.195,www.ssacdn.com.edgekey.net</t>
  </si>
  <si>
    <t>thind-prd-knob.data.ie.unity3d.com,t.appsflyer.com,config.uca.cloud.unity3d.com,api.appsflyer.com,supersonicads-a.akamaihd.net,d2ubx2mpeq0x2u.cloudfront.net,pagead.l.doubleclick.net,photos-ugc.l.googleusercontent.com,ext-alb-dap-orts-prod-750990373.us-west-2.elb.amazonaws.com,rv-gateway.supersonicads.com,dcjcrk1ugfqm2.cloudfront.net,cdn.ampproject.org</t>
  </si>
  <si>
    <t>t.appsflyer.com,supersonicads-a.akamaihd.net,pagead.l.doubleclick.net,photos-ugc.l.googleusercontent.com,cdn.ampproject.org</t>
  </si>
  <si>
    <t>com.kiloo.subwaysurf.apk</t>
  </si>
  <si>
    <t>hoodrunner.kiloo.com</t>
  </si>
  <si>
    <t>13.95.170.235,173.194.203.188,hoodrunner.kiloo.com,52.174.46.206,108.161.188.128,224.0.0.22</t>
  </si>
  <si>
    <t>beap-bc.yahoo.com</t>
  </si>
  <si>
    <t>com.playrix.homescapes.apk</t>
  </si>
  <si>
    <t>msgserver.homescapes.playrix.com,gardenscapes-cdn.playrix.com.edgekey.net,init.supersonicads.com,playrix.helpshift.com,outcome-ssp.supersonicads.com,static.hyprmx.com,cds.s2m5b2y6.hwcdn.net,publisher-config-gcp.unityads.unity3d.com,township-ios.playrix.com,www.ssacdn.com.edgekey.net,cx.ssacdn.com,4699.api.swrve.com,4699.content.swrve.com,firecraft-studios.helpshift.com,173.194.203.188</t>
  </si>
  <si>
    <t>webview.unityads.unity3d.com,live.chartboost.com,live.hyprmx.com,supersonicads-a.akamaihd.net,d3qnr1m59zehbb.cloudfront.net,graph.accountkit.com,z.moatads.com,auction.unityads.unity3d.com,native.sharethrough.com,rv-gateway.supersonicads.com,d3r454g9v5s33k.cloudfront.net,cdn-highwinds.unityads.unity3d.com</t>
  </si>
  <si>
    <t>supersonicads-a.akamaihd.net,graph.accountkit.com,z.moatads.com</t>
  </si>
  <si>
    <t>HTTPS Percentage</t>
  </si>
  <si>
    <t>Total Domains</t>
  </si>
  <si>
    <t>HTTP Ad Percentage</t>
  </si>
  <si>
    <t>HTTP Benign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</si>
</sst>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topLeftCell="E1" zoomScale="85" zoomScaleNormal="85" workbookViewId="0">
      <selection activeCell="AJ23" sqref="AJ23"/>
    </sheetView>
  </sheetViews>
  <sheetFormatPr defaultRowHeight="15" x14ac:dyDescent="0.25"/>
  <cols>
    <col min="1" max="1" width="23.140625" customWidth="1"/>
    <col min="5" max="5" width="18" customWidth="1"/>
    <col min="14" max="14" width="12.42578125" customWidth="1"/>
    <col min="19" max="19" width="9.85546875" customWidth="1"/>
    <col min="20" max="20" width="13.28515625" customWidth="1"/>
    <col min="21" max="21" width="7.5703125" customWidth="1"/>
    <col min="27" max="27" width="7.85546875" customWidth="1"/>
    <col min="28" max="28" width="9.140625" customWidth="1"/>
    <col min="29" max="29" width="11" customWidth="1"/>
    <col min="36" max="36" width="9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6</v>
      </c>
      <c r="AB1" t="s">
        <v>26</v>
      </c>
      <c r="AC1" t="s">
        <v>27</v>
      </c>
      <c r="AD1" t="s">
        <v>28</v>
      </c>
      <c r="AE1" t="s">
        <v>160</v>
      </c>
      <c r="AF1" t="s">
        <v>161</v>
      </c>
      <c r="AG1" t="s">
        <v>9</v>
      </c>
      <c r="AH1" t="s">
        <v>162</v>
      </c>
      <c r="AI1" t="s">
        <v>163</v>
      </c>
      <c r="AJ1" t="s">
        <v>9</v>
      </c>
    </row>
    <row r="2" spans="1:36" x14ac:dyDescent="0.25">
      <c r="A2" t="s">
        <v>29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 t="s">
        <v>30</v>
      </c>
      <c r="L2">
        <v>7</v>
      </c>
      <c r="M2">
        <v>85465</v>
      </c>
      <c r="N2" t="s">
        <v>31</v>
      </c>
      <c r="O2">
        <v>6</v>
      </c>
      <c r="P2">
        <v>58702</v>
      </c>
      <c r="Q2" t="s">
        <v>31</v>
      </c>
      <c r="R2">
        <v>6</v>
      </c>
      <c r="S2">
        <v>58702</v>
      </c>
      <c r="T2">
        <v>202869</v>
      </c>
      <c r="U2">
        <v>1</v>
      </c>
      <c r="V2">
        <v>1</v>
      </c>
      <c r="W2">
        <v>7</v>
      </c>
      <c r="X2">
        <v>28.935914310000001</v>
      </c>
      <c r="Y2">
        <v>28.935914310000001</v>
      </c>
      <c r="Z2">
        <v>42.128171379999998</v>
      </c>
      <c r="AA2">
        <v>58702</v>
      </c>
      <c r="AB2">
        <f>M2+S2+P2</f>
        <v>202869</v>
      </c>
      <c r="AC2">
        <v>0</v>
      </c>
      <c r="AD2">
        <f>(AC2/T2)*100</f>
        <v>0</v>
      </c>
      <c r="AE2">
        <f>(AB2/T2)*100</f>
        <v>100</v>
      </c>
      <c r="AF2">
        <f>U2+V2+W2</f>
        <v>9</v>
      </c>
      <c r="AG2">
        <f>J2+S2</f>
        <v>58702</v>
      </c>
      <c r="AH2">
        <f>(G2/(G2+P2))*100</f>
        <v>0</v>
      </c>
      <c r="AI2">
        <f>(D2/(D2+M2))*100</f>
        <v>0</v>
      </c>
      <c r="AJ2">
        <f>J2+S2</f>
        <v>58702</v>
      </c>
    </row>
    <row r="3" spans="1:36" x14ac:dyDescent="0.25">
      <c r="A3" t="s">
        <v>32</v>
      </c>
      <c r="B3" t="s">
        <v>33</v>
      </c>
      <c r="C3">
        <v>3</v>
      </c>
      <c r="D3">
        <v>1457</v>
      </c>
      <c r="F3">
        <v>0</v>
      </c>
      <c r="G3">
        <v>0</v>
      </c>
      <c r="I3">
        <v>0</v>
      </c>
      <c r="J3">
        <v>0</v>
      </c>
      <c r="K3" t="s">
        <v>34</v>
      </c>
      <c r="L3">
        <v>22</v>
      </c>
      <c r="M3">
        <v>21034852</v>
      </c>
      <c r="N3" t="s">
        <v>35</v>
      </c>
      <c r="O3">
        <v>45</v>
      </c>
      <c r="P3">
        <v>30991851</v>
      </c>
      <c r="Q3" t="s">
        <v>36</v>
      </c>
      <c r="R3">
        <v>28</v>
      </c>
      <c r="S3">
        <v>11946246</v>
      </c>
      <c r="T3">
        <v>63974406</v>
      </c>
      <c r="U3">
        <v>28</v>
      </c>
      <c r="V3">
        <v>13</v>
      </c>
      <c r="W3">
        <v>22</v>
      </c>
      <c r="X3">
        <v>18.67347702</v>
      </c>
      <c r="Y3">
        <v>48.444140300000001</v>
      </c>
      <c r="Z3">
        <v>32.882382679999999</v>
      </c>
      <c r="AA3">
        <v>30991851</v>
      </c>
      <c r="AB3">
        <f t="shared" ref="AB3:AB31" si="0">M3+S3+P3</f>
        <v>63972949</v>
      </c>
      <c r="AC3">
        <v>1457</v>
      </c>
      <c r="AD3">
        <f t="shared" ref="AD3:AD31" si="1">(AC3/T3)*100</f>
        <v>2.2774732757971992E-3</v>
      </c>
      <c r="AE3">
        <f t="shared" ref="AE3:AE31" si="2">(AB3/T3)*100</f>
        <v>99.997722526724203</v>
      </c>
      <c r="AF3">
        <f t="shared" ref="AF3:AF31" si="3">U3+V3+W3</f>
        <v>63</v>
      </c>
      <c r="AG3">
        <f t="shared" ref="AG3:AG31" si="4">J3+S3</f>
        <v>11946246</v>
      </c>
      <c r="AH3">
        <f t="shared" ref="AH3:AH31" si="5">(G3/(G3+P3))*100</f>
        <v>0</v>
      </c>
      <c r="AI3">
        <f t="shared" ref="AI3:AI31" si="6">(D3/(D3+M3))*100</f>
        <v>6.9261199766556016E-3</v>
      </c>
      <c r="AJ3">
        <f t="shared" ref="AJ3:AJ31" si="7">J3+S3</f>
        <v>11946246</v>
      </c>
    </row>
    <row r="4" spans="1:36" x14ac:dyDescent="0.25">
      <c r="A4" t="s">
        <v>37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 t="s">
        <v>38</v>
      </c>
      <c r="L4">
        <v>7</v>
      </c>
      <c r="M4">
        <v>4172935</v>
      </c>
      <c r="N4" t="s">
        <v>39</v>
      </c>
      <c r="O4">
        <v>17</v>
      </c>
      <c r="P4">
        <v>257753</v>
      </c>
      <c r="Q4" t="s">
        <v>40</v>
      </c>
      <c r="R4">
        <v>12</v>
      </c>
      <c r="S4">
        <v>185610</v>
      </c>
      <c r="T4">
        <v>4616298</v>
      </c>
      <c r="U4">
        <v>10</v>
      </c>
      <c r="V4">
        <v>7</v>
      </c>
      <c r="W4">
        <v>7</v>
      </c>
      <c r="X4">
        <v>4.0207542930000004</v>
      </c>
      <c r="Y4">
        <v>5.5835433500000002</v>
      </c>
      <c r="Z4">
        <v>90.395702360000001</v>
      </c>
      <c r="AA4">
        <v>257753</v>
      </c>
      <c r="AB4">
        <f t="shared" si="0"/>
        <v>4616298</v>
      </c>
      <c r="AC4">
        <v>0</v>
      </c>
      <c r="AD4">
        <f t="shared" si="1"/>
        <v>0</v>
      </c>
      <c r="AE4">
        <f t="shared" si="2"/>
        <v>100</v>
      </c>
      <c r="AF4">
        <f t="shared" si="3"/>
        <v>24</v>
      </c>
      <c r="AG4">
        <f t="shared" si="4"/>
        <v>185610</v>
      </c>
      <c r="AH4">
        <f t="shared" si="5"/>
        <v>0</v>
      </c>
      <c r="AI4">
        <f t="shared" si="6"/>
        <v>0</v>
      </c>
      <c r="AJ4">
        <f t="shared" si="7"/>
        <v>185610</v>
      </c>
    </row>
    <row r="5" spans="1:36" x14ac:dyDescent="0.25">
      <c r="A5" t="s">
        <v>41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K5" t="s">
        <v>42</v>
      </c>
      <c r="L5">
        <v>2</v>
      </c>
      <c r="M5">
        <v>1352</v>
      </c>
      <c r="N5" t="s">
        <v>43</v>
      </c>
      <c r="O5">
        <v>2</v>
      </c>
      <c r="P5">
        <v>674</v>
      </c>
      <c r="Q5" t="s">
        <v>43</v>
      </c>
      <c r="R5">
        <v>2</v>
      </c>
      <c r="S5">
        <v>674</v>
      </c>
      <c r="T5">
        <v>2700</v>
      </c>
      <c r="U5">
        <v>2</v>
      </c>
      <c r="V5">
        <v>2</v>
      </c>
      <c r="W5">
        <v>2</v>
      </c>
      <c r="X5">
        <v>24.962962959999999</v>
      </c>
      <c r="Y5">
        <v>24.962962959999999</v>
      </c>
      <c r="Z5">
        <v>50.074074070000002</v>
      </c>
      <c r="AA5">
        <v>674</v>
      </c>
      <c r="AB5">
        <f t="shared" si="0"/>
        <v>2700</v>
      </c>
      <c r="AC5">
        <v>0</v>
      </c>
      <c r="AD5">
        <f t="shared" si="1"/>
        <v>0</v>
      </c>
      <c r="AE5">
        <f t="shared" si="2"/>
        <v>100</v>
      </c>
      <c r="AF5">
        <f t="shared" si="3"/>
        <v>6</v>
      </c>
      <c r="AG5">
        <f t="shared" si="4"/>
        <v>674</v>
      </c>
      <c r="AH5">
        <f t="shared" si="5"/>
        <v>0</v>
      </c>
      <c r="AI5">
        <f t="shared" si="6"/>
        <v>0</v>
      </c>
      <c r="AJ5">
        <f t="shared" si="7"/>
        <v>674</v>
      </c>
    </row>
    <row r="6" spans="1:36" x14ac:dyDescent="0.25">
      <c r="A6" t="s">
        <v>44</v>
      </c>
      <c r="B6" t="s">
        <v>45</v>
      </c>
      <c r="C6">
        <v>3</v>
      </c>
      <c r="D6">
        <v>4277</v>
      </c>
      <c r="F6">
        <v>0</v>
      </c>
      <c r="G6">
        <v>0</v>
      </c>
      <c r="I6">
        <v>0</v>
      </c>
      <c r="J6">
        <v>0</v>
      </c>
      <c r="K6" t="s">
        <v>46</v>
      </c>
      <c r="L6">
        <v>8</v>
      </c>
      <c r="M6">
        <v>3251882</v>
      </c>
      <c r="N6" t="s">
        <v>47</v>
      </c>
      <c r="O6">
        <v>17</v>
      </c>
      <c r="P6">
        <v>512293</v>
      </c>
      <c r="Q6" t="s">
        <v>48</v>
      </c>
      <c r="R6">
        <v>13</v>
      </c>
      <c r="S6">
        <v>265522</v>
      </c>
      <c r="T6">
        <v>4033974</v>
      </c>
      <c r="U6">
        <v>11</v>
      </c>
      <c r="V6">
        <v>7</v>
      </c>
      <c r="W6">
        <v>10</v>
      </c>
      <c r="X6">
        <v>6.5821445550000002</v>
      </c>
      <c r="Y6">
        <v>12.69946212</v>
      </c>
      <c r="Z6">
        <v>80.718393329999998</v>
      </c>
      <c r="AA6">
        <v>512293</v>
      </c>
      <c r="AB6">
        <f t="shared" si="0"/>
        <v>4029697</v>
      </c>
      <c r="AC6">
        <v>4277</v>
      </c>
      <c r="AD6">
        <f t="shared" si="1"/>
        <v>0.10602448107003169</v>
      </c>
      <c r="AE6">
        <f t="shared" si="2"/>
        <v>99.893975518929963</v>
      </c>
      <c r="AF6">
        <f t="shared" si="3"/>
        <v>28</v>
      </c>
      <c r="AG6">
        <f t="shared" si="4"/>
        <v>265522</v>
      </c>
      <c r="AH6">
        <f t="shared" si="5"/>
        <v>0</v>
      </c>
      <c r="AI6">
        <f t="shared" si="6"/>
        <v>0.13135107960022838</v>
      </c>
      <c r="AJ6">
        <f t="shared" si="7"/>
        <v>265522</v>
      </c>
    </row>
    <row r="7" spans="1:36" x14ac:dyDescent="0.25">
      <c r="A7" t="s">
        <v>49</v>
      </c>
      <c r="B7" t="s">
        <v>50</v>
      </c>
      <c r="C7">
        <v>3</v>
      </c>
      <c r="D7">
        <v>9781</v>
      </c>
      <c r="E7" t="s">
        <v>51</v>
      </c>
      <c r="F7">
        <v>2</v>
      </c>
      <c r="G7">
        <v>2004</v>
      </c>
      <c r="H7" t="s">
        <v>52</v>
      </c>
      <c r="I7">
        <v>1</v>
      </c>
      <c r="J7">
        <v>490</v>
      </c>
      <c r="K7" t="s">
        <v>53</v>
      </c>
      <c r="L7">
        <v>19</v>
      </c>
      <c r="M7">
        <v>6715049</v>
      </c>
      <c r="N7" t="s">
        <v>54</v>
      </c>
      <c r="O7">
        <v>47</v>
      </c>
      <c r="P7">
        <v>15991685</v>
      </c>
      <c r="Q7" t="s">
        <v>55</v>
      </c>
      <c r="R7">
        <v>27</v>
      </c>
      <c r="S7">
        <v>10911468</v>
      </c>
      <c r="T7">
        <v>33630477</v>
      </c>
      <c r="U7">
        <v>36</v>
      </c>
      <c r="V7">
        <v>19</v>
      </c>
      <c r="W7">
        <v>20</v>
      </c>
      <c r="X7">
        <v>32.446634639999999</v>
      </c>
      <c r="Y7">
        <v>47.55712802</v>
      </c>
      <c r="Z7">
        <v>19.99623734</v>
      </c>
      <c r="AA7">
        <v>15993689</v>
      </c>
      <c r="AB7">
        <f t="shared" si="0"/>
        <v>33618202</v>
      </c>
      <c r="AC7">
        <v>12275</v>
      </c>
      <c r="AD7">
        <f t="shared" si="1"/>
        <v>3.6499630974606755E-2</v>
      </c>
      <c r="AE7">
        <f t="shared" si="2"/>
        <v>99.963500369025397</v>
      </c>
      <c r="AF7">
        <f t="shared" si="3"/>
        <v>75</v>
      </c>
      <c r="AG7">
        <f t="shared" si="4"/>
        <v>10911958</v>
      </c>
      <c r="AH7">
        <f t="shared" si="5"/>
        <v>1.2529942279107715E-2</v>
      </c>
      <c r="AI7">
        <f t="shared" si="6"/>
        <v>0.14544605588542758</v>
      </c>
      <c r="AJ7">
        <f t="shared" si="7"/>
        <v>10911958</v>
      </c>
    </row>
    <row r="8" spans="1:36" x14ac:dyDescent="0.25">
      <c r="A8" t="s">
        <v>56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 t="s">
        <v>57</v>
      </c>
      <c r="L8">
        <v>22</v>
      </c>
      <c r="M8">
        <v>22304276</v>
      </c>
      <c r="N8" t="s">
        <v>58</v>
      </c>
      <c r="O8">
        <v>5</v>
      </c>
      <c r="P8">
        <v>41196</v>
      </c>
      <c r="Q8" t="s">
        <v>59</v>
      </c>
      <c r="R8">
        <v>4</v>
      </c>
      <c r="S8">
        <v>35378</v>
      </c>
      <c r="T8">
        <v>22380850</v>
      </c>
      <c r="U8">
        <v>4</v>
      </c>
      <c r="V8">
        <v>3</v>
      </c>
      <c r="W8">
        <v>19</v>
      </c>
      <c r="X8">
        <v>0.15807263799999999</v>
      </c>
      <c r="Y8">
        <v>0.184068076</v>
      </c>
      <c r="Z8">
        <v>99.657859290000005</v>
      </c>
      <c r="AA8">
        <v>41196</v>
      </c>
      <c r="AB8">
        <f t="shared" si="0"/>
        <v>22380850</v>
      </c>
      <c r="AC8">
        <v>0</v>
      </c>
      <c r="AD8">
        <f t="shared" si="1"/>
        <v>0</v>
      </c>
      <c r="AE8">
        <f t="shared" si="2"/>
        <v>100</v>
      </c>
      <c r="AF8">
        <f t="shared" si="3"/>
        <v>26</v>
      </c>
      <c r="AG8">
        <f t="shared" si="4"/>
        <v>35378</v>
      </c>
      <c r="AH8">
        <f t="shared" si="5"/>
        <v>0</v>
      </c>
      <c r="AI8">
        <f t="shared" si="6"/>
        <v>0</v>
      </c>
      <c r="AJ8">
        <f t="shared" si="7"/>
        <v>35378</v>
      </c>
    </row>
    <row r="9" spans="1:36" x14ac:dyDescent="0.25">
      <c r="A9" t="s">
        <v>60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 t="s">
        <v>61</v>
      </c>
      <c r="L9">
        <v>21</v>
      </c>
      <c r="M9">
        <v>28625575</v>
      </c>
      <c r="N9" t="s">
        <v>62</v>
      </c>
      <c r="O9">
        <v>44</v>
      </c>
      <c r="P9">
        <v>33159963</v>
      </c>
      <c r="Q9" t="s">
        <v>63</v>
      </c>
      <c r="R9">
        <v>24</v>
      </c>
      <c r="S9">
        <v>10763455</v>
      </c>
      <c r="T9">
        <v>72548993</v>
      </c>
      <c r="U9">
        <v>31</v>
      </c>
      <c r="V9">
        <v>13</v>
      </c>
      <c r="W9">
        <v>15</v>
      </c>
      <c r="X9">
        <v>14.83611909</v>
      </c>
      <c r="Y9">
        <v>45.706992790000001</v>
      </c>
      <c r="Z9">
        <v>39.456888120000002</v>
      </c>
      <c r="AA9">
        <v>33159963</v>
      </c>
      <c r="AB9">
        <f t="shared" si="0"/>
        <v>72548993</v>
      </c>
      <c r="AC9">
        <v>0</v>
      </c>
      <c r="AD9">
        <f t="shared" si="1"/>
        <v>0</v>
      </c>
      <c r="AE9">
        <f t="shared" si="2"/>
        <v>100</v>
      </c>
      <c r="AF9">
        <f t="shared" si="3"/>
        <v>59</v>
      </c>
      <c r="AG9">
        <f t="shared" si="4"/>
        <v>10763455</v>
      </c>
      <c r="AH9">
        <f t="shared" si="5"/>
        <v>0</v>
      </c>
      <c r="AI9">
        <f t="shared" si="6"/>
        <v>0</v>
      </c>
      <c r="AJ9">
        <f t="shared" si="7"/>
        <v>10763455</v>
      </c>
    </row>
    <row r="10" spans="1:36" x14ac:dyDescent="0.25">
      <c r="A10" t="s">
        <v>64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 t="s">
        <v>65</v>
      </c>
      <c r="L10">
        <v>15</v>
      </c>
      <c r="M10">
        <v>5293859</v>
      </c>
      <c r="N10" t="s">
        <v>66</v>
      </c>
      <c r="O10">
        <v>35</v>
      </c>
      <c r="P10">
        <v>25847083</v>
      </c>
      <c r="Q10" t="s">
        <v>67</v>
      </c>
      <c r="R10">
        <v>22</v>
      </c>
      <c r="S10">
        <v>1191725</v>
      </c>
      <c r="T10">
        <v>32332667</v>
      </c>
      <c r="U10">
        <v>25</v>
      </c>
      <c r="V10">
        <v>14</v>
      </c>
      <c r="W10">
        <v>14</v>
      </c>
      <c r="X10">
        <v>3.6858233810000001</v>
      </c>
      <c r="Y10">
        <v>79.941079400000007</v>
      </c>
      <c r="Z10">
        <v>16.373097210000001</v>
      </c>
      <c r="AA10">
        <v>25847083</v>
      </c>
      <c r="AB10">
        <f t="shared" si="0"/>
        <v>32332667</v>
      </c>
      <c r="AC10">
        <v>0</v>
      </c>
      <c r="AD10">
        <f t="shared" si="1"/>
        <v>0</v>
      </c>
      <c r="AE10">
        <f t="shared" si="2"/>
        <v>100</v>
      </c>
      <c r="AF10">
        <f t="shared" si="3"/>
        <v>53</v>
      </c>
      <c r="AG10">
        <f t="shared" si="4"/>
        <v>1191725</v>
      </c>
      <c r="AH10">
        <f t="shared" si="5"/>
        <v>0</v>
      </c>
      <c r="AI10">
        <f t="shared" si="6"/>
        <v>0</v>
      </c>
      <c r="AJ10">
        <f t="shared" si="7"/>
        <v>1191725</v>
      </c>
    </row>
    <row r="11" spans="1:36" x14ac:dyDescent="0.25">
      <c r="A11" t="s">
        <v>68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 t="s">
        <v>69</v>
      </c>
      <c r="L11">
        <v>20</v>
      </c>
      <c r="M11">
        <v>126778135</v>
      </c>
      <c r="N11" t="s">
        <v>70</v>
      </c>
      <c r="O11">
        <v>8</v>
      </c>
      <c r="P11">
        <v>1584277</v>
      </c>
      <c r="Q11" t="s">
        <v>71</v>
      </c>
      <c r="R11">
        <v>3</v>
      </c>
      <c r="S11">
        <v>549306</v>
      </c>
      <c r="T11">
        <v>128911718</v>
      </c>
      <c r="U11">
        <v>8</v>
      </c>
      <c r="V11">
        <v>3</v>
      </c>
      <c r="W11">
        <v>16</v>
      </c>
      <c r="X11">
        <v>0.42611021599999999</v>
      </c>
      <c r="Y11">
        <v>1.2289627540000001</v>
      </c>
      <c r="Z11">
        <v>98.344927029999994</v>
      </c>
      <c r="AA11">
        <v>1584277</v>
      </c>
      <c r="AB11">
        <f t="shared" si="0"/>
        <v>128911718</v>
      </c>
      <c r="AC11">
        <v>0</v>
      </c>
      <c r="AD11">
        <f t="shared" si="1"/>
        <v>0</v>
      </c>
      <c r="AE11">
        <f t="shared" si="2"/>
        <v>100</v>
      </c>
      <c r="AF11">
        <f t="shared" si="3"/>
        <v>27</v>
      </c>
      <c r="AG11">
        <f t="shared" si="4"/>
        <v>549306</v>
      </c>
      <c r="AH11">
        <f t="shared" si="5"/>
        <v>0</v>
      </c>
      <c r="AI11">
        <f t="shared" si="6"/>
        <v>0</v>
      </c>
      <c r="AJ11">
        <f t="shared" si="7"/>
        <v>549306</v>
      </c>
    </row>
    <row r="12" spans="1:36" x14ac:dyDescent="0.25">
      <c r="A12" t="s">
        <v>72</v>
      </c>
      <c r="B12" t="s">
        <v>73</v>
      </c>
      <c r="C12">
        <v>7</v>
      </c>
      <c r="D12">
        <v>64538</v>
      </c>
      <c r="E12" t="s">
        <v>51</v>
      </c>
      <c r="F12">
        <v>3</v>
      </c>
      <c r="G12">
        <v>29218</v>
      </c>
      <c r="H12" t="s">
        <v>52</v>
      </c>
      <c r="I12">
        <v>2</v>
      </c>
      <c r="J12">
        <v>21648</v>
      </c>
      <c r="K12" t="s">
        <v>74</v>
      </c>
      <c r="L12">
        <v>29</v>
      </c>
      <c r="M12">
        <v>3928442</v>
      </c>
      <c r="N12" t="s">
        <v>75</v>
      </c>
      <c r="O12">
        <v>53</v>
      </c>
      <c r="P12">
        <v>23027298</v>
      </c>
      <c r="Q12" t="s">
        <v>76</v>
      </c>
      <c r="R12">
        <v>35</v>
      </c>
      <c r="S12">
        <v>11039482</v>
      </c>
      <c r="T12">
        <v>38110626</v>
      </c>
      <c r="U12">
        <v>35</v>
      </c>
      <c r="V12">
        <v>19</v>
      </c>
      <c r="W12">
        <v>22</v>
      </c>
      <c r="X12">
        <v>29.02374262</v>
      </c>
      <c r="Y12">
        <v>60.49891702</v>
      </c>
      <c r="Z12">
        <v>10.477340359999999</v>
      </c>
      <c r="AA12">
        <v>23056516</v>
      </c>
      <c r="AB12">
        <f t="shared" si="0"/>
        <v>37995222</v>
      </c>
      <c r="AC12">
        <v>115404</v>
      </c>
      <c r="AD12">
        <f t="shared" si="1"/>
        <v>0.3028131839135888</v>
      </c>
      <c r="AE12">
        <f t="shared" si="2"/>
        <v>99.697186816086415</v>
      </c>
      <c r="AF12">
        <f t="shared" si="3"/>
        <v>76</v>
      </c>
      <c r="AG12">
        <f t="shared" si="4"/>
        <v>11061130</v>
      </c>
      <c r="AH12">
        <f t="shared" si="5"/>
        <v>0.12672339567695309</v>
      </c>
      <c r="AI12">
        <f t="shared" si="6"/>
        <v>1.6162865829530828</v>
      </c>
      <c r="AJ12">
        <f t="shared" si="7"/>
        <v>11061130</v>
      </c>
    </row>
    <row r="13" spans="1:36" x14ac:dyDescent="0.25">
      <c r="A13" t="s">
        <v>77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 t="s">
        <v>78</v>
      </c>
      <c r="L13">
        <v>8</v>
      </c>
      <c r="M13">
        <v>47716</v>
      </c>
      <c r="N13" t="s">
        <v>79</v>
      </c>
      <c r="O13">
        <v>10</v>
      </c>
      <c r="P13">
        <v>272411</v>
      </c>
      <c r="Q13" t="s">
        <v>80</v>
      </c>
      <c r="R13">
        <v>9</v>
      </c>
      <c r="S13">
        <v>269019</v>
      </c>
      <c r="T13">
        <v>589146</v>
      </c>
      <c r="U13">
        <v>4</v>
      </c>
      <c r="V13">
        <v>3</v>
      </c>
      <c r="W13">
        <v>5</v>
      </c>
      <c r="X13">
        <v>45.662535259999999</v>
      </c>
      <c r="Y13">
        <v>46.238283889999998</v>
      </c>
      <c r="Z13">
        <v>8.0991808479999996</v>
      </c>
      <c r="AA13">
        <v>272411</v>
      </c>
      <c r="AB13">
        <f t="shared" si="0"/>
        <v>589146</v>
      </c>
      <c r="AC13">
        <v>0</v>
      </c>
      <c r="AD13">
        <f t="shared" si="1"/>
        <v>0</v>
      </c>
      <c r="AE13">
        <f t="shared" si="2"/>
        <v>100</v>
      </c>
      <c r="AF13">
        <f t="shared" si="3"/>
        <v>12</v>
      </c>
      <c r="AG13">
        <f t="shared" si="4"/>
        <v>269019</v>
      </c>
      <c r="AH13">
        <f t="shared" si="5"/>
        <v>0</v>
      </c>
      <c r="AI13">
        <f t="shared" si="6"/>
        <v>0</v>
      </c>
      <c r="AJ13">
        <f t="shared" si="7"/>
        <v>269019</v>
      </c>
    </row>
    <row r="14" spans="1:36" x14ac:dyDescent="0.25">
      <c r="A14" t="s">
        <v>81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 t="s">
        <v>82</v>
      </c>
      <c r="L14">
        <v>19</v>
      </c>
      <c r="M14">
        <v>497707</v>
      </c>
      <c r="N14" t="s">
        <v>83</v>
      </c>
      <c r="O14">
        <v>1</v>
      </c>
      <c r="P14">
        <v>15622</v>
      </c>
      <c r="Q14" t="s">
        <v>83</v>
      </c>
      <c r="R14">
        <v>1</v>
      </c>
      <c r="S14">
        <v>15622</v>
      </c>
      <c r="T14">
        <v>528951</v>
      </c>
      <c r="U14">
        <v>1</v>
      </c>
      <c r="V14">
        <v>1</v>
      </c>
      <c r="W14">
        <v>8</v>
      </c>
      <c r="X14">
        <v>2.9533926579999998</v>
      </c>
      <c r="Y14">
        <v>2.9533926579999998</v>
      </c>
      <c r="Z14">
        <v>94.093214680000003</v>
      </c>
      <c r="AA14">
        <v>15622</v>
      </c>
      <c r="AB14">
        <f t="shared" si="0"/>
        <v>528951</v>
      </c>
      <c r="AC14">
        <v>0</v>
      </c>
      <c r="AD14">
        <f t="shared" si="1"/>
        <v>0</v>
      </c>
      <c r="AE14">
        <f t="shared" si="2"/>
        <v>100</v>
      </c>
      <c r="AF14">
        <f t="shared" si="3"/>
        <v>10</v>
      </c>
      <c r="AG14">
        <f t="shared" si="4"/>
        <v>15622</v>
      </c>
      <c r="AH14">
        <f t="shared" si="5"/>
        <v>0</v>
      </c>
      <c r="AI14">
        <f t="shared" si="6"/>
        <v>0</v>
      </c>
      <c r="AJ14">
        <f t="shared" si="7"/>
        <v>15622</v>
      </c>
    </row>
    <row r="15" spans="1:36" x14ac:dyDescent="0.25">
      <c r="A15" t="s">
        <v>84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 t="s">
        <v>85</v>
      </c>
      <c r="L15">
        <v>10</v>
      </c>
      <c r="M15">
        <v>232924</v>
      </c>
      <c r="N15" t="s">
        <v>86</v>
      </c>
      <c r="O15">
        <v>35</v>
      </c>
      <c r="P15">
        <v>4566596</v>
      </c>
      <c r="Q15" t="s">
        <v>87</v>
      </c>
      <c r="R15">
        <v>26</v>
      </c>
      <c r="S15">
        <v>3275822</v>
      </c>
      <c r="T15">
        <v>8075342</v>
      </c>
      <c r="U15">
        <v>25</v>
      </c>
      <c r="V15">
        <v>16</v>
      </c>
      <c r="W15">
        <v>9</v>
      </c>
      <c r="X15">
        <v>40.565737030000001</v>
      </c>
      <c r="Y15">
        <v>56.549877389999999</v>
      </c>
      <c r="Z15">
        <v>2.8843855779999998</v>
      </c>
      <c r="AA15">
        <v>4566596</v>
      </c>
      <c r="AB15">
        <f t="shared" si="0"/>
        <v>8075342</v>
      </c>
      <c r="AC15">
        <v>0</v>
      </c>
      <c r="AD15">
        <f t="shared" si="1"/>
        <v>0</v>
      </c>
      <c r="AE15">
        <f t="shared" si="2"/>
        <v>100</v>
      </c>
      <c r="AF15">
        <f t="shared" si="3"/>
        <v>50</v>
      </c>
      <c r="AG15">
        <f t="shared" si="4"/>
        <v>3275822</v>
      </c>
      <c r="AH15">
        <f t="shared" si="5"/>
        <v>0</v>
      </c>
      <c r="AI15">
        <f t="shared" si="6"/>
        <v>0</v>
      </c>
      <c r="AJ15">
        <f t="shared" si="7"/>
        <v>3275822</v>
      </c>
    </row>
    <row r="16" spans="1:36" x14ac:dyDescent="0.25">
      <c r="A16" t="s">
        <v>88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 t="s">
        <v>89</v>
      </c>
      <c r="L16">
        <v>15</v>
      </c>
      <c r="M16">
        <v>9129903</v>
      </c>
      <c r="N16" t="s">
        <v>90</v>
      </c>
      <c r="O16">
        <v>21</v>
      </c>
      <c r="P16">
        <v>5374620</v>
      </c>
      <c r="Q16" t="s">
        <v>91</v>
      </c>
      <c r="R16">
        <v>9</v>
      </c>
      <c r="S16">
        <v>99271</v>
      </c>
      <c r="T16">
        <v>14603794</v>
      </c>
      <c r="U16">
        <v>11</v>
      </c>
      <c r="V16">
        <v>4</v>
      </c>
      <c r="W16">
        <v>12</v>
      </c>
      <c r="X16">
        <v>0.67976171100000005</v>
      </c>
      <c r="Y16">
        <v>36.802902039999999</v>
      </c>
      <c r="Z16">
        <v>62.51733625</v>
      </c>
      <c r="AA16">
        <v>5374620</v>
      </c>
      <c r="AB16">
        <f t="shared" si="0"/>
        <v>14603794</v>
      </c>
      <c r="AC16">
        <v>0</v>
      </c>
      <c r="AD16">
        <f t="shared" si="1"/>
        <v>0</v>
      </c>
      <c r="AE16">
        <f t="shared" si="2"/>
        <v>100</v>
      </c>
      <c r="AF16">
        <f t="shared" si="3"/>
        <v>27</v>
      </c>
      <c r="AG16">
        <f t="shared" si="4"/>
        <v>99271</v>
      </c>
      <c r="AH16">
        <f t="shared" si="5"/>
        <v>0</v>
      </c>
      <c r="AI16">
        <f t="shared" si="6"/>
        <v>0</v>
      </c>
      <c r="AJ16">
        <f t="shared" si="7"/>
        <v>99271</v>
      </c>
    </row>
    <row r="17" spans="1:36" x14ac:dyDescent="0.25">
      <c r="A17" t="s">
        <v>92</v>
      </c>
      <c r="B17" t="s">
        <v>73</v>
      </c>
      <c r="C17">
        <v>7</v>
      </c>
      <c r="D17">
        <v>65215</v>
      </c>
      <c r="E17" t="s">
        <v>93</v>
      </c>
      <c r="F17">
        <v>4</v>
      </c>
      <c r="G17">
        <v>27390</v>
      </c>
      <c r="H17" t="s">
        <v>52</v>
      </c>
      <c r="I17">
        <v>2</v>
      </c>
      <c r="J17">
        <v>24108</v>
      </c>
      <c r="K17" t="s">
        <v>94</v>
      </c>
      <c r="L17">
        <v>40</v>
      </c>
      <c r="M17">
        <v>5635267</v>
      </c>
      <c r="N17" t="s">
        <v>95</v>
      </c>
      <c r="O17">
        <v>75</v>
      </c>
      <c r="P17">
        <v>20617418</v>
      </c>
      <c r="Q17" t="s">
        <v>96</v>
      </c>
      <c r="R17">
        <v>44</v>
      </c>
      <c r="S17">
        <v>7431442</v>
      </c>
      <c r="T17">
        <v>33800840</v>
      </c>
      <c r="U17">
        <v>48</v>
      </c>
      <c r="V17">
        <v>24</v>
      </c>
      <c r="W17">
        <v>32</v>
      </c>
      <c r="X17">
        <v>22.057292069999999</v>
      </c>
      <c r="Y17">
        <v>61.077795700000003</v>
      </c>
      <c r="Z17">
        <v>16.864912230000002</v>
      </c>
      <c r="AA17">
        <v>20644808</v>
      </c>
      <c r="AB17">
        <f t="shared" si="0"/>
        <v>33684127</v>
      </c>
      <c r="AC17">
        <v>116713</v>
      </c>
      <c r="AD17">
        <f t="shared" si="1"/>
        <v>0.34529615240331307</v>
      </c>
      <c r="AE17">
        <f t="shared" si="2"/>
        <v>99.654703847596679</v>
      </c>
      <c r="AF17">
        <f t="shared" si="3"/>
        <v>104</v>
      </c>
      <c r="AG17">
        <f t="shared" si="4"/>
        <v>7455550</v>
      </c>
      <c r="AH17">
        <f t="shared" si="5"/>
        <v>0.1326725828595742</v>
      </c>
      <c r="AI17">
        <f t="shared" si="6"/>
        <v>1.1440260665677042</v>
      </c>
      <c r="AJ17">
        <f t="shared" si="7"/>
        <v>7455550</v>
      </c>
    </row>
    <row r="18" spans="1:36" x14ac:dyDescent="0.25">
      <c r="A18" t="s">
        <v>97</v>
      </c>
      <c r="B18" t="s">
        <v>98</v>
      </c>
      <c r="C18">
        <v>1</v>
      </c>
      <c r="D18">
        <v>5411</v>
      </c>
      <c r="E18" t="s">
        <v>99</v>
      </c>
      <c r="F18">
        <v>5</v>
      </c>
      <c r="G18">
        <v>6266</v>
      </c>
      <c r="H18" t="s">
        <v>52</v>
      </c>
      <c r="I18">
        <v>1</v>
      </c>
      <c r="J18">
        <v>1452</v>
      </c>
      <c r="K18" t="s">
        <v>100</v>
      </c>
      <c r="L18">
        <v>6</v>
      </c>
      <c r="M18">
        <v>78171</v>
      </c>
      <c r="N18" t="s">
        <v>101</v>
      </c>
      <c r="O18">
        <v>48</v>
      </c>
      <c r="P18">
        <v>6020538</v>
      </c>
      <c r="Q18" t="s">
        <v>102</v>
      </c>
      <c r="R18">
        <v>30</v>
      </c>
      <c r="S18">
        <v>3869451</v>
      </c>
      <c r="T18">
        <v>9981289</v>
      </c>
      <c r="U18">
        <v>34</v>
      </c>
      <c r="V18">
        <v>16</v>
      </c>
      <c r="W18">
        <v>7</v>
      </c>
      <c r="X18">
        <v>38.781594239999997</v>
      </c>
      <c r="Y18">
        <v>60.381018920000002</v>
      </c>
      <c r="Z18">
        <v>0.837386835</v>
      </c>
      <c r="AA18">
        <v>6026804</v>
      </c>
      <c r="AB18">
        <f t="shared" si="0"/>
        <v>9968160</v>
      </c>
      <c r="AC18">
        <v>13129</v>
      </c>
      <c r="AD18">
        <f t="shared" si="1"/>
        <v>0.13153611722894709</v>
      </c>
      <c r="AE18">
        <f t="shared" si="2"/>
        <v>99.868463882771053</v>
      </c>
      <c r="AF18">
        <f t="shared" si="3"/>
        <v>57</v>
      </c>
      <c r="AG18">
        <f t="shared" si="4"/>
        <v>3870903</v>
      </c>
      <c r="AH18">
        <f t="shared" si="5"/>
        <v>0.103968869735933</v>
      </c>
      <c r="AI18">
        <f t="shared" si="6"/>
        <v>6.4738819363020745</v>
      </c>
      <c r="AJ18">
        <f t="shared" si="7"/>
        <v>3870903</v>
      </c>
    </row>
    <row r="19" spans="1:36" x14ac:dyDescent="0.25">
      <c r="A19" t="s">
        <v>103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 t="s">
        <v>104</v>
      </c>
      <c r="L19">
        <v>18</v>
      </c>
      <c r="M19">
        <v>1196207</v>
      </c>
      <c r="N19" t="s">
        <v>105</v>
      </c>
      <c r="O19">
        <v>17</v>
      </c>
      <c r="P19">
        <v>4676278</v>
      </c>
      <c r="Q19" t="s">
        <v>106</v>
      </c>
      <c r="R19">
        <v>8</v>
      </c>
      <c r="S19">
        <v>132973</v>
      </c>
      <c r="T19">
        <v>6005458</v>
      </c>
      <c r="U19">
        <v>11</v>
      </c>
      <c r="V19">
        <v>4</v>
      </c>
      <c r="W19">
        <v>14</v>
      </c>
      <c r="X19">
        <v>2.21420248</v>
      </c>
      <c r="Y19">
        <v>77.867133530000004</v>
      </c>
      <c r="Z19">
        <v>19.918663989999999</v>
      </c>
      <c r="AA19">
        <v>4676278</v>
      </c>
      <c r="AB19">
        <f t="shared" si="0"/>
        <v>6005458</v>
      </c>
      <c r="AC19">
        <v>0</v>
      </c>
      <c r="AD19">
        <f t="shared" si="1"/>
        <v>0</v>
      </c>
      <c r="AE19">
        <f t="shared" si="2"/>
        <v>100</v>
      </c>
      <c r="AF19">
        <f t="shared" si="3"/>
        <v>29</v>
      </c>
      <c r="AG19">
        <f t="shared" si="4"/>
        <v>132973</v>
      </c>
      <c r="AH19">
        <f t="shared" si="5"/>
        <v>0</v>
      </c>
      <c r="AI19">
        <f t="shared" si="6"/>
        <v>0</v>
      </c>
      <c r="AJ19">
        <f t="shared" si="7"/>
        <v>132973</v>
      </c>
    </row>
    <row r="20" spans="1:36" x14ac:dyDescent="0.25">
      <c r="A20" t="s">
        <v>107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 t="s">
        <v>108</v>
      </c>
      <c r="L20">
        <v>2</v>
      </c>
      <c r="M20">
        <v>9427</v>
      </c>
      <c r="N20" t="s">
        <v>109</v>
      </c>
      <c r="O20">
        <v>15</v>
      </c>
      <c r="P20">
        <v>7560593</v>
      </c>
      <c r="Q20" t="s">
        <v>110</v>
      </c>
      <c r="R20">
        <v>12</v>
      </c>
      <c r="S20">
        <v>4572595</v>
      </c>
      <c r="T20">
        <v>12142615</v>
      </c>
      <c r="U20">
        <v>10</v>
      </c>
      <c r="V20">
        <v>7</v>
      </c>
      <c r="W20">
        <v>2</v>
      </c>
      <c r="X20">
        <v>37.657415640000004</v>
      </c>
      <c r="Y20">
        <v>62.264948699999998</v>
      </c>
      <c r="Z20">
        <v>7.7635666000000006E-2</v>
      </c>
      <c r="AA20">
        <v>7560593</v>
      </c>
      <c r="AB20">
        <f t="shared" si="0"/>
        <v>12142615</v>
      </c>
      <c r="AC20">
        <v>0</v>
      </c>
      <c r="AD20">
        <f t="shared" si="1"/>
        <v>0</v>
      </c>
      <c r="AE20">
        <f t="shared" si="2"/>
        <v>100</v>
      </c>
      <c r="AF20">
        <f t="shared" si="3"/>
        <v>19</v>
      </c>
      <c r="AG20">
        <f t="shared" si="4"/>
        <v>4572595</v>
      </c>
      <c r="AH20">
        <f t="shared" si="5"/>
        <v>0</v>
      </c>
      <c r="AI20">
        <f t="shared" si="6"/>
        <v>0</v>
      </c>
      <c r="AJ20">
        <f t="shared" si="7"/>
        <v>4572595</v>
      </c>
    </row>
    <row r="21" spans="1:36" x14ac:dyDescent="0.25">
      <c r="A21" t="s">
        <v>111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 t="s">
        <v>112</v>
      </c>
      <c r="L21">
        <v>9</v>
      </c>
      <c r="M21">
        <v>114877</v>
      </c>
      <c r="N21" t="s">
        <v>113</v>
      </c>
      <c r="O21">
        <v>22</v>
      </c>
      <c r="P21">
        <v>5037285</v>
      </c>
      <c r="Q21" t="s">
        <v>114</v>
      </c>
      <c r="R21">
        <v>10</v>
      </c>
      <c r="S21">
        <v>2989371</v>
      </c>
      <c r="T21">
        <v>8141533</v>
      </c>
      <c r="U21">
        <v>20</v>
      </c>
      <c r="V21">
        <v>10</v>
      </c>
      <c r="W21">
        <v>9</v>
      </c>
      <c r="X21">
        <v>36.71754447</v>
      </c>
      <c r="Y21">
        <v>61.871455900000001</v>
      </c>
      <c r="Z21">
        <v>1.410999624</v>
      </c>
      <c r="AA21">
        <v>5037285</v>
      </c>
      <c r="AB21">
        <f t="shared" si="0"/>
        <v>8141533</v>
      </c>
      <c r="AC21">
        <v>0</v>
      </c>
      <c r="AD21">
        <f t="shared" si="1"/>
        <v>0</v>
      </c>
      <c r="AE21">
        <f t="shared" si="2"/>
        <v>100</v>
      </c>
      <c r="AF21">
        <f t="shared" si="3"/>
        <v>39</v>
      </c>
      <c r="AG21">
        <f t="shared" si="4"/>
        <v>2989371</v>
      </c>
      <c r="AH21">
        <f t="shared" si="5"/>
        <v>0</v>
      </c>
      <c r="AI21">
        <f t="shared" si="6"/>
        <v>0</v>
      </c>
      <c r="AJ21">
        <f t="shared" si="7"/>
        <v>2989371</v>
      </c>
    </row>
    <row r="22" spans="1:36" x14ac:dyDescent="0.25">
      <c r="A22" t="s">
        <v>115</v>
      </c>
      <c r="B22" t="s">
        <v>116</v>
      </c>
      <c r="C22">
        <v>10</v>
      </c>
      <c r="D22">
        <v>137007</v>
      </c>
      <c r="E22" t="s">
        <v>117</v>
      </c>
      <c r="F22">
        <v>14</v>
      </c>
      <c r="G22">
        <v>90361</v>
      </c>
      <c r="H22" t="s">
        <v>118</v>
      </c>
      <c r="I22">
        <v>3</v>
      </c>
      <c r="J22">
        <v>35115</v>
      </c>
      <c r="K22" t="s">
        <v>119</v>
      </c>
      <c r="L22">
        <v>37</v>
      </c>
      <c r="M22">
        <v>3527212</v>
      </c>
      <c r="N22" t="s">
        <v>120</v>
      </c>
      <c r="O22">
        <v>65</v>
      </c>
      <c r="P22">
        <v>34233660</v>
      </c>
      <c r="Q22" t="s">
        <v>121</v>
      </c>
      <c r="R22">
        <v>36</v>
      </c>
      <c r="S22">
        <v>7924316</v>
      </c>
      <c r="T22">
        <v>45947671</v>
      </c>
      <c r="U22">
        <v>49</v>
      </c>
      <c r="V22">
        <v>23</v>
      </c>
      <c r="W22">
        <v>33</v>
      </c>
      <c r="X22">
        <v>17.32281708</v>
      </c>
      <c r="Y22">
        <v>74.702417449999999</v>
      </c>
      <c r="Z22">
        <v>7.9747654670000001</v>
      </c>
      <c r="AA22">
        <v>34324021</v>
      </c>
      <c r="AB22">
        <f t="shared" si="0"/>
        <v>45685188</v>
      </c>
      <c r="AC22">
        <v>262483</v>
      </c>
      <c r="AD22">
        <f t="shared" si="1"/>
        <v>0.57126508109627583</v>
      </c>
      <c r="AE22">
        <f t="shared" si="2"/>
        <v>99.428734918903729</v>
      </c>
      <c r="AF22">
        <f t="shared" si="3"/>
        <v>105</v>
      </c>
      <c r="AG22">
        <f t="shared" si="4"/>
        <v>7959431</v>
      </c>
      <c r="AH22">
        <f t="shared" si="5"/>
        <v>0.26325878311285267</v>
      </c>
      <c r="AI22">
        <f t="shared" si="6"/>
        <v>3.7390505316412579</v>
      </c>
      <c r="AJ22">
        <f t="shared" si="7"/>
        <v>7959431</v>
      </c>
    </row>
    <row r="23" spans="1:36" x14ac:dyDescent="0.25">
      <c r="A23" t="s">
        <v>122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 t="s">
        <v>123</v>
      </c>
      <c r="L23">
        <v>2</v>
      </c>
      <c r="M23">
        <v>1108</v>
      </c>
      <c r="N23" t="s">
        <v>124</v>
      </c>
      <c r="O23">
        <v>2</v>
      </c>
      <c r="P23">
        <v>3900862</v>
      </c>
      <c r="Q23" t="s">
        <v>124</v>
      </c>
      <c r="R23">
        <v>2</v>
      </c>
      <c r="S23">
        <v>3900862</v>
      </c>
      <c r="T23">
        <v>7802832</v>
      </c>
      <c r="U23">
        <v>2</v>
      </c>
      <c r="V23">
        <v>2</v>
      </c>
      <c r="W23">
        <v>2</v>
      </c>
      <c r="X23">
        <v>49.99290001</v>
      </c>
      <c r="Y23">
        <v>49.99290001</v>
      </c>
      <c r="Z23">
        <v>1.4199972999999999E-2</v>
      </c>
      <c r="AA23">
        <v>3900862</v>
      </c>
      <c r="AB23">
        <f t="shared" si="0"/>
        <v>7802832</v>
      </c>
      <c r="AC23">
        <v>0</v>
      </c>
      <c r="AD23">
        <f t="shared" si="1"/>
        <v>0</v>
      </c>
      <c r="AE23">
        <f t="shared" si="2"/>
        <v>100</v>
      </c>
      <c r="AF23">
        <f t="shared" si="3"/>
        <v>6</v>
      </c>
      <c r="AG23">
        <f t="shared" si="4"/>
        <v>3900862</v>
      </c>
      <c r="AH23">
        <f t="shared" si="5"/>
        <v>0</v>
      </c>
      <c r="AI23">
        <f t="shared" si="6"/>
        <v>0</v>
      </c>
      <c r="AJ23">
        <f t="shared" si="7"/>
        <v>3900862</v>
      </c>
    </row>
    <row r="24" spans="1:36" x14ac:dyDescent="0.25">
      <c r="A24" t="s">
        <v>125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 t="s">
        <v>126</v>
      </c>
      <c r="L24">
        <v>18</v>
      </c>
      <c r="M24">
        <v>3860247</v>
      </c>
      <c r="N24" t="s">
        <v>127</v>
      </c>
      <c r="O24">
        <v>40</v>
      </c>
      <c r="P24">
        <v>50683784</v>
      </c>
      <c r="Q24" t="s">
        <v>128</v>
      </c>
      <c r="R24">
        <v>21</v>
      </c>
      <c r="S24">
        <v>4142626</v>
      </c>
      <c r="T24">
        <v>58686657</v>
      </c>
      <c r="U24">
        <v>26</v>
      </c>
      <c r="V24">
        <v>11</v>
      </c>
      <c r="W24">
        <v>11</v>
      </c>
      <c r="X24">
        <v>7.0588890419999997</v>
      </c>
      <c r="Y24">
        <v>86.363385800000003</v>
      </c>
      <c r="Z24">
        <v>6.5777251550000004</v>
      </c>
      <c r="AA24">
        <v>50683784</v>
      </c>
      <c r="AB24">
        <f t="shared" si="0"/>
        <v>58686657</v>
      </c>
      <c r="AC24">
        <v>0</v>
      </c>
      <c r="AD24">
        <f t="shared" si="1"/>
        <v>0</v>
      </c>
      <c r="AE24">
        <f t="shared" si="2"/>
        <v>100</v>
      </c>
      <c r="AF24">
        <f t="shared" si="3"/>
        <v>48</v>
      </c>
      <c r="AG24">
        <f t="shared" si="4"/>
        <v>4142626</v>
      </c>
      <c r="AH24">
        <f t="shared" si="5"/>
        <v>0</v>
      </c>
      <c r="AI24">
        <f t="shared" si="6"/>
        <v>0</v>
      </c>
      <c r="AJ24">
        <f t="shared" si="7"/>
        <v>4142626</v>
      </c>
    </row>
    <row r="25" spans="1:36" x14ac:dyDescent="0.25">
      <c r="A25" t="s">
        <v>129</v>
      </c>
      <c r="B25" t="s">
        <v>130</v>
      </c>
      <c r="C25">
        <v>1</v>
      </c>
      <c r="D25">
        <v>530</v>
      </c>
      <c r="E25" t="s">
        <v>131</v>
      </c>
      <c r="F25">
        <v>2</v>
      </c>
      <c r="G25">
        <v>1231</v>
      </c>
      <c r="H25" t="s">
        <v>52</v>
      </c>
      <c r="I25">
        <v>1</v>
      </c>
      <c r="J25">
        <v>984</v>
      </c>
      <c r="K25" t="s">
        <v>132</v>
      </c>
      <c r="L25">
        <v>25</v>
      </c>
      <c r="M25">
        <v>7957949</v>
      </c>
      <c r="N25" t="s">
        <v>133</v>
      </c>
      <c r="O25">
        <v>49</v>
      </c>
      <c r="P25">
        <v>36209328</v>
      </c>
      <c r="Q25" t="s">
        <v>134</v>
      </c>
      <c r="R25">
        <v>29</v>
      </c>
      <c r="S25">
        <v>8790115</v>
      </c>
      <c r="T25">
        <v>52960137</v>
      </c>
      <c r="U25">
        <v>32</v>
      </c>
      <c r="V25">
        <v>13</v>
      </c>
      <c r="W25">
        <v>18</v>
      </c>
      <c r="X25">
        <v>16.599464229999999</v>
      </c>
      <c r="Y25">
        <v>68.373235140000006</v>
      </c>
      <c r="Z25">
        <v>15.027300629999999</v>
      </c>
      <c r="AA25">
        <v>36210559</v>
      </c>
      <c r="AB25">
        <f t="shared" si="0"/>
        <v>52957392</v>
      </c>
      <c r="AC25">
        <v>2745</v>
      </c>
      <c r="AD25">
        <f t="shared" si="1"/>
        <v>5.1831436916411301E-3</v>
      </c>
      <c r="AE25">
        <f t="shared" si="2"/>
        <v>99.994816856308361</v>
      </c>
      <c r="AF25">
        <f t="shared" si="3"/>
        <v>63</v>
      </c>
      <c r="AG25">
        <f t="shared" si="4"/>
        <v>8791099</v>
      </c>
      <c r="AH25">
        <f t="shared" si="5"/>
        <v>3.3995608849893754E-3</v>
      </c>
      <c r="AI25">
        <f t="shared" si="6"/>
        <v>6.6595639694469249E-3</v>
      </c>
      <c r="AJ25">
        <f t="shared" si="7"/>
        <v>8791099</v>
      </c>
    </row>
    <row r="26" spans="1:36" x14ac:dyDescent="0.25">
      <c r="A26" t="s">
        <v>135</v>
      </c>
      <c r="B26" t="s">
        <v>136</v>
      </c>
      <c r="C26">
        <v>1</v>
      </c>
      <c r="D26">
        <v>116947</v>
      </c>
      <c r="F26">
        <v>0</v>
      </c>
      <c r="G26">
        <v>0</v>
      </c>
      <c r="I26">
        <v>0</v>
      </c>
      <c r="J26">
        <v>0</v>
      </c>
      <c r="K26" t="s">
        <v>137</v>
      </c>
      <c r="L26">
        <v>11</v>
      </c>
      <c r="M26">
        <v>170546190</v>
      </c>
      <c r="N26" t="s">
        <v>138</v>
      </c>
      <c r="O26">
        <v>77</v>
      </c>
      <c r="P26">
        <v>11615360</v>
      </c>
      <c r="Q26" t="s">
        <v>139</v>
      </c>
      <c r="R26">
        <v>9</v>
      </c>
      <c r="S26">
        <v>5434166</v>
      </c>
      <c r="T26">
        <v>187712663</v>
      </c>
      <c r="U26">
        <v>20</v>
      </c>
      <c r="V26">
        <v>9</v>
      </c>
      <c r="W26">
        <v>11</v>
      </c>
      <c r="X26">
        <v>2.8949384199999999</v>
      </c>
      <c r="Y26">
        <v>6.187840402</v>
      </c>
      <c r="Z26">
        <v>90.917221179999999</v>
      </c>
      <c r="AA26">
        <v>11615360</v>
      </c>
      <c r="AB26">
        <f t="shared" si="0"/>
        <v>187595716</v>
      </c>
      <c r="AC26">
        <v>116947</v>
      </c>
      <c r="AD26">
        <f t="shared" si="1"/>
        <v>6.2301071292137605E-2</v>
      </c>
      <c r="AE26">
        <f t="shared" si="2"/>
        <v>99.93769892870786</v>
      </c>
      <c r="AF26">
        <f t="shared" si="3"/>
        <v>40</v>
      </c>
      <c r="AG26">
        <f t="shared" si="4"/>
        <v>5434166</v>
      </c>
      <c r="AH26">
        <f t="shared" si="5"/>
        <v>0</v>
      </c>
      <c r="AI26">
        <f t="shared" si="6"/>
        <v>6.8525050022958389E-2</v>
      </c>
      <c r="AJ26">
        <f t="shared" si="7"/>
        <v>5434166</v>
      </c>
    </row>
    <row r="27" spans="1:36" x14ac:dyDescent="0.25">
      <c r="A27" t="s">
        <v>140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 t="s">
        <v>141</v>
      </c>
      <c r="L27">
        <v>7</v>
      </c>
      <c r="M27">
        <v>45178</v>
      </c>
      <c r="N27" t="s">
        <v>142</v>
      </c>
      <c r="O27">
        <v>17</v>
      </c>
      <c r="P27">
        <v>8810427</v>
      </c>
      <c r="Q27" t="s">
        <v>143</v>
      </c>
      <c r="R27">
        <v>10</v>
      </c>
      <c r="S27">
        <v>4254903</v>
      </c>
      <c r="T27">
        <v>13110508</v>
      </c>
      <c r="U27">
        <v>15</v>
      </c>
      <c r="V27">
        <v>9</v>
      </c>
      <c r="W27">
        <v>7</v>
      </c>
      <c r="X27">
        <v>32.45414289</v>
      </c>
      <c r="Y27">
        <v>67.20126329</v>
      </c>
      <c r="Z27">
        <v>0.34459381700000002</v>
      </c>
      <c r="AA27">
        <v>8810427</v>
      </c>
      <c r="AB27">
        <f t="shared" si="0"/>
        <v>13110508</v>
      </c>
      <c r="AC27">
        <v>0</v>
      </c>
      <c r="AD27">
        <f t="shared" si="1"/>
        <v>0</v>
      </c>
      <c r="AE27">
        <f t="shared" si="2"/>
        <v>100</v>
      </c>
      <c r="AF27">
        <f t="shared" si="3"/>
        <v>31</v>
      </c>
      <c r="AG27">
        <f t="shared" si="4"/>
        <v>4254903</v>
      </c>
      <c r="AH27">
        <f t="shared" si="5"/>
        <v>0</v>
      </c>
      <c r="AI27">
        <f t="shared" si="6"/>
        <v>0</v>
      </c>
      <c r="AJ27">
        <f t="shared" si="7"/>
        <v>4254903</v>
      </c>
    </row>
    <row r="28" spans="1:36" x14ac:dyDescent="0.25">
      <c r="A28" t="s">
        <v>144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 t="s">
        <v>145</v>
      </c>
      <c r="L28">
        <v>16</v>
      </c>
      <c r="M28">
        <v>2954138</v>
      </c>
      <c r="N28" t="s">
        <v>146</v>
      </c>
      <c r="O28">
        <v>44</v>
      </c>
      <c r="P28">
        <v>25709495</v>
      </c>
      <c r="Q28" t="s">
        <v>147</v>
      </c>
      <c r="R28">
        <v>24</v>
      </c>
      <c r="S28">
        <v>4117153</v>
      </c>
      <c r="T28">
        <v>32780786</v>
      </c>
      <c r="U28">
        <v>25</v>
      </c>
      <c r="V28">
        <v>9</v>
      </c>
      <c r="W28">
        <v>8</v>
      </c>
      <c r="X28">
        <v>12.55965308</v>
      </c>
      <c r="Y28">
        <v>78.428549579999995</v>
      </c>
      <c r="Z28">
        <v>9.0117973379999992</v>
      </c>
      <c r="AA28">
        <v>25709495</v>
      </c>
      <c r="AB28">
        <f t="shared" si="0"/>
        <v>32780786</v>
      </c>
      <c r="AC28">
        <v>0</v>
      </c>
      <c r="AD28">
        <f t="shared" si="1"/>
        <v>0</v>
      </c>
      <c r="AE28">
        <f t="shared" si="2"/>
        <v>100</v>
      </c>
      <c r="AF28">
        <f t="shared" si="3"/>
        <v>42</v>
      </c>
      <c r="AG28">
        <f t="shared" si="4"/>
        <v>4117153</v>
      </c>
      <c r="AH28">
        <f t="shared" si="5"/>
        <v>0</v>
      </c>
      <c r="AI28">
        <f t="shared" si="6"/>
        <v>0</v>
      </c>
      <c r="AJ28">
        <f t="shared" si="7"/>
        <v>4117153</v>
      </c>
    </row>
    <row r="29" spans="1:36" x14ac:dyDescent="0.25">
      <c r="A29" t="s">
        <v>148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 t="s">
        <v>149</v>
      </c>
      <c r="L29">
        <v>8</v>
      </c>
      <c r="M29">
        <v>34218</v>
      </c>
      <c r="N29" t="s">
        <v>150</v>
      </c>
      <c r="O29">
        <v>12</v>
      </c>
      <c r="P29">
        <v>233136</v>
      </c>
      <c r="Q29" t="s">
        <v>151</v>
      </c>
      <c r="R29">
        <v>5</v>
      </c>
      <c r="S29">
        <v>33427</v>
      </c>
      <c r="T29">
        <v>300781</v>
      </c>
      <c r="U29">
        <v>12</v>
      </c>
      <c r="V29">
        <v>5</v>
      </c>
      <c r="W29">
        <v>6</v>
      </c>
      <c r="X29">
        <v>11.113401440000001</v>
      </c>
      <c r="Y29">
        <v>77.510215070000001</v>
      </c>
      <c r="Z29">
        <v>11.376383479999999</v>
      </c>
      <c r="AA29">
        <v>233136</v>
      </c>
      <c r="AB29">
        <f t="shared" si="0"/>
        <v>300781</v>
      </c>
      <c r="AC29">
        <v>0</v>
      </c>
      <c r="AD29">
        <f t="shared" si="1"/>
        <v>0</v>
      </c>
      <c r="AE29">
        <f t="shared" si="2"/>
        <v>100</v>
      </c>
      <c r="AF29">
        <f t="shared" si="3"/>
        <v>23</v>
      </c>
      <c r="AG29">
        <f t="shared" si="4"/>
        <v>33427</v>
      </c>
      <c r="AH29">
        <f t="shared" si="5"/>
        <v>0</v>
      </c>
      <c r="AI29">
        <f t="shared" si="6"/>
        <v>0</v>
      </c>
      <c r="AJ29">
        <f t="shared" si="7"/>
        <v>33427</v>
      </c>
    </row>
    <row r="30" spans="1:36" x14ac:dyDescent="0.25">
      <c r="A30" t="s">
        <v>152</v>
      </c>
      <c r="B30" t="s">
        <v>153</v>
      </c>
      <c r="C30">
        <v>1</v>
      </c>
      <c r="D30">
        <v>1945</v>
      </c>
      <c r="F30">
        <v>0</v>
      </c>
      <c r="G30">
        <v>0</v>
      </c>
      <c r="I30">
        <v>0</v>
      </c>
      <c r="J30">
        <v>0</v>
      </c>
      <c r="K30" t="s">
        <v>154</v>
      </c>
      <c r="L30">
        <v>6</v>
      </c>
      <c r="M30">
        <v>14934</v>
      </c>
      <c r="N30" t="s">
        <v>155</v>
      </c>
      <c r="O30">
        <v>1</v>
      </c>
      <c r="P30">
        <v>590</v>
      </c>
      <c r="Q30" t="s">
        <v>155</v>
      </c>
      <c r="R30">
        <v>1</v>
      </c>
      <c r="S30">
        <v>590</v>
      </c>
      <c r="T30">
        <v>18059</v>
      </c>
      <c r="U30">
        <v>1</v>
      </c>
      <c r="V30">
        <v>1</v>
      </c>
      <c r="W30">
        <v>7</v>
      </c>
      <c r="X30">
        <v>3.267069051</v>
      </c>
      <c r="Y30">
        <v>3.267069051</v>
      </c>
      <c r="Z30">
        <v>93.465861899999993</v>
      </c>
      <c r="AA30">
        <v>590</v>
      </c>
      <c r="AB30">
        <f t="shared" si="0"/>
        <v>16114</v>
      </c>
      <c r="AC30">
        <v>1945</v>
      </c>
      <c r="AD30">
        <f t="shared" si="1"/>
        <v>10.770253059416357</v>
      </c>
      <c r="AE30">
        <f t="shared" si="2"/>
        <v>89.229746940583638</v>
      </c>
      <c r="AF30">
        <f t="shared" si="3"/>
        <v>9</v>
      </c>
      <c r="AG30">
        <f t="shared" si="4"/>
        <v>590</v>
      </c>
      <c r="AH30">
        <f t="shared" si="5"/>
        <v>0</v>
      </c>
      <c r="AI30">
        <f t="shared" si="6"/>
        <v>11.52319450204396</v>
      </c>
      <c r="AJ30">
        <f t="shared" si="7"/>
        <v>590</v>
      </c>
    </row>
    <row r="31" spans="1:36" x14ac:dyDescent="0.25">
      <c r="A31" t="s">
        <v>156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 t="s">
        <v>157</v>
      </c>
      <c r="L31">
        <v>19</v>
      </c>
      <c r="M31">
        <v>22352493</v>
      </c>
      <c r="N31" t="s">
        <v>158</v>
      </c>
      <c r="O31">
        <v>12</v>
      </c>
      <c r="P31">
        <v>3252233</v>
      </c>
      <c r="Q31" t="s">
        <v>159</v>
      </c>
      <c r="R31">
        <v>3</v>
      </c>
      <c r="S31">
        <v>565408</v>
      </c>
      <c r="T31">
        <v>26170134</v>
      </c>
      <c r="U31">
        <v>12</v>
      </c>
      <c r="V31">
        <v>3</v>
      </c>
      <c r="W31">
        <v>15</v>
      </c>
      <c r="X31">
        <v>2.160508616</v>
      </c>
      <c r="Y31">
        <v>12.427269190000001</v>
      </c>
      <c r="Z31">
        <v>85.412222189999994</v>
      </c>
      <c r="AA31">
        <v>3252233</v>
      </c>
      <c r="AB31">
        <f t="shared" si="0"/>
        <v>26170134</v>
      </c>
      <c r="AC31">
        <v>0</v>
      </c>
      <c r="AD31">
        <f t="shared" si="1"/>
        <v>0</v>
      </c>
      <c r="AE31">
        <f t="shared" si="2"/>
        <v>100</v>
      </c>
      <c r="AF31">
        <f t="shared" si="3"/>
        <v>30</v>
      </c>
      <c r="AG31">
        <f t="shared" si="4"/>
        <v>565408</v>
      </c>
      <c r="AH31">
        <f t="shared" si="5"/>
        <v>0</v>
      </c>
      <c r="AI31">
        <f t="shared" si="6"/>
        <v>0</v>
      </c>
      <c r="AJ31">
        <f t="shared" si="7"/>
        <v>565408</v>
      </c>
    </row>
    <row r="33" spans="7:33" x14ac:dyDescent="0.25">
      <c r="G33">
        <f>AVERAGEIF(G2:G31,"&gt;0")</f>
        <v>26078.333333333332</v>
      </c>
      <c r="T33">
        <f>AVERAGE(T2:T31)</f>
        <v>30670159.133333333</v>
      </c>
      <c r="X33">
        <v>18.215500500000001</v>
      </c>
      <c r="Y33">
        <v>44.873470830000002</v>
      </c>
      <c r="AA33">
        <f>AVERAGE(AA2:AA31)</f>
        <v>12013982.699999999</v>
      </c>
      <c r="AB33">
        <f>AVERAGE(AB2:AB31)</f>
        <v>30648579.966666665</v>
      </c>
      <c r="AC33">
        <f>AVERAGEIF(AC2:AC31,"&gt;0")</f>
        <v>64737.5</v>
      </c>
      <c r="AD33">
        <f>AVERAGE(AD2:AD31)</f>
        <v>0.41111497981208983</v>
      </c>
      <c r="AE33">
        <f>AVERAGE(AE2:AE31)</f>
        <v>99.588885020187917</v>
      </c>
      <c r="AF33">
        <f>AVERAGE(AF2:AF31)</f>
        <v>39.666666666666664</v>
      </c>
      <c r="AG33">
        <f>AVERAGE(AG2:AG31)</f>
        <v>3628349.9</v>
      </c>
    </row>
    <row r="34" spans="7:33" x14ac:dyDescent="0.25">
      <c r="T34">
        <f>AVERAGEIF(AC2:AC31,"&gt;0",T2:T31)</f>
        <v>47017014.200000003</v>
      </c>
      <c r="AB34">
        <f>AVERAGEIF(AC2:AC31,"&gt;0",AB2:AB31)</f>
        <v>46952276.700000003</v>
      </c>
      <c r="AD34">
        <f>AVERAGEIF(AD2:AD31,"&gt;0")</f>
        <v>1.2333449394362694</v>
      </c>
      <c r="AE34">
        <f>AVERAGEIF(AD2:AD31,"&gt;0",AE2:AE31)</f>
        <v>98.766655060563721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2019-04-19T00:41:37Z</dcterms:created>
  <dcterms:modified xsi:type="dcterms:W3CDTF">2019-04-21T00:25:13Z</dcterms:modified>
</cp:coreProperties>
</file>