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 activeTab="1"/>
  </bookViews>
  <sheets>
    <sheet name="02EA3FD000C0_TESTDLOG71_cal_tab" sheetId="1" r:id="rId1"/>
    <sheet name="Cal_Interp_Errors" sheetId="2" r:id="rId2"/>
  </sheets>
  <calcPr calcId="145621"/>
</workbook>
</file>

<file path=xl/calcChain.xml><?xml version="1.0" encoding="utf-8"?>
<calcChain xmlns="http://schemas.openxmlformats.org/spreadsheetml/2006/main">
  <c r="L12" i="2" l="1"/>
  <c r="L11" i="2"/>
  <c r="L10" i="2"/>
  <c r="L9" i="2"/>
  <c r="L8" i="2"/>
  <c r="L7" i="2"/>
  <c r="L6" i="2"/>
  <c r="L5" i="2"/>
  <c r="L4" i="2"/>
  <c r="L3" i="2"/>
  <c r="L2" i="2"/>
  <c r="X32" i="2"/>
  <c r="X31" i="2"/>
  <c r="K12" i="2" l="1"/>
  <c r="K11" i="2"/>
  <c r="K10" i="2"/>
  <c r="K9" i="2"/>
  <c r="K8" i="2"/>
  <c r="K7" i="2"/>
  <c r="K6" i="2"/>
  <c r="K5" i="2"/>
  <c r="K4" i="2"/>
  <c r="K3" i="2"/>
  <c r="K2" i="2"/>
  <c r="J3" i="2" l="1"/>
  <c r="J4" i="2"/>
  <c r="J5" i="2"/>
  <c r="J6" i="2"/>
  <c r="J7" i="2"/>
  <c r="J8" i="2"/>
  <c r="J9" i="2"/>
  <c r="J10" i="2"/>
  <c r="J11" i="2"/>
  <c r="I4" i="2"/>
  <c r="I5" i="2"/>
  <c r="I6" i="2"/>
  <c r="I7" i="2"/>
  <c r="I8" i="2"/>
  <c r="I9" i="2"/>
  <c r="I10" i="2"/>
  <c r="I11" i="2"/>
  <c r="I3" i="2"/>
</calcChain>
</file>

<file path=xl/sharedStrings.xml><?xml version="1.0" encoding="utf-8"?>
<sst xmlns="http://schemas.openxmlformats.org/spreadsheetml/2006/main" count="442" uniqueCount="94">
  <si>
    <t>GUID</t>
  </si>
  <si>
    <t>Target power</t>
  </si>
  <si>
    <t>Step</t>
  </si>
  <si>
    <t>Transmit antenna</t>
  </si>
  <si>
    <t>Channel</t>
  </si>
  <si>
    <t>Transmit packet count</t>
  </si>
  <si>
    <t>Duty cycle</t>
  </si>
  <si>
    <t>PM avg count</t>
  </si>
  <si>
    <t>Offset</t>
  </si>
  <si>
    <t>Data rate</t>
  </si>
  <si>
    <t>TXGC</t>
  </si>
  <si>
    <t>Power</t>
  </si>
  <si>
    <t>Temperature</t>
  </si>
  <si>
    <t>M</t>
  </si>
  <si>
    <t>B</t>
  </si>
  <si>
    <t>First TXGC calc</t>
  </si>
  <si>
    <t>Second TXGC calc</t>
  </si>
  <si>
    <t>First pwr calc</t>
  </si>
  <si>
    <t>Second pwr calc</t>
  </si>
  <si>
    <t>Min temp limit</t>
  </si>
  <si>
    <t>Max temp limit</t>
  </si>
  <si>
    <t>Min temp calc</t>
  </si>
  <si>
    <t>Max temp calc</t>
  </si>
  <si>
    <t>Target discovery accuracy</t>
  </si>
  <si>
    <t>Warning msg</t>
  </si>
  <si>
    <t>Test time</t>
  </si>
  <si>
    <t>Result</t>
  </si>
  <si>
    <t>Elapsed time</t>
  </si>
  <si>
    <t>{2A0C599E-E166-47AE-B23F-E11D1E4EC731}</t>
  </si>
  <si>
    <t>NA</t>
  </si>
  <si>
    <t>PASS</t>
  </si>
  <si>
    <t>M should be</t>
  </si>
  <si>
    <t>B should be</t>
  </si>
  <si>
    <t>[m_txgc</t>
  </si>
  <si>
    <t>b_txgc</t>
  </si>
  <si>
    <t>m_servo</t>
  </si>
  <si>
    <t>b_servo</t>
  </si>
  <si>
    <t>temperature]</t>
  </si>
  <si>
    <t>0000</t>
  </si>
  <si>
    <t>0020</t>
  </si>
  <si>
    <t>0171</t>
  </si>
  <si>
    <t>036e</t>
  </si>
  <si>
    <t>0017</t>
  </si>
  <si>
    <t>016f</t>
  </si>
  <si>
    <t>02bc</t>
  </si>
  <si>
    <t>016e</t>
  </si>
  <si>
    <t>0209</t>
  </si>
  <si>
    <t>016c</t>
  </si>
  <si>
    <t>0156</t>
  </si>
  <si>
    <t>016b</t>
  </si>
  <si>
    <t>00a4</t>
  </si>
  <si>
    <t>0169</t>
  </si>
  <si>
    <t>fff2</t>
  </si>
  <si>
    <t>0167</t>
  </si>
  <si>
    <t>ff3f</t>
  </si>
  <si>
    <t>0166</t>
  </si>
  <si>
    <t>fe8c</t>
  </si>
  <si>
    <t>0164</t>
  </si>
  <si>
    <t>fdda</t>
  </si>
  <si>
    <t>0163</t>
  </si>
  <si>
    <t>fd28</t>
  </si>
  <si>
    <t>0161</t>
  </si>
  <si>
    <t>fc75</t>
  </si>
  <si>
    <t>fb89</t>
  </si>
  <si>
    <t>0018</t>
  </si>
  <si>
    <t>016a</t>
  </si>
  <si>
    <t>fcb8</t>
  </si>
  <si>
    <t>fde6</t>
  </si>
  <si>
    <t>0162</t>
  </si>
  <si>
    <t>ff15</t>
  </si>
  <si>
    <t>015d</t>
  </si>
  <si>
    <t>0044</t>
  </si>
  <si>
    <t>015a</t>
  </si>
  <si>
    <t>fcd0</t>
  </si>
  <si>
    <t>015b</t>
  </si>
  <si>
    <t>fc40</t>
  </si>
  <si>
    <t>015c</t>
  </si>
  <si>
    <t>fbb0</t>
  </si>
  <si>
    <t>015e</t>
  </si>
  <si>
    <t>fb21</t>
  </si>
  <si>
    <t>015f</t>
  </si>
  <si>
    <t>fa91</t>
  </si>
  <si>
    <t>0160</t>
  </si>
  <si>
    <t>fa01</t>
  </si>
  <si>
    <t>0019</t>
  </si>
  <si>
    <t>0173</t>
  </si>
  <si>
    <t>f78c</t>
  </si>
  <si>
    <t>f986</t>
  </si>
  <si>
    <t>fb80</t>
  </si>
  <si>
    <t>fd79</t>
  </si>
  <si>
    <t>ff73</t>
  </si>
  <si>
    <t>001a</t>
  </si>
  <si>
    <t>M from MFG</t>
  </si>
  <si>
    <t>B from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</si>
</sst>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4" borderId="0" xfId="0" applyFill="1"/>
    <xf numFmtId="0" fontId="0" fillId="35" borderId="10" xfId="0" applyFill="1" applyBorder="1"/>
    <xf numFmtId="0" fontId="0" fillId="33" borderId="10" xfId="0" applyFill="1" applyBorder="1"/>
    <xf numFmtId="0" fontId="0" fillId="0" borderId="10" xfId="0" applyBorder="1"/>
    <xf numFmtId="0" fontId="14" fillId="33" borderId="10" xfId="0" applyFont="1" applyFill="1" applyBorder="1"/>
    <xf numFmtId="0" fontId="0" fillId="34" borderId="10" xfId="0" applyFill="1" applyBorder="1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/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>
        <v>18</v>
      </c>
      <c r="C2">
        <v>1</v>
      </c>
      <c r="D2">
        <v>1</v>
      </c>
      <c r="E2">
        <v>8</v>
      </c>
      <c r="F2">
        <v>350</v>
      </c>
      <c r="G2">
        <v>45</v>
      </c>
      <c r="H2">
        <v>1</v>
      </c>
      <c r="I2">
        <v>29.8</v>
      </c>
      <c r="J2">
        <v>18</v>
      </c>
      <c r="K2">
        <v>40</v>
      </c>
      <c r="L2">
        <v>24.92</v>
      </c>
      <c r="M2">
        <v>22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5.56</v>
      </c>
      <c r="Y2" t="s">
        <v>29</v>
      </c>
      <c r="Z2">
        <v>0.16700000000000001</v>
      </c>
      <c r="AA2" t="s">
        <v>30</v>
      </c>
      <c r="AB2">
        <v>8.0950000000000006</v>
      </c>
    </row>
    <row r="3" spans="1:28" x14ac:dyDescent="0.3">
      <c r="A3" t="s">
        <v>28</v>
      </c>
      <c r="B3">
        <v>18</v>
      </c>
      <c r="C3">
        <v>2</v>
      </c>
      <c r="D3">
        <v>1</v>
      </c>
      <c r="E3">
        <v>8</v>
      </c>
      <c r="F3">
        <v>350</v>
      </c>
      <c r="G3">
        <v>45</v>
      </c>
      <c r="H3">
        <v>1</v>
      </c>
      <c r="I3">
        <v>29.8</v>
      </c>
      <c r="J3">
        <v>18</v>
      </c>
      <c r="K3">
        <v>26</v>
      </c>
      <c r="L3">
        <v>16.510000000000002</v>
      </c>
      <c r="M3">
        <v>23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5.56</v>
      </c>
      <c r="Y3" t="s">
        <v>29</v>
      </c>
      <c r="Z3">
        <v>0.14899999999999999</v>
      </c>
      <c r="AA3" t="s">
        <v>30</v>
      </c>
      <c r="AB3">
        <v>8.2439999999999998</v>
      </c>
    </row>
    <row r="4" spans="1:28" x14ac:dyDescent="0.3">
      <c r="A4" t="s">
        <v>28</v>
      </c>
      <c r="B4">
        <v>18</v>
      </c>
      <c r="C4">
        <v>3</v>
      </c>
      <c r="D4">
        <v>1</v>
      </c>
      <c r="E4">
        <v>8</v>
      </c>
      <c r="F4">
        <v>350</v>
      </c>
      <c r="G4">
        <v>45</v>
      </c>
      <c r="H4">
        <v>1</v>
      </c>
      <c r="I4">
        <v>29.8</v>
      </c>
      <c r="J4">
        <v>18</v>
      </c>
      <c r="K4">
        <v>29</v>
      </c>
      <c r="L4">
        <v>17.739999999999998</v>
      </c>
      <c r="M4">
        <v>23</v>
      </c>
      <c r="N4">
        <v>369</v>
      </c>
      <c r="O4">
        <v>878</v>
      </c>
      <c r="P4">
        <v>33</v>
      </c>
      <c r="Q4">
        <v>29</v>
      </c>
      <c r="R4">
        <v>20.52</v>
      </c>
      <c r="S4">
        <v>17.739999999999998</v>
      </c>
      <c r="T4">
        <v>20</v>
      </c>
      <c r="U4">
        <v>70</v>
      </c>
      <c r="V4">
        <v>-124</v>
      </c>
      <c r="W4">
        <v>191</v>
      </c>
      <c r="X4">
        <v>5.56</v>
      </c>
      <c r="Y4" t="s">
        <v>29</v>
      </c>
      <c r="Z4">
        <v>0.27100000000000002</v>
      </c>
      <c r="AA4" t="s">
        <v>30</v>
      </c>
      <c r="AB4">
        <v>8.5150000000000006</v>
      </c>
    </row>
    <row r="5" spans="1:28" x14ac:dyDescent="0.3">
      <c r="A5" t="s">
        <v>28</v>
      </c>
      <c r="B5">
        <v>18</v>
      </c>
      <c r="C5">
        <v>3</v>
      </c>
      <c r="D5">
        <v>1</v>
      </c>
      <c r="E5">
        <v>8</v>
      </c>
      <c r="F5">
        <v>350</v>
      </c>
      <c r="G5">
        <v>45</v>
      </c>
      <c r="H5">
        <v>1</v>
      </c>
      <c r="I5">
        <v>29.8</v>
      </c>
      <c r="J5">
        <v>18</v>
      </c>
      <c r="K5">
        <v>29</v>
      </c>
      <c r="L5">
        <v>17.73</v>
      </c>
      <c r="M5">
        <v>23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5.56</v>
      </c>
      <c r="Y5" t="s">
        <v>29</v>
      </c>
      <c r="Z5">
        <v>0.123</v>
      </c>
      <c r="AA5" t="s">
        <v>30</v>
      </c>
      <c r="AB5">
        <v>8.6379999999999999</v>
      </c>
    </row>
    <row r="6" spans="1:28" x14ac:dyDescent="0.3">
      <c r="A6" t="s">
        <v>28</v>
      </c>
      <c r="B6">
        <v>18</v>
      </c>
      <c r="C6">
        <v>4</v>
      </c>
      <c r="D6">
        <v>1</v>
      </c>
      <c r="E6">
        <v>9</v>
      </c>
      <c r="F6">
        <v>350</v>
      </c>
      <c r="G6">
        <v>45</v>
      </c>
      <c r="H6">
        <v>1</v>
      </c>
      <c r="I6">
        <v>29.8</v>
      </c>
      <c r="J6">
        <v>18</v>
      </c>
      <c r="K6">
        <v>29</v>
      </c>
      <c r="L6">
        <v>17.739999999999998</v>
      </c>
      <c r="M6">
        <v>23</v>
      </c>
      <c r="N6">
        <v>367</v>
      </c>
      <c r="O6">
        <v>700</v>
      </c>
      <c r="P6">
        <v>33</v>
      </c>
      <c r="Q6">
        <v>29</v>
      </c>
      <c r="R6">
        <v>20.52</v>
      </c>
      <c r="S6">
        <v>17.739999999999998</v>
      </c>
      <c r="T6">
        <v>20</v>
      </c>
      <c r="U6">
        <v>70</v>
      </c>
      <c r="V6">
        <v>-120</v>
      </c>
      <c r="W6">
        <v>195</v>
      </c>
      <c r="X6">
        <v>5.56</v>
      </c>
      <c r="Y6" t="s">
        <v>29</v>
      </c>
      <c r="Z6">
        <v>0</v>
      </c>
      <c r="AA6" t="s">
        <v>30</v>
      </c>
      <c r="AB6">
        <v>8.6379999999999999</v>
      </c>
    </row>
    <row r="7" spans="1:28" x14ac:dyDescent="0.3">
      <c r="A7" t="s">
        <v>28</v>
      </c>
      <c r="B7">
        <v>18</v>
      </c>
      <c r="C7">
        <v>5</v>
      </c>
      <c r="D7">
        <v>1</v>
      </c>
      <c r="E7">
        <v>10</v>
      </c>
      <c r="F7">
        <v>350</v>
      </c>
      <c r="G7">
        <v>45</v>
      </c>
      <c r="H7">
        <v>1</v>
      </c>
      <c r="I7">
        <v>29.5</v>
      </c>
      <c r="J7">
        <v>18</v>
      </c>
      <c r="K7">
        <v>29</v>
      </c>
      <c r="L7">
        <v>17.739999999999998</v>
      </c>
      <c r="M7">
        <v>23</v>
      </c>
      <c r="N7">
        <v>366</v>
      </c>
      <c r="O7">
        <v>521</v>
      </c>
      <c r="P7">
        <v>33</v>
      </c>
      <c r="Q7">
        <v>29</v>
      </c>
      <c r="R7">
        <v>20.52</v>
      </c>
      <c r="S7">
        <v>17.739999999999998</v>
      </c>
      <c r="T7">
        <v>20</v>
      </c>
      <c r="U7">
        <v>70</v>
      </c>
      <c r="V7">
        <v>-116</v>
      </c>
      <c r="W7">
        <v>199</v>
      </c>
      <c r="X7">
        <v>5.56</v>
      </c>
      <c r="Y7" t="s">
        <v>29</v>
      </c>
      <c r="Z7">
        <v>0</v>
      </c>
      <c r="AA7" t="s">
        <v>30</v>
      </c>
      <c r="AB7">
        <v>8.6379999999999999</v>
      </c>
    </row>
    <row r="8" spans="1:28" x14ac:dyDescent="0.3">
      <c r="A8" t="s">
        <v>28</v>
      </c>
      <c r="B8">
        <v>18</v>
      </c>
      <c r="C8">
        <v>6</v>
      </c>
      <c r="D8">
        <v>1</v>
      </c>
      <c r="E8">
        <v>11</v>
      </c>
      <c r="F8">
        <v>350</v>
      </c>
      <c r="G8">
        <v>45</v>
      </c>
      <c r="H8">
        <v>1</v>
      </c>
      <c r="I8">
        <v>29.5</v>
      </c>
      <c r="J8">
        <v>18</v>
      </c>
      <c r="K8">
        <v>29</v>
      </c>
      <c r="L8">
        <v>17.739999999999998</v>
      </c>
      <c r="M8">
        <v>23</v>
      </c>
      <c r="N8">
        <v>364</v>
      </c>
      <c r="O8">
        <v>342</v>
      </c>
      <c r="P8">
        <v>33</v>
      </c>
      <c r="Q8">
        <v>29</v>
      </c>
      <c r="R8">
        <v>20.52</v>
      </c>
      <c r="S8">
        <v>17.739999999999998</v>
      </c>
      <c r="T8">
        <v>20</v>
      </c>
      <c r="U8">
        <v>70</v>
      </c>
      <c r="V8">
        <v>-112</v>
      </c>
      <c r="W8">
        <v>203</v>
      </c>
      <c r="X8">
        <v>5.56</v>
      </c>
      <c r="Y8" t="s">
        <v>29</v>
      </c>
      <c r="Z8">
        <v>0</v>
      </c>
      <c r="AA8" t="s">
        <v>30</v>
      </c>
      <c r="AB8">
        <v>8.6379999999999999</v>
      </c>
    </row>
    <row r="9" spans="1:28" x14ac:dyDescent="0.3">
      <c r="A9" t="s">
        <v>28</v>
      </c>
      <c r="B9">
        <v>18</v>
      </c>
      <c r="C9">
        <v>7</v>
      </c>
      <c r="D9">
        <v>1</v>
      </c>
      <c r="E9">
        <v>12</v>
      </c>
      <c r="F9">
        <v>350</v>
      </c>
      <c r="G9">
        <v>45</v>
      </c>
      <c r="H9">
        <v>1</v>
      </c>
      <c r="I9">
        <v>29.1</v>
      </c>
      <c r="J9">
        <v>18</v>
      </c>
      <c r="K9">
        <v>29</v>
      </c>
      <c r="L9">
        <v>17.739999999999998</v>
      </c>
      <c r="M9">
        <v>23</v>
      </c>
      <c r="N9">
        <v>363</v>
      </c>
      <c r="O9">
        <v>164</v>
      </c>
      <c r="P9">
        <v>33</v>
      </c>
      <c r="Q9">
        <v>29</v>
      </c>
      <c r="R9">
        <v>20.52</v>
      </c>
      <c r="S9">
        <v>17.739999999999998</v>
      </c>
      <c r="T9">
        <v>20</v>
      </c>
      <c r="U9">
        <v>70</v>
      </c>
      <c r="V9">
        <v>-108</v>
      </c>
      <c r="W9">
        <v>207</v>
      </c>
      <c r="X9">
        <v>5.56</v>
      </c>
      <c r="Y9" t="s">
        <v>29</v>
      </c>
      <c r="Z9">
        <v>0</v>
      </c>
      <c r="AA9" t="s">
        <v>30</v>
      </c>
      <c r="AB9">
        <v>8.6379999999999999</v>
      </c>
    </row>
    <row r="10" spans="1:28" x14ac:dyDescent="0.3">
      <c r="A10" t="s">
        <v>28</v>
      </c>
      <c r="B10">
        <v>18</v>
      </c>
      <c r="C10">
        <v>8</v>
      </c>
      <c r="D10">
        <v>1</v>
      </c>
      <c r="E10">
        <v>13</v>
      </c>
      <c r="F10">
        <v>350</v>
      </c>
      <c r="G10">
        <v>45</v>
      </c>
      <c r="H10">
        <v>1</v>
      </c>
      <c r="I10">
        <v>29.2</v>
      </c>
      <c r="J10">
        <v>18</v>
      </c>
      <c r="K10">
        <v>29</v>
      </c>
      <c r="L10">
        <v>17.739999999999998</v>
      </c>
      <c r="M10">
        <v>23</v>
      </c>
      <c r="N10">
        <v>361</v>
      </c>
      <c r="O10">
        <v>-104</v>
      </c>
      <c r="P10">
        <v>211</v>
      </c>
      <c r="Q10">
        <v>29</v>
      </c>
      <c r="R10">
        <v>20.52</v>
      </c>
      <c r="S10">
        <v>17.739999999999998</v>
      </c>
      <c r="T10">
        <v>20</v>
      </c>
      <c r="U10">
        <v>70</v>
      </c>
      <c r="V10">
        <v>-124</v>
      </c>
      <c r="W10">
        <v>191</v>
      </c>
      <c r="X10">
        <v>5.56</v>
      </c>
      <c r="Y10" t="s">
        <v>29</v>
      </c>
      <c r="Z10">
        <v>0</v>
      </c>
      <c r="AA10" t="s">
        <v>30</v>
      </c>
      <c r="AB10">
        <v>8.6379999999999999</v>
      </c>
    </row>
    <row r="11" spans="1:28" x14ac:dyDescent="0.3">
      <c r="A11" t="s">
        <v>28</v>
      </c>
      <c r="B11">
        <v>18</v>
      </c>
      <c r="C11">
        <v>9</v>
      </c>
      <c r="D11">
        <v>1</v>
      </c>
      <c r="E11">
        <v>14</v>
      </c>
      <c r="F11">
        <v>350</v>
      </c>
      <c r="G11">
        <v>45</v>
      </c>
      <c r="H11">
        <v>1</v>
      </c>
      <c r="I11">
        <v>29</v>
      </c>
      <c r="J11">
        <v>18</v>
      </c>
      <c r="K11">
        <v>29</v>
      </c>
      <c r="L11">
        <v>17.739999999999998</v>
      </c>
      <c r="M11">
        <v>23</v>
      </c>
      <c r="N11">
        <v>359</v>
      </c>
      <c r="O11">
        <v>-99</v>
      </c>
      <c r="P11">
        <v>216</v>
      </c>
      <c r="Q11">
        <v>29</v>
      </c>
      <c r="R11">
        <v>20.52</v>
      </c>
      <c r="S11">
        <v>17.739999999999998</v>
      </c>
      <c r="T11">
        <v>20</v>
      </c>
      <c r="U11">
        <v>70</v>
      </c>
      <c r="V11">
        <v>-124</v>
      </c>
      <c r="W11">
        <v>191</v>
      </c>
      <c r="X11">
        <v>5.56</v>
      </c>
      <c r="Y11" t="s">
        <v>29</v>
      </c>
      <c r="Z11">
        <v>0</v>
      </c>
      <c r="AA11" t="s">
        <v>30</v>
      </c>
      <c r="AB11">
        <v>8.6379999999999999</v>
      </c>
    </row>
    <row r="12" spans="1:28" x14ac:dyDescent="0.3">
      <c r="A12" t="s">
        <v>28</v>
      </c>
      <c r="B12">
        <v>18</v>
      </c>
      <c r="C12">
        <v>10</v>
      </c>
      <c r="D12">
        <v>1</v>
      </c>
      <c r="E12">
        <v>15</v>
      </c>
      <c r="F12">
        <v>350</v>
      </c>
      <c r="G12">
        <v>45</v>
      </c>
      <c r="H12">
        <v>1</v>
      </c>
      <c r="I12">
        <v>29.1</v>
      </c>
      <c r="J12">
        <v>18</v>
      </c>
      <c r="K12">
        <v>29</v>
      </c>
      <c r="L12">
        <v>17.739999999999998</v>
      </c>
      <c r="M12">
        <v>23</v>
      </c>
      <c r="N12">
        <v>358</v>
      </c>
      <c r="O12">
        <v>-96</v>
      </c>
      <c r="P12">
        <v>219</v>
      </c>
      <c r="Q12">
        <v>29</v>
      </c>
      <c r="R12">
        <v>20.52</v>
      </c>
      <c r="S12">
        <v>17.739999999999998</v>
      </c>
      <c r="T12">
        <v>20</v>
      </c>
      <c r="U12">
        <v>70</v>
      </c>
      <c r="V12">
        <v>-124</v>
      </c>
      <c r="W12">
        <v>191</v>
      </c>
      <c r="X12">
        <v>5.56</v>
      </c>
      <c r="Y12" t="s">
        <v>29</v>
      </c>
      <c r="Z12">
        <v>0</v>
      </c>
      <c r="AA12" t="s">
        <v>30</v>
      </c>
      <c r="AB12">
        <v>8.6379999999999999</v>
      </c>
    </row>
    <row r="13" spans="1:28" x14ac:dyDescent="0.3">
      <c r="A13" t="s">
        <v>28</v>
      </c>
      <c r="B13">
        <v>18</v>
      </c>
      <c r="C13">
        <v>11</v>
      </c>
      <c r="D13">
        <v>1</v>
      </c>
      <c r="E13">
        <v>16</v>
      </c>
      <c r="F13">
        <v>350</v>
      </c>
      <c r="G13">
        <v>45</v>
      </c>
      <c r="H13">
        <v>1</v>
      </c>
      <c r="I13">
        <v>29</v>
      </c>
      <c r="J13">
        <v>18</v>
      </c>
      <c r="K13">
        <v>29</v>
      </c>
      <c r="L13">
        <v>17.739999999999998</v>
      </c>
      <c r="M13">
        <v>23</v>
      </c>
      <c r="N13">
        <v>356</v>
      </c>
      <c r="O13">
        <v>-91</v>
      </c>
      <c r="P13">
        <v>224</v>
      </c>
      <c r="Q13">
        <v>29</v>
      </c>
      <c r="R13">
        <v>20.52</v>
      </c>
      <c r="S13">
        <v>17.739999999999998</v>
      </c>
      <c r="T13">
        <v>20</v>
      </c>
      <c r="U13">
        <v>70</v>
      </c>
      <c r="V13">
        <v>-124</v>
      </c>
      <c r="W13">
        <v>191</v>
      </c>
      <c r="X13">
        <v>5.56</v>
      </c>
      <c r="Y13" t="s">
        <v>29</v>
      </c>
      <c r="Z13">
        <v>0</v>
      </c>
      <c r="AA13" t="s">
        <v>30</v>
      </c>
      <c r="AB13">
        <v>8.6379999999999999</v>
      </c>
    </row>
    <row r="14" spans="1:28" x14ac:dyDescent="0.3">
      <c r="A14" t="s">
        <v>28</v>
      </c>
      <c r="B14">
        <v>18</v>
      </c>
      <c r="C14">
        <v>12</v>
      </c>
      <c r="D14">
        <v>1</v>
      </c>
      <c r="E14">
        <v>17</v>
      </c>
      <c r="F14">
        <v>350</v>
      </c>
      <c r="G14">
        <v>45</v>
      </c>
      <c r="H14">
        <v>1</v>
      </c>
      <c r="I14">
        <v>29.3</v>
      </c>
      <c r="J14">
        <v>18</v>
      </c>
      <c r="K14">
        <v>29</v>
      </c>
      <c r="L14">
        <v>17.739999999999998</v>
      </c>
      <c r="M14">
        <v>23</v>
      </c>
      <c r="N14">
        <v>355</v>
      </c>
      <c r="O14">
        <v>-88</v>
      </c>
      <c r="P14">
        <v>227</v>
      </c>
      <c r="Q14">
        <v>29</v>
      </c>
      <c r="R14">
        <v>20.52</v>
      </c>
      <c r="S14">
        <v>17.739999999999998</v>
      </c>
      <c r="T14">
        <v>20</v>
      </c>
      <c r="U14">
        <v>70</v>
      </c>
      <c r="V14">
        <v>-124</v>
      </c>
      <c r="W14">
        <v>191</v>
      </c>
      <c r="X14">
        <v>5.56</v>
      </c>
      <c r="Y14" t="s">
        <v>29</v>
      </c>
      <c r="Z14">
        <v>0</v>
      </c>
      <c r="AA14" t="s">
        <v>30</v>
      </c>
      <c r="AB14">
        <v>8.6379999999999999</v>
      </c>
    </row>
    <row r="15" spans="1:28" x14ac:dyDescent="0.3">
      <c r="A15" t="s">
        <v>28</v>
      </c>
      <c r="B15">
        <v>18</v>
      </c>
      <c r="C15">
        <v>13</v>
      </c>
      <c r="D15">
        <v>1</v>
      </c>
      <c r="E15">
        <v>18</v>
      </c>
      <c r="F15">
        <v>350</v>
      </c>
      <c r="G15">
        <v>45</v>
      </c>
      <c r="H15">
        <v>1</v>
      </c>
      <c r="I15">
        <v>29.2</v>
      </c>
      <c r="J15">
        <v>18</v>
      </c>
      <c r="K15">
        <v>29</v>
      </c>
      <c r="L15">
        <v>22.72</v>
      </c>
      <c r="M15">
        <v>23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5.56</v>
      </c>
      <c r="Y15" t="s">
        <v>29</v>
      </c>
      <c r="Z15">
        <v>0.152</v>
      </c>
      <c r="AA15" t="s">
        <v>30</v>
      </c>
      <c r="AB15">
        <v>8.7899999999999991</v>
      </c>
    </row>
    <row r="16" spans="1:28" x14ac:dyDescent="0.3">
      <c r="A16" t="s">
        <v>28</v>
      </c>
      <c r="B16">
        <v>18</v>
      </c>
      <c r="C16">
        <v>14</v>
      </c>
      <c r="D16">
        <v>1</v>
      </c>
      <c r="E16">
        <v>18</v>
      </c>
      <c r="F16">
        <v>350</v>
      </c>
      <c r="G16">
        <v>45</v>
      </c>
      <c r="H16">
        <v>1</v>
      </c>
      <c r="I16">
        <v>29.2</v>
      </c>
      <c r="J16">
        <v>18</v>
      </c>
      <c r="K16">
        <v>19</v>
      </c>
      <c r="L16">
        <v>15.55</v>
      </c>
      <c r="M16">
        <v>23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5.56</v>
      </c>
      <c r="Y16" t="s">
        <v>29</v>
      </c>
      <c r="Z16">
        <v>0.14899999999999999</v>
      </c>
      <c r="AA16" t="s">
        <v>30</v>
      </c>
      <c r="AB16">
        <v>8.9390000000000001</v>
      </c>
    </row>
    <row r="17" spans="1:28" x14ac:dyDescent="0.3">
      <c r="A17" t="s">
        <v>28</v>
      </c>
      <c r="B17">
        <v>18</v>
      </c>
      <c r="C17">
        <v>15</v>
      </c>
      <c r="D17">
        <v>1</v>
      </c>
      <c r="E17">
        <v>18</v>
      </c>
      <c r="F17">
        <v>350</v>
      </c>
      <c r="G17">
        <v>45</v>
      </c>
      <c r="H17">
        <v>1</v>
      </c>
      <c r="I17">
        <v>29.2</v>
      </c>
      <c r="J17">
        <v>18</v>
      </c>
      <c r="K17">
        <v>19</v>
      </c>
      <c r="L17">
        <v>15.54</v>
      </c>
      <c r="M17">
        <v>23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5.56</v>
      </c>
      <c r="Y17" t="s">
        <v>29</v>
      </c>
      <c r="Z17">
        <v>0.14899999999999999</v>
      </c>
      <c r="AA17" t="s">
        <v>30</v>
      </c>
      <c r="AB17">
        <v>9.0879999999999992</v>
      </c>
    </row>
    <row r="18" spans="1:28" x14ac:dyDescent="0.3">
      <c r="A18" t="s">
        <v>28</v>
      </c>
      <c r="B18">
        <v>18</v>
      </c>
      <c r="C18">
        <v>16</v>
      </c>
      <c r="D18">
        <v>1</v>
      </c>
      <c r="E18">
        <v>18</v>
      </c>
      <c r="F18">
        <v>350</v>
      </c>
      <c r="G18">
        <v>45</v>
      </c>
      <c r="H18">
        <v>1</v>
      </c>
      <c r="I18">
        <v>29.2</v>
      </c>
      <c r="J18">
        <v>18</v>
      </c>
      <c r="K18">
        <v>20</v>
      </c>
      <c r="L18">
        <v>17.079999999999998</v>
      </c>
      <c r="M18">
        <v>23</v>
      </c>
      <c r="N18">
        <v>353</v>
      </c>
      <c r="O18">
        <v>-907</v>
      </c>
      <c r="P18">
        <v>24</v>
      </c>
      <c r="Q18">
        <v>20</v>
      </c>
      <c r="R18">
        <v>19.989999999999998</v>
      </c>
      <c r="S18">
        <v>17.079999999999998</v>
      </c>
      <c r="T18">
        <v>20</v>
      </c>
      <c r="U18">
        <v>70</v>
      </c>
      <c r="V18">
        <v>-83</v>
      </c>
      <c r="W18">
        <v>232</v>
      </c>
      <c r="X18">
        <v>5.56</v>
      </c>
      <c r="Y18" t="s">
        <v>29</v>
      </c>
      <c r="Z18">
        <v>0.27400000000000002</v>
      </c>
      <c r="AA18" t="s">
        <v>30</v>
      </c>
      <c r="AB18">
        <v>9.3620000000000001</v>
      </c>
    </row>
    <row r="19" spans="1:28" x14ac:dyDescent="0.3">
      <c r="A19" t="s">
        <v>28</v>
      </c>
      <c r="B19">
        <v>18</v>
      </c>
      <c r="C19">
        <v>16</v>
      </c>
      <c r="D19">
        <v>1</v>
      </c>
      <c r="E19">
        <v>18</v>
      </c>
      <c r="F19">
        <v>350</v>
      </c>
      <c r="G19">
        <v>45</v>
      </c>
      <c r="H19">
        <v>1</v>
      </c>
      <c r="I19">
        <v>29.2</v>
      </c>
      <c r="J19">
        <v>18</v>
      </c>
      <c r="K19">
        <v>20</v>
      </c>
      <c r="L19">
        <v>17.079999999999998</v>
      </c>
      <c r="M19">
        <v>24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5.56</v>
      </c>
      <c r="Y19" t="s">
        <v>29</v>
      </c>
      <c r="Z19">
        <v>0.122</v>
      </c>
      <c r="AA19" t="s">
        <v>30</v>
      </c>
      <c r="AB19">
        <v>9.484</v>
      </c>
    </row>
    <row r="20" spans="1:28" x14ac:dyDescent="0.3">
      <c r="A20" t="s">
        <v>28</v>
      </c>
      <c r="B20">
        <v>18</v>
      </c>
      <c r="C20">
        <v>17</v>
      </c>
      <c r="D20">
        <v>1</v>
      </c>
      <c r="E20">
        <v>19</v>
      </c>
      <c r="F20">
        <v>350</v>
      </c>
      <c r="G20">
        <v>45</v>
      </c>
      <c r="H20">
        <v>1</v>
      </c>
      <c r="I20">
        <v>31.4</v>
      </c>
      <c r="J20">
        <v>18</v>
      </c>
      <c r="K20">
        <v>20</v>
      </c>
      <c r="L20">
        <v>17.07</v>
      </c>
      <c r="M20">
        <v>24</v>
      </c>
      <c r="N20">
        <v>367</v>
      </c>
      <c r="O20">
        <v>-1143</v>
      </c>
      <c r="P20">
        <v>24</v>
      </c>
      <c r="Q20">
        <v>20</v>
      </c>
      <c r="R20">
        <v>19.86</v>
      </c>
      <c r="S20">
        <v>17.07</v>
      </c>
      <c r="T20">
        <v>20</v>
      </c>
      <c r="U20">
        <v>70</v>
      </c>
      <c r="V20">
        <v>-61</v>
      </c>
      <c r="W20">
        <v>191</v>
      </c>
      <c r="X20">
        <v>5.56</v>
      </c>
      <c r="Y20" t="s">
        <v>29</v>
      </c>
      <c r="Z20">
        <v>0.27600000000000002</v>
      </c>
      <c r="AA20" t="s">
        <v>30</v>
      </c>
      <c r="AB20">
        <v>9.76</v>
      </c>
    </row>
    <row r="21" spans="1:28" x14ac:dyDescent="0.3">
      <c r="A21" t="s">
        <v>28</v>
      </c>
      <c r="B21">
        <v>18</v>
      </c>
      <c r="C21">
        <v>17</v>
      </c>
      <c r="D21">
        <v>1</v>
      </c>
      <c r="E21">
        <v>19</v>
      </c>
      <c r="F21">
        <v>350</v>
      </c>
      <c r="G21">
        <v>45</v>
      </c>
      <c r="H21">
        <v>1</v>
      </c>
      <c r="I21">
        <v>31.4</v>
      </c>
      <c r="J21">
        <v>18</v>
      </c>
      <c r="K21">
        <v>20</v>
      </c>
      <c r="L21">
        <v>17.05</v>
      </c>
      <c r="M21">
        <v>24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5.56</v>
      </c>
      <c r="Y21" t="s">
        <v>29</v>
      </c>
      <c r="Z21">
        <v>0.122</v>
      </c>
      <c r="AA21" t="s">
        <v>30</v>
      </c>
      <c r="AB21">
        <v>9.8819999999999997</v>
      </c>
    </row>
    <row r="22" spans="1:28" x14ac:dyDescent="0.3">
      <c r="A22" t="s">
        <v>28</v>
      </c>
      <c r="B22">
        <v>18</v>
      </c>
      <c r="C22">
        <v>18</v>
      </c>
      <c r="D22">
        <v>1</v>
      </c>
      <c r="E22">
        <v>20</v>
      </c>
      <c r="F22">
        <v>350</v>
      </c>
      <c r="G22">
        <v>45</v>
      </c>
      <c r="H22">
        <v>1</v>
      </c>
      <c r="I22">
        <v>31.1</v>
      </c>
      <c r="J22">
        <v>18</v>
      </c>
      <c r="K22">
        <v>22</v>
      </c>
      <c r="L22">
        <v>17.07</v>
      </c>
      <c r="M22">
        <v>24</v>
      </c>
      <c r="N22">
        <v>362</v>
      </c>
      <c r="O22">
        <v>-65</v>
      </c>
      <c r="P22">
        <v>187</v>
      </c>
      <c r="Q22">
        <v>20</v>
      </c>
      <c r="R22">
        <v>19.86</v>
      </c>
      <c r="S22">
        <v>17.07</v>
      </c>
      <c r="T22">
        <v>20</v>
      </c>
      <c r="U22">
        <v>70</v>
      </c>
      <c r="V22">
        <v>-61</v>
      </c>
      <c r="W22">
        <v>191</v>
      </c>
      <c r="X22">
        <v>5.56</v>
      </c>
      <c r="Y22" t="s">
        <v>29</v>
      </c>
      <c r="Z22">
        <v>0</v>
      </c>
      <c r="AA22" t="s">
        <v>30</v>
      </c>
      <c r="AB22">
        <v>9.8819999999999997</v>
      </c>
    </row>
    <row r="23" spans="1:28" x14ac:dyDescent="0.3">
      <c r="A23" t="s">
        <v>28</v>
      </c>
      <c r="B23">
        <v>18</v>
      </c>
      <c r="C23">
        <v>19</v>
      </c>
      <c r="D23">
        <v>1</v>
      </c>
      <c r="E23">
        <v>21</v>
      </c>
      <c r="F23">
        <v>350</v>
      </c>
      <c r="G23">
        <v>45</v>
      </c>
      <c r="H23">
        <v>1</v>
      </c>
      <c r="I23">
        <v>31</v>
      </c>
      <c r="J23">
        <v>18</v>
      </c>
      <c r="K23">
        <v>22</v>
      </c>
      <c r="L23">
        <v>17.07</v>
      </c>
      <c r="M23">
        <v>24</v>
      </c>
      <c r="N23">
        <v>358</v>
      </c>
      <c r="O23">
        <v>-68</v>
      </c>
      <c r="P23">
        <v>184</v>
      </c>
      <c r="Q23">
        <v>20</v>
      </c>
      <c r="R23">
        <v>19.86</v>
      </c>
      <c r="S23">
        <v>17.07</v>
      </c>
      <c r="T23">
        <v>20</v>
      </c>
      <c r="U23">
        <v>70</v>
      </c>
      <c r="V23">
        <v>-61</v>
      </c>
      <c r="W23">
        <v>191</v>
      </c>
      <c r="X23">
        <v>5.56</v>
      </c>
      <c r="Y23" t="s">
        <v>29</v>
      </c>
      <c r="Z23">
        <v>0</v>
      </c>
      <c r="AA23" t="s">
        <v>30</v>
      </c>
      <c r="AB23">
        <v>9.8819999999999997</v>
      </c>
    </row>
    <row r="24" spans="1:28" x14ac:dyDescent="0.3">
      <c r="A24" t="s">
        <v>28</v>
      </c>
      <c r="B24">
        <v>18</v>
      </c>
      <c r="C24">
        <v>20</v>
      </c>
      <c r="D24">
        <v>1</v>
      </c>
      <c r="E24">
        <v>22</v>
      </c>
      <c r="F24">
        <v>350</v>
      </c>
      <c r="G24">
        <v>45</v>
      </c>
      <c r="H24">
        <v>1</v>
      </c>
      <c r="I24">
        <v>30.7</v>
      </c>
      <c r="J24">
        <v>18</v>
      </c>
      <c r="K24">
        <v>22</v>
      </c>
      <c r="L24">
        <v>17.07</v>
      </c>
      <c r="M24">
        <v>24</v>
      </c>
      <c r="N24">
        <v>354</v>
      </c>
      <c r="O24">
        <v>-72</v>
      </c>
      <c r="P24">
        <v>180</v>
      </c>
      <c r="Q24">
        <v>20</v>
      </c>
      <c r="R24">
        <v>19.86</v>
      </c>
      <c r="S24">
        <v>17.07</v>
      </c>
      <c r="T24">
        <v>20</v>
      </c>
      <c r="U24">
        <v>70</v>
      </c>
      <c r="V24">
        <v>-61</v>
      </c>
      <c r="W24">
        <v>191</v>
      </c>
      <c r="X24">
        <v>5.56</v>
      </c>
      <c r="Y24" t="s">
        <v>29</v>
      </c>
      <c r="Z24">
        <v>0</v>
      </c>
      <c r="AA24" t="s">
        <v>30</v>
      </c>
      <c r="AB24">
        <v>9.8819999999999997</v>
      </c>
    </row>
    <row r="25" spans="1:28" x14ac:dyDescent="0.3">
      <c r="A25" t="s">
        <v>28</v>
      </c>
      <c r="B25">
        <v>18</v>
      </c>
      <c r="C25">
        <v>21</v>
      </c>
      <c r="D25">
        <v>1</v>
      </c>
      <c r="E25">
        <v>23</v>
      </c>
      <c r="F25">
        <v>350</v>
      </c>
      <c r="G25">
        <v>45</v>
      </c>
      <c r="H25">
        <v>1</v>
      </c>
      <c r="I25">
        <v>30.5</v>
      </c>
      <c r="J25">
        <v>18</v>
      </c>
      <c r="K25">
        <v>22</v>
      </c>
      <c r="L25">
        <v>16.62</v>
      </c>
      <c r="M25">
        <v>24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5.56</v>
      </c>
      <c r="Y25" t="s">
        <v>29</v>
      </c>
      <c r="Z25">
        <v>0.153</v>
      </c>
      <c r="AA25" t="s">
        <v>30</v>
      </c>
      <c r="AB25">
        <v>10.035</v>
      </c>
    </row>
    <row r="26" spans="1:28" x14ac:dyDescent="0.3">
      <c r="A26" t="s">
        <v>28</v>
      </c>
      <c r="B26">
        <v>18</v>
      </c>
      <c r="C26">
        <v>22</v>
      </c>
      <c r="D26">
        <v>1</v>
      </c>
      <c r="E26">
        <v>23</v>
      </c>
      <c r="F26">
        <v>350</v>
      </c>
      <c r="G26">
        <v>45</v>
      </c>
      <c r="H26">
        <v>1</v>
      </c>
      <c r="I26">
        <v>30.5</v>
      </c>
      <c r="J26">
        <v>18</v>
      </c>
      <c r="K26">
        <v>25</v>
      </c>
      <c r="L26">
        <v>18.16</v>
      </c>
      <c r="M26">
        <v>24</v>
      </c>
      <c r="N26">
        <v>349</v>
      </c>
      <c r="O26">
        <v>68</v>
      </c>
      <c r="P26">
        <v>21</v>
      </c>
      <c r="Q26">
        <v>25</v>
      </c>
      <c r="R26">
        <v>15.23</v>
      </c>
      <c r="S26">
        <v>18.16</v>
      </c>
      <c r="T26">
        <v>20</v>
      </c>
      <c r="U26">
        <v>70</v>
      </c>
      <c r="V26">
        <v>-75</v>
      </c>
      <c r="W26">
        <v>177</v>
      </c>
      <c r="X26">
        <v>5.56</v>
      </c>
      <c r="Y26" t="s">
        <v>29</v>
      </c>
      <c r="Z26">
        <v>0.27100000000000002</v>
      </c>
      <c r="AA26" t="s">
        <v>30</v>
      </c>
      <c r="AB26">
        <v>10.305999999999999</v>
      </c>
    </row>
    <row r="27" spans="1:28" x14ac:dyDescent="0.3">
      <c r="A27" t="s">
        <v>28</v>
      </c>
      <c r="B27">
        <v>18</v>
      </c>
      <c r="C27">
        <v>22</v>
      </c>
      <c r="D27">
        <v>1</v>
      </c>
      <c r="E27">
        <v>23</v>
      </c>
      <c r="F27">
        <v>350</v>
      </c>
      <c r="G27">
        <v>45</v>
      </c>
      <c r="H27">
        <v>1</v>
      </c>
      <c r="I27">
        <v>30.5</v>
      </c>
      <c r="J27">
        <v>18</v>
      </c>
      <c r="K27">
        <v>25</v>
      </c>
      <c r="L27">
        <v>18.16</v>
      </c>
      <c r="M27">
        <v>24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5.56</v>
      </c>
      <c r="Y27" t="s">
        <v>29</v>
      </c>
      <c r="Z27">
        <v>0.122</v>
      </c>
      <c r="AA27" t="s">
        <v>30</v>
      </c>
      <c r="AB27">
        <v>10.428000000000001</v>
      </c>
    </row>
    <row r="28" spans="1:28" x14ac:dyDescent="0.3">
      <c r="A28" t="s">
        <v>28</v>
      </c>
      <c r="B28">
        <v>18</v>
      </c>
      <c r="C28">
        <v>23</v>
      </c>
      <c r="D28">
        <v>1</v>
      </c>
      <c r="E28">
        <v>24</v>
      </c>
      <c r="F28">
        <v>350</v>
      </c>
      <c r="G28">
        <v>45</v>
      </c>
      <c r="H28">
        <v>1</v>
      </c>
      <c r="I28">
        <v>30.3</v>
      </c>
      <c r="J28">
        <v>18</v>
      </c>
      <c r="K28">
        <v>25</v>
      </c>
      <c r="L28">
        <v>20.13</v>
      </c>
      <c r="M28">
        <v>24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5.56</v>
      </c>
      <c r="Y28" t="s">
        <v>29</v>
      </c>
      <c r="Z28">
        <v>0.31900000000000001</v>
      </c>
      <c r="AA28" t="s">
        <v>30</v>
      </c>
      <c r="AB28">
        <v>10.747</v>
      </c>
    </row>
    <row r="29" spans="1:28" x14ac:dyDescent="0.3">
      <c r="A29" t="s">
        <v>28</v>
      </c>
      <c r="B29">
        <v>18</v>
      </c>
      <c r="C29">
        <v>24</v>
      </c>
      <c r="D29">
        <v>1</v>
      </c>
      <c r="E29">
        <v>24</v>
      </c>
      <c r="F29">
        <v>350</v>
      </c>
      <c r="G29">
        <v>45</v>
      </c>
      <c r="H29">
        <v>1</v>
      </c>
      <c r="I29">
        <v>30.3</v>
      </c>
      <c r="J29">
        <v>18</v>
      </c>
      <c r="K29">
        <v>20</v>
      </c>
      <c r="L29">
        <v>17.16</v>
      </c>
      <c r="M29">
        <v>24</v>
      </c>
      <c r="N29">
        <v>346</v>
      </c>
      <c r="O29">
        <v>-816</v>
      </c>
      <c r="P29">
        <v>24</v>
      </c>
      <c r="Q29">
        <v>20</v>
      </c>
      <c r="R29">
        <v>20.12</v>
      </c>
      <c r="S29">
        <v>17.16</v>
      </c>
      <c r="T29">
        <v>20</v>
      </c>
      <c r="U29">
        <v>70</v>
      </c>
      <c r="V29">
        <v>-61</v>
      </c>
      <c r="W29">
        <v>191</v>
      </c>
      <c r="X29">
        <v>5.56</v>
      </c>
      <c r="Y29" t="s">
        <v>29</v>
      </c>
      <c r="Z29">
        <v>0.27200000000000002</v>
      </c>
      <c r="AA29" t="s">
        <v>30</v>
      </c>
      <c r="AB29">
        <v>11.019</v>
      </c>
    </row>
    <row r="30" spans="1:28" x14ac:dyDescent="0.3">
      <c r="A30" t="s">
        <v>28</v>
      </c>
      <c r="B30">
        <v>18</v>
      </c>
      <c r="C30">
        <v>24</v>
      </c>
      <c r="D30">
        <v>1</v>
      </c>
      <c r="E30">
        <v>24</v>
      </c>
      <c r="F30">
        <v>350</v>
      </c>
      <c r="G30">
        <v>45</v>
      </c>
      <c r="H30">
        <v>1</v>
      </c>
      <c r="I30">
        <v>30.3</v>
      </c>
      <c r="J30">
        <v>18</v>
      </c>
      <c r="K30">
        <v>20</v>
      </c>
      <c r="L30">
        <v>17.14</v>
      </c>
      <c r="M30">
        <v>25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5.56</v>
      </c>
      <c r="Y30" t="s">
        <v>29</v>
      </c>
      <c r="Z30">
        <v>0.123</v>
      </c>
      <c r="AA30" t="s">
        <v>30</v>
      </c>
      <c r="AB30">
        <v>11.141999999999999</v>
      </c>
    </row>
    <row r="31" spans="1:28" x14ac:dyDescent="0.3">
      <c r="A31" t="s">
        <v>28</v>
      </c>
      <c r="B31">
        <v>18</v>
      </c>
      <c r="C31">
        <v>25</v>
      </c>
      <c r="D31">
        <v>1</v>
      </c>
      <c r="E31">
        <v>25</v>
      </c>
      <c r="F31">
        <v>350</v>
      </c>
      <c r="G31">
        <v>45</v>
      </c>
      <c r="H31">
        <v>1</v>
      </c>
      <c r="I31">
        <v>30.3</v>
      </c>
      <c r="J31">
        <v>18</v>
      </c>
      <c r="K31">
        <v>22</v>
      </c>
      <c r="L31">
        <v>17.16</v>
      </c>
      <c r="M31">
        <v>24</v>
      </c>
      <c r="N31">
        <v>347</v>
      </c>
      <c r="O31">
        <v>-59</v>
      </c>
      <c r="P31">
        <v>193</v>
      </c>
      <c r="Q31">
        <v>20</v>
      </c>
      <c r="R31">
        <v>20.12</v>
      </c>
      <c r="S31">
        <v>17.16</v>
      </c>
      <c r="T31">
        <v>20</v>
      </c>
      <c r="U31">
        <v>70</v>
      </c>
      <c r="V31">
        <v>-61</v>
      </c>
      <c r="W31">
        <v>191</v>
      </c>
      <c r="X31">
        <v>5.56</v>
      </c>
      <c r="Y31" t="s">
        <v>29</v>
      </c>
      <c r="Z31">
        <v>1E-3</v>
      </c>
      <c r="AA31" t="s">
        <v>30</v>
      </c>
      <c r="AB31">
        <v>11.143000000000001</v>
      </c>
    </row>
    <row r="32" spans="1:28" x14ac:dyDescent="0.3">
      <c r="A32" t="s">
        <v>28</v>
      </c>
      <c r="B32">
        <v>18</v>
      </c>
      <c r="C32">
        <v>26</v>
      </c>
      <c r="D32">
        <v>1</v>
      </c>
      <c r="E32">
        <v>26</v>
      </c>
      <c r="F32">
        <v>350</v>
      </c>
      <c r="G32">
        <v>45</v>
      </c>
      <c r="H32">
        <v>1</v>
      </c>
      <c r="I32">
        <v>30.4</v>
      </c>
      <c r="J32">
        <v>18</v>
      </c>
      <c r="K32">
        <v>22</v>
      </c>
      <c r="L32">
        <v>17.16</v>
      </c>
      <c r="M32">
        <v>24</v>
      </c>
      <c r="N32">
        <v>348</v>
      </c>
      <c r="O32">
        <v>-57</v>
      </c>
      <c r="P32">
        <v>195</v>
      </c>
      <c r="Q32">
        <v>20</v>
      </c>
      <c r="R32">
        <v>20.12</v>
      </c>
      <c r="S32">
        <v>17.16</v>
      </c>
      <c r="T32">
        <v>20</v>
      </c>
      <c r="U32">
        <v>70</v>
      </c>
      <c r="V32">
        <v>-61</v>
      </c>
      <c r="W32">
        <v>191</v>
      </c>
      <c r="X32">
        <v>5.56</v>
      </c>
      <c r="Y32" t="s">
        <v>29</v>
      </c>
      <c r="Z32">
        <v>0</v>
      </c>
      <c r="AA32" t="s">
        <v>30</v>
      </c>
      <c r="AB32">
        <v>11.143000000000001</v>
      </c>
    </row>
    <row r="33" spans="1:28" x14ac:dyDescent="0.3">
      <c r="A33" t="s">
        <v>28</v>
      </c>
      <c r="B33">
        <v>18</v>
      </c>
      <c r="C33">
        <v>27</v>
      </c>
      <c r="D33">
        <v>1</v>
      </c>
      <c r="E33">
        <v>27</v>
      </c>
      <c r="F33">
        <v>350</v>
      </c>
      <c r="G33">
        <v>45</v>
      </c>
      <c r="H33">
        <v>1</v>
      </c>
      <c r="I33">
        <v>30.1</v>
      </c>
      <c r="J33">
        <v>18</v>
      </c>
      <c r="K33">
        <v>22</v>
      </c>
      <c r="L33">
        <v>17.16</v>
      </c>
      <c r="M33">
        <v>24</v>
      </c>
      <c r="N33">
        <v>350</v>
      </c>
      <c r="O33">
        <v>-55</v>
      </c>
      <c r="P33">
        <v>197</v>
      </c>
      <c r="Q33">
        <v>20</v>
      </c>
      <c r="R33">
        <v>20.12</v>
      </c>
      <c r="S33">
        <v>17.16</v>
      </c>
      <c r="T33">
        <v>20</v>
      </c>
      <c r="U33">
        <v>70</v>
      </c>
      <c r="V33">
        <v>-61</v>
      </c>
      <c r="W33">
        <v>191</v>
      </c>
      <c r="X33">
        <v>5.56</v>
      </c>
      <c r="Y33" t="s">
        <v>29</v>
      </c>
      <c r="Z33">
        <v>0</v>
      </c>
      <c r="AA33" t="s">
        <v>30</v>
      </c>
      <c r="AB33">
        <v>11.143000000000001</v>
      </c>
    </row>
    <row r="34" spans="1:28" x14ac:dyDescent="0.3">
      <c r="A34" t="s">
        <v>28</v>
      </c>
      <c r="B34">
        <v>18</v>
      </c>
      <c r="C34">
        <v>28</v>
      </c>
      <c r="D34">
        <v>1</v>
      </c>
      <c r="E34">
        <v>28</v>
      </c>
      <c r="F34">
        <v>350</v>
      </c>
      <c r="G34">
        <v>45</v>
      </c>
      <c r="H34">
        <v>1</v>
      </c>
      <c r="I34">
        <v>30.1</v>
      </c>
      <c r="J34">
        <v>18</v>
      </c>
      <c r="K34">
        <v>22</v>
      </c>
      <c r="L34">
        <v>17.16</v>
      </c>
      <c r="M34">
        <v>24</v>
      </c>
      <c r="N34">
        <v>351</v>
      </c>
      <c r="O34">
        <v>-53</v>
      </c>
      <c r="P34">
        <v>199</v>
      </c>
      <c r="Q34">
        <v>20</v>
      </c>
      <c r="R34">
        <v>20.12</v>
      </c>
      <c r="S34">
        <v>17.16</v>
      </c>
      <c r="T34">
        <v>20</v>
      </c>
      <c r="U34">
        <v>70</v>
      </c>
      <c r="V34">
        <v>-61</v>
      </c>
      <c r="W34">
        <v>191</v>
      </c>
      <c r="X34">
        <v>5.56</v>
      </c>
      <c r="Y34" t="s">
        <v>29</v>
      </c>
      <c r="Z34">
        <v>0</v>
      </c>
      <c r="AA34" t="s">
        <v>30</v>
      </c>
      <c r="AB34">
        <v>11.143000000000001</v>
      </c>
    </row>
    <row r="35" spans="1:28" x14ac:dyDescent="0.3">
      <c r="A35" t="s">
        <v>28</v>
      </c>
      <c r="B35">
        <v>18</v>
      </c>
      <c r="C35">
        <v>29</v>
      </c>
      <c r="D35">
        <v>1</v>
      </c>
      <c r="E35">
        <v>29</v>
      </c>
      <c r="F35">
        <v>350</v>
      </c>
      <c r="G35">
        <v>45</v>
      </c>
      <c r="H35">
        <v>1</v>
      </c>
      <c r="I35">
        <v>29.8</v>
      </c>
      <c r="J35">
        <v>18</v>
      </c>
      <c r="K35">
        <v>22</v>
      </c>
      <c r="L35">
        <v>20.420000000000002</v>
      </c>
      <c r="M35">
        <v>25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5.56</v>
      </c>
      <c r="Y35" t="s">
        <v>29</v>
      </c>
      <c r="Z35">
        <v>0.318</v>
      </c>
      <c r="AA35" t="s">
        <v>30</v>
      </c>
      <c r="AB35">
        <v>11.461</v>
      </c>
    </row>
    <row r="36" spans="1:28" x14ac:dyDescent="0.3">
      <c r="A36" t="s">
        <v>28</v>
      </c>
      <c r="B36">
        <v>18</v>
      </c>
      <c r="C36">
        <v>30</v>
      </c>
      <c r="D36">
        <v>1</v>
      </c>
      <c r="E36">
        <v>29</v>
      </c>
      <c r="F36">
        <v>350</v>
      </c>
      <c r="G36">
        <v>45</v>
      </c>
      <c r="H36">
        <v>1</v>
      </c>
      <c r="I36">
        <v>29.8</v>
      </c>
      <c r="J36">
        <v>18</v>
      </c>
      <c r="K36">
        <v>17</v>
      </c>
      <c r="L36">
        <v>16.010000000000002</v>
      </c>
      <c r="M36">
        <v>25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5.56</v>
      </c>
      <c r="Y36" t="s">
        <v>29</v>
      </c>
      <c r="Z36">
        <v>0.14899999999999999</v>
      </c>
      <c r="AA36" t="s">
        <v>30</v>
      </c>
      <c r="AB36">
        <v>11.61</v>
      </c>
    </row>
    <row r="37" spans="1:28" x14ac:dyDescent="0.3">
      <c r="A37" t="s">
        <v>28</v>
      </c>
      <c r="B37">
        <v>18</v>
      </c>
      <c r="C37">
        <v>31</v>
      </c>
      <c r="D37">
        <v>1</v>
      </c>
      <c r="E37">
        <v>29</v>
      </c>
      <c r="F37">
        <v>350</v>
      </c>
      <c r="G37">
        <v>45</v>
      </c>
      <c r="H37">
        <v>1</v>
      </c>
      <c r="I37">
        <v>29.8</v>
      </c>
      <c r="J37">
        <v>18</v>
      </c>
      <c r="K37">
        <v>5</v>
      </c>
      <c r="L37">
        <v>9.1199999999999992</v>
      </c>
      <c r="M37">
        <v>25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5.56</v>
      </c>
      <c r="Y37" t="s">
        <v>29</v>
      </c>
      <c r="Z37">
        <v>0.14899999999999999</v>
      </c>
      <c r="AA37" t="s">
        <v>30</v>
      </c>
      <c r="AB37">
        <v>11.759</v>
      </c>
    </row>
    <row r="38" spans="1:28" x14ac:dyDescent="0.3">
      <c r="A38" t="s">
        <v>28</v>
      </c>
      <c r="B38">
        <v>18</v>
      </c>
      <c r="C38">
        <v>32</v>
      </c>
      <c r="D38">
        <v>1</v>
      </c>
      <c r="E38">
        <v>29</v>
      </c>
      <c r="F38">
        <v>350</v>
      </c>
      <c r="G38">
        <v>45</v>
      </c>
      <c r="H38">
        <v>1</v>
      </c>
      <c r="I38">
        <v>29.8</v>
      </c>
      <c r="J38">
        <v>18</v>
      </c>
      <c r="K38">
        <v>20</v>
      </c>
      <c r="L38">
        <v>19.04</v>
      </c>
      <c r="M38">
        <v>25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5.56</v>
      </c>
      <c r="Y38" t="s">
        <v>29</v>
      </c>
      <c r="Z38">
        <v>0.14899999999999999</v>
      </c>
      <c r="AA38" t="s">
        <v>30</v>
      </c>
      <c r="AB38">
        <v>11.907999999999999</v>
      </c>
    </row>
    <row r="39" spans="1:28" x14ac:dyDescent="0.3">
      <c r="A39" t="s">
        <v>28</v>
      </c>
      <c r="B39">
        <v>18</v>
      </c>
      <c r="C39">
        <v>33</v>
      </c>
      <c r="D39">
        <v>1</v>
      </c>
      <c r="E39">
        <v>29</v>
      </c>
      <c r="F39">
        <v>350</v>
      </c>
      <c r="G39">
        <v>45</v>
      </c>
      <c r="H39">
        <v>1</v>
      </c>
      <c r="I39">
        <v>29.8</v>
      </c>
      <c r="J39">
        <v>18</v>
      </c>
      <c r="K39">
        <v>15</v>
      </c>
      <c r="L39">
        <v>14.72</v>
      </c>
      <c r="M39">
        <v>25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5.56</v>
      </c>
      <c r="Y39" t="s">
        <v>29</v>
      </c>
      <c r="Z39">
        <v>0.14899999999999999</v>
      </c>
      <c r="AA39" t="s">
        <v>30</v>
      </c>
      <c r="AB39">
        <v>12.057</v>
      </c>
    </row>
    <row r="40" spans="1:28" x14ac:dyDescent="0.3">
      <c r="A40" t="s">
        <v>28</v>
      </c>
      <c r="B40">
        <v>18</v>
      </c>
      <c r="C40">
        <v>34</v>
      </c>
      <c r="D40">
        <v>1</v>
      </c>
      <c r="E40">
        <v>29</v>
      </c>
      <c r="F40">
        <v>350</v>
      </c>
      <c r="G40">
        <v>45</v>
      </c>
      <c r="H40">
        <v>1</v>
      </c>
      <c r="I40">
        <v>29.8</v>
      </c>
      <c r="J40">
        <v>18</v>
      </c>
      <c r="K40">
        <v>7</v>
      </c>
      <c r="L40">
        <v>10.23</v>
      </c>
      <c r="M40">
        <v>25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5.56</v>
      </c>
      <c r="Y40" t="s">
        <v>29</v>
      </c>
      <c r="Z40">
        <v>0.14899999999999999</v>
      </c>
      <c r="AA40" t="s">
        <v>30</v>
      </c>
      <c r="AB40">
        <v>12.206</v>
      </c>
    </row>
    <row r="41" spans="1:28" x14ac:dyDescent="0.3">
      <c r="A41" t="s">
        <v>28</v>
      </c>
      <c r="B41">
        <v>18</v>
      </c>
      <c r="C41">
        <v>35</v>
      </c>
      <c r="D41">
        <v>1</v>
      </c>
      <c r="E41">
        <v>29</v>
      </c>
      <c r="F41">
        <v>350</v>
      </c>
      <c r="G41">
        <v>45</v>
      </c>
      <c r="H41">
        <v>1</v>
      </c>
      <c r="I41">
        <v>29.8</v>
      </c>
      <c r="J41">
        <v>18</v>
      </c>
      <c r="K41">
        <v>18</v>
      </c>
      <c r="L41">
        <v>17.47</v>
      </c>
      <c r="M41">
        <v>25</v>
      </c>
      <c r="N41">
        <v>352</v>
      </c>
      <c r="O41">
        <v>-1535</v>
      </c>
      <c r="P41">
        <v>22</v>
      </c>
      <c r="Q41">
        <v>18</v>
      </c>
      <c r="R41">
        <v>20.39</v>
      </c>
      <c r="S41">
        <v>17.47</v>
      </c>
      <c r="T41">
        <v>20</v>
      </c>
      <c r="U41">
        <v>70</v>
      </c>
      <c r="V41">
        <v>-50</v>
      </c>
      <c r="W41">
        <v>202</v>
      </c>
      <c r="X41">
        <v>5.56</v>
      </c>
      <c r="Y41" t="s">
        <v>29</v>
      </c>
      <c r="Z41">
        <v>0.27200000000000002</v>
      </c>
      <c r="AA41" t="s">
        <v>30</v>
      </c>
      <c r="AB41">
        <v>12.478</v>
      </c>
    </row>
    <row r="42" spans="1:28" x14ac:dyDescent="0.3">
      <c r="A42" t="s">
        <v>28</v>
      </c>
      <c r="B42">
        <v>18</v>
      </c>
      <c r="C42">
        <v>35</v>
      </c>
      <c r="D42">
        <v>1</v>
      </c>
      <c r="E42">
        <v>29</v>
      </c>
      <c r="F42">
        <v>350</v>
      </c>
      <c r="G42">
        <v>45</v>
      </c>
      <c r="H42">
        <v>1</v>
      </c>
      <c r="I42">
        <v>29.8</v>
      </c>
      <c r="J42">
        <v>18</v>
      </c>
      <c r="K42">
        <v>18</v>
      </c>
      <c r="L42">
        <v>17.440000000000001</v>
      </c>
      <c r="M42">
        <v>25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5.56</v>
      </c>
      <c r="Y42" t="s">
        <v>29</v>
      </c>
      <c r="Z42">
        <v>0.123</v>
      </c>
      <c r="AA42" t="s">
        <v>30</v>
      </c>
      <c r="AB42">
        <v>12.601000000000001</v>
      </c>
    </row>
    <row r="43" spans="1:28" x14ac:dyDescent="0.3">
      <c r="A43" t="s">
        <v>28</v>
      </c>
      <c r="B43">
        <v>18</v>
      </c>
      <c r="C43">
        <v>36</v>
      </c>
      <c r="D43">
        <v>1</v>
      </c>
      <c r="E43">
        <v>30</v>
      </c>
      <c r="F43">
        <v>350</v>
      </c>
      <c r="G43">
        <v>45</v>
      </c>
      <c r="H43">
        <v>1</v>
      </c>
      <c r="I43">
        <v>29.3</v>
      </c>
      <c r="J43">
        <v>18</v>
      </c>
      <c r="K43">
        <v>18</v>
      </c>
      <c r="L43">
        <v>18.28</v>
      </c>
      <c r="M43">
        <v>25</v>
      </c>
      <c r="N43">
        <v>371</v>
      </c>
      <c r="O43">
        <v>-2164</v>
      </c>
      <c r="P43">
        <v>14</v>
      </c>
      <c r="Q43">
        <v>18</v>
      </c>
      <c r="R43">
        <v>15.51</v>
      </c>
      <c r="S43">
        <v>18.28</v>
      </c>
      <c r="T43">
        <v>20</v>
      </c>
      <c r="U43">
        <v>70</v>
      </c>
      <c r="V43">
        <v>-46</v>
      </c>
      <c r="W43">
        <v>206</v>
      </c>
      <c r="X43">
        <v>5.56</v>
      </c>
      <c r="Y43" t="s">
        <v>29</v>
      </c>
      <c r="Z43">
        <v>0.443</v>
      </c>
      <c r="AA43" t="s">
        <v>30</v>
      </c>
      <c r="AB43">
        <v>13.044</v>
      </c>
    </row>
    <row r="44" spans="1:28" x14ac:dyDescent="0.3">
      <c r="A44" t="s">
        <v>28</v>
      </c>
      <c r="B44">
        <v>18</v>
      </c>
      <c r="C44">
        <v>36</v>
      </c>
      <c r="D44">
        <v>1</v>
      </c>
      <c r="E44">
        <v>30</v>
      </c>
      <c r="F44">
        <v>350</v>
      </c>
      <c r="G44">
        <v>45</v>
      </c>
      <c r="H44">
        <v>1</v>
      </c>
      <c r="I44">
        <v>29.3</v>
      </c>
      <c r="J44">
        <v>18</v>
      </c>
      <c r="K44">
        <v>18</v>
      </c>
      <c r="L44">
        <v>18.28</v>
      </c>
      <c r="M44">
        <v>25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5.56</v>
      </c>
      <c r="Y44" t="s">
        <v>29</v>
      </c>
      <c r="Z44">
        <v>0.122</v>
      </c>
      <c r="AA44" t="s">
        <v>30</v>
      </c>
      <c r="AB44">
        <v>13.166</v>
      </c>
    </row>
    <row r="45" spans="1:28" x14ac:dyDescent="0.3">
      <c r="A45" t="s">
        <v>28</v>
      </c>
      <c r="B45">
        <v>18</v>
      </c>
      <c r="C45">
        <v>37</v>
      </c>
      <c r="D45">
        <v>1</v>
      </c>
      <c r="E45">
        <v>31</v>
      </c>
      <c r="F45">
        <v>350</v>
      </c>
      <c r="G45">
        <v>45</v>
      </c>
      <c r="H45">
        <v>1</v>
      </c>
      <c r="I45">
        <v>29</v>
      </c>
      <c r="J45">
        <v>18</v>
      </c>
      <c r="K45">
        <v>17</v>
      </c>
      <c r="L45">
        <v>18.28</v>
      </c>
      <c r="M45">
        <v>25</v>
      </c>
      <c r="N45">
        <v>367</v>
      </c>
      <c r="O45">
        <v>-52</v>
      </c>
      <c r="P45">
        <v>200</v>
      </c>
      <c r="Q45">
        <v>18</v>
      </c>
      <c r="R45">
        <v>15.51</v>
      </c>
      <c r="S45">
        <v>18.28</v>
      </c>
      <c r="T45">
        <v>20</v>
      </c>
      <c r="U45">
        <v>70</v>
      </c>
      <c r="V45">
        <v>-46</v>
      </c>
      <c r="W45">
        <v>206</v>
      </c>
      <c r="X45">
        <v>5.56</v>
      </c>
      <c r="Y45" t="s">
        <v>29</v>
      </c>
      <c r="Z45">
        <v>0</v>
      </c>
      <c r="AA45" t="s">
        <v>30</v>
      </c>
      <c r="AB45">
        <v>13.166</v>
      </c>
    </row>
    <row r="46" spans="1:28" x14ac:dyDescent="0.3">
      <c r="A46" t="s">
        <v>28</v>
      </c>
      <c r="B46">
        <v>18</v>
      </c>
      <c r="C46">
        <v>38</v>
      </c>
      <c r="D46">
        <v>1</v>
      </c>
      <c r="E46">
        <v>32</v>
      </c>
      <c r="F46">
        <v>350</v>
      </c>
      <c r="G46">
        <v>45</v>
      </c>
      <c r="H46">
        <v>1</v>
      </c>
      <c r="I46">
        <v>28.8</v>
      </c>
      <c r="J46">
        <v>18</v>
      </c>
      <c r="K46">
        <v>17</v>
      </c>
      <c r="L46">
        <v>18.28</v>
      </c>
      <c r="M46">
        <v>25</v>
      </c>
      <c r="N46">
        <v>363</v>
      </c>
      <c r="O46">
        <v>-59</v>
      </c>
      <c r="P46">
        <v>193</v>
      </c>
      <c r="Q46">
        <v>18</v>
      </c>
      <c r="R46">
        <v>15.51</v>
      </c>
      <c r="S46">
        <v>18.28</v>
      </c>
      <c r="T46">
        <v>20</v>
      </c>
      <c r="U46">
        <v>70</v>
      </c>
      <c r="V46">
        <v>-46</v>
      </c>
      <c r="W46">
        <v>206</v>
      </c>
      <c r="X46">
        <v>5.56</v>
      </c>
      <c r="Y46" t="s">
        <v>29</v>
      </c>
      <c r="Z46">
        <v>0</v>
      </c>
      <c r="AA46" t="s">
        <v>30</v>
      </c>
      <c r="AB46">
        <v>13.166</v>
      </c>
    </row>
    <row r="47" spans="1:28" x14ac:dyDescent="0.3">
      <c r="A47" t="s">
        <v>28</v>
      </c>
      <c r="B47">
        <v>18</v>
      </c>
      <c r="C47">
        <v>39</v>
      </c>
      <c r="D47">
        <v>1</v>
      </c>
      <c r="E47">
        <v>33</v>
      </c>
      <c r="F47">
        <v>350</v>
      </c>
      <c r="G47">
        <v>45</v>
      </c>
      <c r="H47">
        <v>1</v>
      </c>
      <c r="I47">
        <v>28.5</v>
      </c>
      <c r="J47">
        <v>18</v>
      </c>
      <c r="K47">
        <v>17</v>
      </c>
      <c r="L47">
        <v>18.28</v>
      </c>
      <c r="M47">
        <v>25</v>
      </c>
      <c r="N47">
        <v>359</v>
      </c>
      <c r="O47">
        <v>-66</v>
      </c>
      <c r="P47">
        <v>186</v>
      </c>
      <c r="Q47">
        <v>18</v>
      </c>
      <c r="R47">
        <v>15.51</v>
      </c>
      <c r="S47">
        <v>18.28</v>
      </c>
      <c r="T47">
        <v>20</v>
      </c>
      <c r="U47">
        <v>70</v>
      </c>
      <c r="V47">
        <v>-46</v>
      </c>
      <c r="W47">
        <v>206</v>
      </c>
      <c r="X47">
        <v>5.56</v>
      </c>
      <c r="Y47" t="s">
        <v>29</v>
      </c>
      <c r="Z47">
        <v>0</v>
      </c>
      <c r="AA47" t="s">
        <v>30</v>
      </c>
      <c r="AB47">
        <v>13.166</v>
      </c>
    </row>
    <row r="48" spans="1:28" x14ac:dyDescent="0.3">
      <c r="A48" t="s">
        <v>28</v>
      </c>
      <c r="B48">
        <v>18</v>
      </c>
      <c r="C48">
        <v>40</v>
      </c>
      <c r="D48">
        <v>1</v>
      </c>
      <c r="E48">
        <v>34</v>
      </c>
      <c r="F48">
        <v>350</v>
      </c>
      <c r="G48">
        <v>45</v>
      </c>
      <c r="H48">
        <v>1</v>
      </c>
      <c r="I48">
        <v>28.8</v>
      </c>
      <c r="J48">
        <v>18</v>
      </c>
      <c r="K48">
        <v>17</v>
      </c>
      <c r="L48">
        <v>12.55</v>
      </c>
      <c r="M48">
        <v>25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5.56</v>
      </c>
      <c r="Y48" t="s">
        <v>29</v>
      </c>
      <c r="Z48">
        <v>0.31900000000000001</v>
      </c>
      <c r="AA48" t="s">
        <v>30</v>
      </c>
      <c r="AB48">
        <v>13.484999999999999</v>
      </c>
    </row>
    <row r="49" spans="1:28" x14ac:dyDescent="0.3">
      <c r="A49" t="s">
        <v>28</v>
      </c>
      <c r="B49">
        <v>18</v>
      </c>
      <c r="C49">
        <v>41</v>
      </c>
      <c r="D49">
        <v>1</v>
      </c>
      <c r="E49">
        <v>34</v>
      </c>
      <c r="F49">
        <v>350</v>
      </c>
      <c r="G49">
        <v>45</v>
      </c>
      <c r="H49">
        <v>1</v>
      </c>
      <c r="I49">
        <v>28.8</v>
      </c>
      <c r="J49">
        <v>18</v>
      </c>
      <c r="K49">
        <v>28</v>
      </c>
      <c r="L49">
        <v>21.23</v>
      </c>
      <c r="M49">
        <v>25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5.56</v>
      </c>
      <c r="Y49" t="s">
        <v>29</v>
      </c>
      <c r="Z49">
        <v>0.14799999999999999</v>
      </c>
      <c r="AA49" t="s">
        <v>30</v>
      </c>
      <c r="AB49">
        <v>13.632999999999999</v>
      </c>
    </row>
    <row r="50" spans="1:28" x14ac:dyDescent="0.3">
      <c r="A50" t="s">
        <v>28</v>
      </c>
      <c r="B50">
        <v>18</v>
      </c>
      <c r="C50">
        <v>42</v>
      </c>
      <c r="D50">
        <v>1</v>
      </c>
      <c r="E50">
        <v>34</v>
      </c>
      <c r="F50">
        <v>350</v>
      </c>
      <c r="G50">
        <v>45</v>
      </c>
      <c r="H50">
        <v>1</v>
      </c>
      <c r="I50">
        <v>28.8</v>
      </c>
      <c r="J50">
        <v>18</v>
      </c>
      <c r="K50">
        <v>16</v>
      </c>
      <c r="L50">
        <v>12.54</v>
      </c>
      <c r="M50">
        <v>25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5.56</v>
      </c>
      <c r="Y50" t="s">
        <v>29</v>
      </c>
      <c r="Z50">
        <v>0.14899999999999999</v>
      </c>
      <c r="AA50" t="s">
        <v>30</v>
      </c>
      <c r="AB50">
        <v>13.782</v>
      </c>
    </row>
    <row r="51" spans="1:28" x14ac:dyDescent="0.3">
      <c r="A51" t="s">
        <v>28</v>
      </c>
      <c r="B51">
        <v>18</v>
      </c>
      <c r="C51">
        <v>43</v>
      </c>
      <c r="D51">
        <v>1</v>
      </c>
      <c r="E51">
        <v>34</v>
      </c>
      <c r="F51">
        <v>350</v>
      </c>
      <c r="G51">
        <v>45</v>
      </c>
      <c r="H51">
        <v>1</v>
      </c>
      <c r="I51">
        <v>28.8</v>
      </c>
      <c r="J51">
        <v>18</v>
      </c>
      <c r="K51">
        <v>23</v>
      </c>
      <c r="L51">
        <v>16.93</v>
      </c>
      <c r="M51">
        <v>25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5.56</v>
      </c>
      <c r="Y51" t="s">
        <v>29</v>
      </c>
      <c r="Z51">
        <v>0.14899999999999999</v>
      </c>
      <c r="AA51" t="s">
        <v>30</v>
      </c>
      <c r="AB51">
        <v>13.930999999999999</v>
      </c>
    </row>
    <row r="52" spans="1:28" x14ac:dyDescent="0.3">
      <c r="A52" t="s">
        <v>28</v>
      </c>
      <c r="B52">
        <v>18</v>
      </c>
      <c r="C52">
        <v>44</v>
      </c>
      <c r="D52">
        <v>1</v>
      </c>
      <c r="E52">
        <v>34</v>
      </c>
      <c r="F52">
        <v>350</v>
      </c>
      <c r="G52">
        <v>45</v>
      </c>
      <c r="H52">
        <v>1</v>
      </c>
      <c r="I52">
        <v>28.8</v>
      </c>
      <c r="J52">
        <v>18</v>
      </c>
      <c r="K52">
        <v>26</v>
      </c>
      <c r="L52">
        <v>20</v>
      </c>
      <c r="M52">
        <v>26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5.56</v>
      </c>
      <c r="Y52" t="s">
        <v>29</v>
      </c>
      <c r="Z52">
        <v>0.15</v>
      </c>
      <c r="AA52" t="s">
        <v>30</v>
      </c>
      <c r="AB52">
        <v>14.081</v>
      </c>
    </row>
    <row r="53" spans="1:28" x14ac:dyDescent="0.3">
      <c r="A53" t="s">
        <v>28</v>
      </c>
      <c r="B53">
        <v>18</v>
      </c>
      <c r="C53">
        <v>45</v>
      </c>
      <c r="D53">
        <v>1</v>
      </c>
      <c r="E53">
        <v>34</v>
      </c>
      <c r="F53">
        <v>350</v>
      </c>
      <c r="G53">
        <v>45</v>
      </c>
      <c r="H53">
        <v>1</v>
      </c>
      <c r="I53">
        <v>28.8</v>
      </c>
      <c r="J53">
        <v>18</v>
      </c>
      <c r="K53">
        <v>22</v>
      </c>
      <c r="L53">
        <v>16.899999999999999</v>
      </c>
      <c r="M53">
        <v>26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5.56</v>
      </c>
      <c r="Y53" t="s">
        <v>29</v>
      </c>
      <c r="Z53">
        <v>0.14899999999999999</v>
      </c>
      <c r="AA53" t="s">
        <v>30</v>
      </c>
      <c r="AB53">
        <v>14.23</v>
      </c>
    </row>
    <row r="54" spans="1:28" x14ac:dyDescent="0.3">
      <c r="A54" t="s">
        <v>28</v>
      </c>
      <c r="B54">
        <v>18</v>
      </c>
      <c r="C54">
        <v>46</v>
      </c>
      <c r="D54">
        <v>1</v>
      </c>
      <c r="E54">
        <v>34</v>
      </c>
      <c r="F54">
        <v>350</v>
      </c>
      <c r="G54">
        <v>45</v>
      </c>
      <c r="H54">
        <v>1</v>
      </c>
      <c r="I54">
        <v>28.8</v>
      </c>
      <c r="J54">
        <v>18</v>
      </c>
      <c r="K54">
        <v>25</v>
      </c>
      <c r="L54">
        <v>18.43</v>
      </c>
      <c r="M54">
        <v>26</v>
      </c>
      <c r="N54">
        <v>355</v>
      </c>
      <c r="O54">
        <v>-141</v>
      </c>
      <c r="P54">
        <v>21</v>
      </c>
      <c r="Q54">
        <v>25</v>
      </c>
      <c r="R54">
        <v>15.54</v>
      </c>
      <c r="S54">
        <v>18.43</v>
      </c>
      <c r="T54">
        <v>20</v>
      </c>
      <c r="U54">
        <v>70</v>
      </c>
      <c r="V54">
        <v>-72</v>
      </c>
      <c r="W54">
        <v>180</v>
      </c>
      <c r="X54">
        <v>5.56</v>
      </c>
      <c r="Y54" t="s">
        <v>29</v>
      </c>
      <c r="Z54">
        <v>0.27100000000000002</v>
      </c>
      <c r="AA54" t="s">
        <v>30</v>
      </c>
      <c r="AB54">
        <v>14.500999999999999</v>
      </c>
    </row>
    <row r="55" spans="1:28" x14ac:dyDescent="0.3">
      <c r="A55" t="s">
        <v>28</v>
      </c>
      <c r="B55">
        <v>18</v>
      </c>
      <c r="C55">
        <v>46</v>
      </c>
      <c r="D55">
        <v>1</v>
      </c>
      <c r="E55">
        <v>34</v>
      </c>
      <c r="F55">
        <v>350</v>
      </c>
      <c r="G55">
        <v>45</v>
      </c>
      <c r="H55">
        <v>1</v>
      </c>
      <c r="I55">
        <v>28.8</v>
      </c>
      <c r="J55">
        <v>18</v>
      </c>
      <c r="K55">
        <v>25</v>
      </c>
      <c r="L55">
        <v>18.41</v>
      </c>
      <c r="M55">
        <v>26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5.56</v>
      </c>
      <c r="Y55" t="s">
        <v>29</v>
      </c>
      <c r="Z55">
        <v>0.122</v>
      </c>
      <c r="AA55" t="s">
        <v>30</v>
      </c>
      <c r="AB55">
        <v>14.622999999999999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E1" workbookViewId="0">
      <selection activeCell="O14" sqref="O14"/>
    </sheetView>
  </sheetViews>
  <sheetFormatPr defaultRowHeight="14.4" x14ac:dyDescent="0.3"/>
  <cols>
    <col min="7" max="12" width="10.77734375" customWidth="1"/>
    <col min="24" max="24" width="8.88671875" style="8"/>
  </cols>
  <sheetData>
    <row r="1" spans="1:27" x14ac:dyDescent="0.3">
      <c r="A1" s="4" t="s">
        <v>2</v>
      </c>
      <c r="B1" s="4" t="s">
        <v>4</v>
      </c>
      <c r="C1" t="s">
        <v>8</v>
      </c>
      <c r="D1" t="s">
        <v>10</v>
      </c>
      <c r="E1" t="s">
        <v>11</v>
      </c>
      <c r="F1" t="s">
        <v>12</v>
      </c>
      <c r="G1" s="2" t="s">
        <v>13</v>
      </c>
      <c r="H1" s="2" t="s">
        <v>14</v>
      </c>
      <c r="I1" s="3" t="s">
        <v>31</v>
      </c>
      <c r="J1" s="3" t="s">
        <v>32</v>
      </c>
      <c r="K1" s="3" t="s">
        <v>92</v>
      </c>
      <c r="L1" s="3" t="s">
        <v>93</v>
      </c>
      <c r="M1" t="s">
        <v>15</v>
      </c>
      <c r="N1" t="s">
        <v>16</v>
      </c>
      <c r="O1" t="s">
        <v>17</v>
      </c>
      <c r="P1" t="s">
        <v>18</v>
      </c>
      <c r="Q1" t="s">
        <v>24</v>
      </c>
      <c r="R1" t="s">
        <v>25</v>
      </c>
      <c r="S1" t="s">
        <v>26</v>
      </c>
      <c r="T1" t="s">
        <v>27</v>
      </c>
      <c r="V1" s="7" t="s">
        <v>33</v>
      </c>
      <c r="W1" s="7" t="s">
        <v>34</v>
      </c>
      <c r="X1" s="8" t="s">
        <v>35</v>
      </c>
      <c r="Y1" s="7" t="s">
        <v>36</v>
      </c>
      <c r="Z1" s="7" t="s">
        <v>37</v>
      </c>
    </row>
    <row r="2" spans="1:27" x14ac:dyDescent="0.3">
      <c r="A2" s="6">
        <v>3</v>
      </c>
      <c r="B2" s="6">
        <v>8</v>
      </c>
      <c r="C2" s="1">
        <v>29.8</v>
      </c>
      <c r="D2" s="1">
        <v>29</v>
      </c>
      <c r="E2" s="1">
        <v>17.739999999999998</v>
      </c>
      <c r="F2" s="1">
        <v>23</v>
      </c>
      <c r="G2" s="6">
        <v>369</v>
      </c>
      <c r="H2" s="6">
        <v>878</v>
      </c>
      <c r="I2" s="6">
        <v>369</v>
      </c>
      <c r="J2" s="6">
        <v>878</v>
      </c>
      <c r="K2" s="6">
        <f>HEX2DEC(W2)</f>
        <v>369</v>
      </c>
      <c r="L2" s="6">
        <f>IF(HEX2DEC(X2)&gt;2^15, HEX2DEC(X2)-2^16, HEX2DEC(X2))</f>
        <v>878</v>
      </c>
      <c r="M2">
        <v>33</v>
      </c>
      <c r="N2">
        <v>29</v>
      </c>
      <c r="O2">
        <v>20.52</v>
      </c>
      <c r="P2">
        <v>17.739999999999998</v>
      </c>
      <c r="Q2" t="s">
        <v>29</v>
      </c>
      <c r="R2">
        <v>0.27100000000000002</v>
      </c>
      <c r="S2" t="s">
        <v>30</v>
      </c>
      <c r="T2">
        <v>8.5150000000000006</v>
      </c>
      <c r="W2" s="7" t="s">
        <v>40</v>
      </c>
      <c r="X2" s="8" t="s">
        <v>41</v>
      </c>
      <c r="Y2" s="7" t="s">
        <v>38</v>
      </c>
      <c r="Z2" s="7" t="s">
        <v>38</v>
      </c>
      <c r="AA2" s="7" t="s">
        <v>39</v>
      </c>
    </row>
    <row r="3" spans="1:27" x14ac:dyDescent="0.3">
      <c r="A3" s="4">
        <v>4</v>
      </c>
      <c r="B3" s="4">
        <v>9</v>
      </c>
      <c r="C3">
        <v>29.8</v>
      </c>
      <c r="D3">
        <v>29</v>
      </c>
      <c r="E3">
        <v>17.739999999999998</v>
      </c>
      <c r="F3">
        <v>23</v>
      </c>
      <c r="G3" s="2">
        <v>367</v>
      </c>
      <c r="H3" s="2">
        <v>700</v>
      </c>
      <c r="I3" s="3">
        <f>ROUND(I$2+(($B3-$B$2)*(I$12-I$2)/($B$12-$B$2)),0)</f>
        <v>367</v>
      </c>
      <c r="J3" s="3">
        <f>ROUND(J$2+(($B3-$B$2)*(J$12-J$2)/($B$12-$B$2)),0)</f>
        <v>700</v>
      </c>
      <c r="K3" s="3">
        <f t="shared" ref="K3:K12" si="0">HEX2DEC(W3)</f>
        <v>367</v>
      </c>
      <c r="L3" s="3">
        <f t="shared" ref="L3:L12" si="1">IF(HEX2DEC(X3)&gt;2^15, HEX2DEC(X3)-2^16, HEX2DEC(X3))</f>
        <v>700</v>
      </c>
      <c r="M3">
        <v>33</v>
      </c>
      <c r="N3">
        <v>29</v>
      </c>
      <c r="O3">
        <v>20.52</v>
      </c>
      <c r="P3">
        <v>17.739999999999998</v>
      </c>
      <c r="Q3" t="s">
        <v>29</v>
      </c>
      <c r="R3">
        <v>0</v>
      </c>
      <c r="S3" t="s">
        <v>30</v>
      </c>
      <c r="T3">
        <v>8.6379999999999999</v>
      </c>
      <c r="W3" s="7" t="s">
        <v>43</v>
      </c>
      <c r="X3" s="8" t="s">
        <v>44</v>
      </c>
      <c r="Y3" s="7" t="s">
        <v>38</v>
      </c>
      <c r="Z3" s="7" t="s">
        <v>38</v>
      </c>
      <c r="AA3" s="7" t="s">
        <v>39</v>
      </c>
    </row>
    <row r="4" spans="1:27" x14ac:dyDescent="0.3">
      <c r="A4" s="4">
        <v>5</v>
      </c>
      <c r="B4" s="4">
        <v>10</v>
      </c>
      <c r="C4">
        <v>29.5</v>
      </c>
      <c r="D4">
        <v>29</v>
      </c>
      <c r="E4">
        <v>17.739999999999998</v>
      </c>
      <c r="F4">
        <v>23</v>
      </c>
      <c r="G4" s="2">
        <v>366</v>
      </c>
      <c r="H4" s="2">
        <v>521</v>
      </c>
      <c r="I4" s="3">
        <f t="shared" ref="I4:J11" si="2">ROUND(I$2+(($B4-$B$2)*(I$12-I$2)/($B$12-$B$2)),0)</f>
        <v>366</v>
      </c>
      <c r="J4" s="3">
        <f t="shared" si="2"/>
        <v>521</v>
      </c>
      <c r="K4" s="3">
        <f t="shared" si="0"/>
        <v>366</v>
      </c>
      <c r="L4" s="3">
        <f t="shared" si="1"/>
        <v>521</v>
      </c>
      <c r="M4">
        <v>33</v>
      </c>
      <c r="N4">
        <v>29</v>
      </c>
      <c r="O4">
        <v>20.52</v>
      </c>
      <c r="P4">
        <v>17.739999999999998</v>
      </c>
      <c r="Q4" t="s">
        <v>29</v>
      </c>
      <c r="R4">
        <v>0</v>
      </c>
      <c r="S4" t="s">
        <v>30</v>
      </c>
      <c r="T4">
        <v>8.6379999999999999</v>
      </c>
      <c r="W4" s="7" t="s">
        <v>45</v>
      </c>
      <c r="X4" s="8" t="s">
        <v>46</v>
      </c>
      <c r="Y4" s="7" t="s">
        <v>38</v>
      </c>
      <c r="Z4" s="7" t="s">
        <v>38</v>
      </c>
      <c r="AA4" s="7" t="s">
        <v>39</v>
      </c>
    </row>
    <row r="5" spans="1:27" x14ac:dyDescent="0.3">
      <c r="A5" s="4">
        <v>6</v>
      </c>
      <c r="B5" s="4">
        <v>11</v>
      </c>
      <c r="C5">
        <v>29.5</v>
      </c>
      <c r="D5">
        <v>29</v>
      </c>
      <c r="E5">
        <v>17.739999999999998</v>
      </c>
      <c r="F5">
        <v>23</v>
      </c>
      <c r="G5" s="2">
        <v>364</v>
      </c>
      <c r="H5" s="2">
        <v>342</v>
      </c>
      <c r="I5" s="3">
        <f t="shared" si="2"/>
        <v>364</v>
      </c>
      <c r="J5" s="3">
        <f t="shared" si="2"/>
        <v>343</v>
      </c>
      <c r="K5" s="3">
        <f t="shared" si="0"/>
        <v>364</v>
      </c>
      <c r="L5" s="3">
        <f t="shared" si="1"/>
        <v>342</v>
      </c>
      <c r="M5">
        <v>33</v>
      </c>
      <c r="N5">
        <v>29</v>
      </c>
      <c r="O5">
        <v>20.52</v>
      </c>
      <c r="P5">
        <v>17.739999999999998</v>
      </c>
      <c r="Q5" t="s">
        <v>29</v>
      </c>
      <c r="R5">
        <v>0</v>
      </c>
      <c r="S5" t="s">
        <v>30</v>
      </c>
      <c r="T5">
        <v>8.6379999999999999</v>
      </c>
      <c r="W5" s="7" t="s">
        <v>47</v>
      </c>
      <c r="X5" s="8" t="s">
        <v>48</v>
      </c>
      <c r="Y5" s="7" t="s">
        <v>38</v>
      </c>
      <c r="Z5" s="7" t="s">
        <v>38</v>
      </c>
      <c r="AA5" s="7" t="s">
        <v>39</v>
      </c>
    </row>
    <row r="6" spans="1:27" x14ac:dyDescent="0.3">
      <c r="A6" s="4">
        <v>7</v>
      </c>
      <c r="B6" s="4">
        <v>12</v>
      </c>
      <c r="C6">
        <v>29.1</v>
      </c>
      <c r="D6">
        <v>29</v>
      </c>
      <c r="E6">
        <v>17.739999999999998</v>
      </c>
      <c r="F6">
        <v>23</v>
      </c>
      <c r="G6" s="2">
        <v>363</v>
      </c>
      <c r="H6" s="2">
        <v>164</v>
      </c>
      <c r="I6" s="3">
        <f t="shared" si="2"/>
        <v>363</v>
      </c>
      <c r="J6" s="3">
        <f t="shared" si="2"/>
        <v>164</v>
      </c>
      <c r="K6" s="3">
        <f t="shared" si="0"/>
        <v>363</v>
      </c>
      <c r="L6" s="3">
        <f t="shared" si="1"/>
        <v>164</v>
      </c>
      <c r="M6">
        <v>33</v>
      </c>
      <c r="N6">
        <v>29</v>
      </c>
      <c r="O6">
        <v>20.52</v>
      </c>
      <c r="P6">
        <v>17.739999999999998</v>
      </c>
      <c r="Q6" t="s">
        <v>29</v>
      </c>
      <c r="R6">
        <v>0</v>
      </c>
      <c r="S6" t="s">
        <v>30</v>
      </c>
      <c r="T6">
        <v>8.6379999999999999</v>
      </c>
      <c r="W6" s="7" t="s">
        <v>49</v>
      </c>
      <c r="X6" s="8" t="s">
        <v>50</v>
      </c>
      <c r="Y6" s="7" t="s">
        <v>38</v>
      </c>
      <c r="Z6" s="7" t="s">
        <v>38</v>
      </c>
      <c r="AA6" s="7" t="s">
        <v>39</v>
      </c>
    </row>
    <row r="7" spans="1:27" x14ac:dyDescent="0.3">
      <c r="A7" s="4">
        <v>8</v>
      </c>
      <c r="B7" s="4">
        <v>13</v>
      </c>
      <c r="C7">
        <v>29.2</v>
      </c>
      <c r="D7">
        <v>29</v>
      </c>
      <c r="E7">
        <v>17.739999999999998</v>
      </c>
      <c r="F7">
        <v>23</v>
      </c>
      <c r="G7" s="2">
        <v>361</v>
      </c>
      <c r="H7" s="2">
        <v>-104</v>
      </c>
      <c r="I7" s="3">
        <f t="shared" si="2"/>
        <v>361</v>
      </c>
      <c r="J7" s="5">
        <f t="shared" si="2"/>
        <v>-15</v>
      </c>
      <c r="K7" s="5">
        <f t="shared" si="0"/>
        <v>361</v>
      </c>
      <c r="L7" s="5">
        <f t="shared" si="1"/>
        <v>-14</v>
      </c>
      <c r="M7">
        <v>211</v>
      </c>
      <c r="N7">
        <v>29</v>
      </c>
      <c r="O7">
        <v>20.52</v>
      </c>
      <c r="P7">
        <v>17.739999999999998</v>
      </c>
      <c r="Q7" t="s">
        <v>29</v>
      </c>
      <c r="R7">
        <v>0</v>
      </c>
      <c r="S7" t="s">
        <v>30</v>
      </c>
      <c r="T7">
        <v>8.6379999999999999</v>
      </c>
      <c r="W7" s="7" t="s">
        <v>51</v>
      </c>
      <c r="X7" s="8" t="s">
        <v>52</v>
      </c>
      <c r="Y7" s="7" t="s">
        <v>38</v>
      </c>
      <c r="Z7" s="7" t="s">
        <v>38</v>
      </c>
      <c r="AA7" s="7" t="s">
        <v>39</v>
      </c>
    </row>
    <row r="8" spans="1:27" x14ac:dyDescent="0.3">
      <c r="A8" s="4">
        <v>9</v>
      </c>
      <c r="B8" s="4">
        <v>14</v>
      </c>
      <c r="C8">
        <v>29</v>
      </c>
      <c r="D8">
        <v>29</v>
      </c>
      <c r="E8">
        <v>17.739999999999998</v>
      </c>
      <c r="F8">
        <v>23</v>
      </c>
      <c r="G8" s="2">
        <v>359</v>
      </c>
      <c r="H8" s="2">
        <v>-99</v>
      </c>
      <c r="I8" s="3">
        <f t="shared" si="2"/>
        <v>359</v>
      </c>
      <c r="J8" s="5">
        <f t="shared" si="2"/>
        <v>-193</v>
      </c>
      <c r="K8" s="5">
        <f t="shared" si="0"/>
        <v>359</v>
      </c>
      <c r="L8" s="5">
        <f t="shared" si="1"/>
        <v>-193</v>
      </c>
      <c r="M8">
        <v>216</v>
      </c>
      <c r="N8">
        <v>29</v>
      </c>
      <c r="O8">
        <v>20.52</v>
      </c>
      <c r="P8">
        <v>17.739999999999998</v>
      </c>
      <c r="Q8" t="s">
        <v>29</v>
      </c>
      <c r="R8">
        <v>0</v>
      </c>
      <c r="S8" t="s">
        <v>30</v>
      </c>
      <c r="T8">
        <v>8.6379999999999999</v>
      </c>
      <c r="W8" s="7" t="s">
        <v>53</v>
      </c>
      <c r="X8" s="8" t="s">
        <v>54</v>
      </c>
      <c r="Y8" s="7" t="s">
        <v>38</v>
      </c>
      <c r="Z8" s="7" t="s">
        <v>38</v>
      </c>
      <c r="AA8" s="7" t="s">
        <v>39</v>
      </c>
    </row>
    <row r="9" spans="1:27" x14ac:dyDescent="0.3">
      <c r="A9" s="4">
        <v>10</v>
      </c>
      <c r="B9" s="4">
        <v>15</v>
      </c>
      <c r="C9">
        <v>29.1</v>
      </c>
      <c r="D9">
        <v>29</v>
      </c>
      <c r="E9">
        <v>17.739999999999998</v>
      </c>
      <c r="F9">
        <v>23</v>
      </c>
      <c r="G9" s="2">
        <v>358</v>
      </c>
      <c r="H9" s="2">
        <v>-96</v>
      </c>
      <c r="I9" s="3">
        <f t="shared" si="2"/>
        <v>358</v>
      </c>
      <c r="J9" s="5">
        <f t="shared" si="2"/>
        <v>-372</v>
      </c>
      <c r="K9" s="5">
        <f t="shared" si="0"/>
        <v>358</v>
      </c>
      <c r="L9" s="5">
        <f t="shared" si="1"/>
        <v>-372</v>
      </c>
      <c r="M9">
        <v>219</v>
      </c>
      <c r="N9">
        <v>29</v>
      </c>
      <c r="O9">
        <v>20.52</v>
      </c>
      <c r="P9">
        <v>17.739999999999998</v>
      </c>
      <c r="Q9" t="s">
        <v>29</v>
      </c>
      <c r="R9">
        <v>0</v>
      </c>
      <c r="S9" t="s">
        <v>30</v>
      </c>
      <c r="T9">
        <v>8.6379999999999999</v>
      </c>
      <c r="W9" s="7" t="s">
        <v>55</v>
      </c>
      <c r="X9" s="8" t="s">
        <v>56</v>
      </c>
      <c r="Y9" s="7" t="s">
        <v>38</v>
      </c>
      <c r="Z9" s="7" t="s">
        <v>38</v>
      </c>
      <c r="AA9" s="7" t="s">
        <v>39</v>
      </c>
    </row>
    <row r="10" spans="1:27" x14ac:dyDescent="0.3">
      <c r="A10" s="4">
        <v>11</v>
      </c>
      <c r="B10" s="4">
        <v>16</v>
      </c>
      <c r="C10">
        <v>29</v>
      </c>
      <c r="D10">
        <v>29</v>
      </c>
      <c r="E10">
        <v>17.739999999999998</v>
      </c>
      <c r="F10">
        <v>23</v>
      </c>
      <c r="G10" s="2">
        <v>356</v>
      </c>
      <c r="H10" s="2">
        <v>-91</v>
      </c>
      <c r="I10" s="3">
        <f t="shared" si="2"/>
        <v>356</v>
      </c>
      <c r="J10" s="5">
        <f t="shared" si="2"/>
        <v>-550</v>
      </c>
      <c r="K10" s="5">
        <f t="shared" si="0"/>
        <v>356</v>
      </c>
      <c r="L10" s="5">
        <f t="shared" si="1"/>
        <v>-550</v>
      </c>
      <c r="M10">
        <v>224</v>
      </c>
      <c r="N10">
        <v>29</v>
      </c>
      <c r="O10">
        <v>20.52</v>
      </c>
      <c r="P10">
        <v>17.739999999999998</v>
      </c>
      <c r="Q10" t="s">
        <v>29</v>
      </c>
      <c r="R10">
        <v>0</v>
      </c>
      <c r="S10" t="s">
        <v>30</v>
      </c>
      <c r="T10">
        <v>8.6379999999999999</v>
      </c>
      <c r="W10" s="7" t="s">
        <v>57</v>
      </c>
      <c r="X10" s="8" t="s">
        <v>58</v>
      </c>
      <c r="Y10" s="7" t="s">
        <v>38</v>
      </c>
      <c r="Z10" s="7" t="s">
        <v>38</v>
      </c>
      <c r="AA10" s="7" t="s">
        <v>42</v>
      </c>
    </row>
    <row r="11" spans="1:27" x14ac:dyDescent="0.3">
      <c r="A11" s="4">
        <v>12</v>
      </c>
      <c r="B11" s="4">
        <v>17</v>
      </c>
      <c r="C11">
        <v>29.3</v>
      </c>
      <c r="D11">
        <v>29</v>
      </c>
      <c r="E11">
        <v>17.739999999999998</v>
      </c>
      <c r="F11">
        <v>23</v>
      </c>
      <c r="G11" s="2">
        <v>355</v>
      </c>
      <c r="H11" s="2">
        <v>-88</v>
      </c>
      <c r="I11" s="3">
        <f t="shared" si="2"/>
        <v>355</v>
      </c>
      <c r="J11" s="5">
        <f t="shared" si="2"/>
        <v>-729</v>
      </c>
      <c r="K11" s="5">
        <f t="shared" si="0"/>
        <v>355</v>
      </c>
      <c r="L11" s="5">
        <f t="shared" si="1"/>
        <v>-728</v>
      </c>
      <c r="M11">
        <v>227</v>
      </c>
      <c r="N11">
        <v>29</v>
      </c>
      <c r="O11">
        <v>20.52</v>
      </c>
      <c r="P11">
        <v>17.739999999999998</v>
      </c>
      <c r="Q11" t="s">
        <v>29</v>
      </c>
      <c r="R11">
        <v>0</v>
      </c>
      <c r="S11" t="s">
        <v>30</v>
      </c>
      <c r="T11">
        <v>8.6379999999999999</v>
      </c>
      <c r="W11" s="7" t="s">
        <v>59</v>
      </c>
      <c r="X11" s="8" t="s">
        <v>60</v>
      </c>
      <c r="Y11" s="7" t="s">
        <v>38</v>
      </c>
      <c r="Z11" s="7" t="s">
        <v>38</v>
      </c>
      <c r="AA11" s="7" t="s">
        <v>42</v>
      </c>
    </row>
    <row r="12" spans="1:27" x14ac:dyDescent="0.3">
      <c r="A12" s="6">
        <v>16</v>
      </c>
      <c r="B12" s="6">
        <v>18</v>
      </c>
      <c r="C12" s="1">
        <v>29.2</v>
      </c>
      <c r="D12" s="1">
        <v>20</v>
      </c>
      <c r="E12" s="1">
        <v>17.079999999999998</v>
      </c>
      <c r="F12" s="1">
        <v>23</v>
      </c>
      <c r="G12" s="6">
        <v>353</v>
      </c>
      <c r="H12" s="6">
        <v>-907</v>
      </c>
      <c r="I12" s="6">
        <v>353</v>
      </c>
      <c r="J12" s="6">
        <v>-907</v>
      </c>
      <c r="K12" s="6">
        <f t="shared" si="0"/>
        <v>353</v>
      </c>
      <c r="L12" s="6">
        <f t="shared" si="1"/>
        <v>-907</v>
      </c>
      <c r="M12">
        <v>24</v>
      </c>
      <c r="N12">
        <v>20</v>
      </c>
      <c r="O12">
        <v>19.989999999999998</v>
      </c>
      <c r="P12">
        <v>17.079999999999998</v>
      </c>
      <c r="Q12" t="s">
        <v>29</v>
      </c>
      <c r="R12">
        <v>0.27400000000000002</v>
      </c>
      <c r="S12" t="s">
        <v>30</v>
      </c>
      <c r="T12">
        <v>9.3620000000000001</v>
      </c>
      <c r="W12" s="7" t="s">
        <v>61</v>
      </c>
      <c r="X12" s="8" t="s">
        <v>62</v>
      </c>
      <c r="Y12" s="7" t="s">
        <v>38</v>
      </c>
      <c r="Z12" s="7" t="s">
        <v>38</v>
      </c>
      <c r="AA12" s="7" t="s">
        <v>42</v>
      </c>
    </row>
    <row r="13" spans="1:27" x14ac:dyDescent="0.3">
      <c r="A13">
        <v>17</v>
      </c>
      <c r="B13">
        <v>19</v>
      </c>
      <c r="C13">
        <v>31.4</v>
      </c>
      <c r="D13">
        <v>20</v>
      </c>
      <c r="E13">
        <v>17.07</v>
      </c>
      <c r="F13">
        <v>24</v>
      </c>
      <c r="G13">
        <v>367</v>
      </c>
      <c r="H13">
        <v>-1143</v>
      </c>
      <c r="M13">
        <v>24</v>
      </c>
      <c r="N13">
        <v>20</v>
      </c>
      <c r="O13">
        <v>19.86</v>
      </c>
      <c r="P13">
        <v>17.07</v>
      </c>
      <c r="Q13" t="s">
        <v>29</v>
      </c>
      <c r="R13">
        <v>0.27600000000000002</v>
      </c>
      <c r="S13" t="s">
        <v>30</v>
      </c>
      <c r="T13">
        <v>9.76</v>
      </c>
      <c r="W13" s="7" t="s">
        <v>43</v>
      </c>
      <c r="X13" s="8" t="s">
        <v>63</v>
      </c>
      <c r="Y13" s="7" t="s">
        <v>38</v>
      </c>
      <c r="Z13" s="7" t="s">
        <v>38</v>
      </c>
      <c r="AA13" s="7" t="s">
        <v>42</v>
      </c>
    </row>
    <row r="14" spans="1:27" x14ac:dyDescent="0.3">
      <c r="A14">
        <v>18</v>
      </c>
      <c r="B14">
        <v>20</v>
      </c>
      <c r="C14">
        <v>31.1</v>
      </c>
      <c r="D14">
        <v>22</v>
      </c>
      <c r="E14">
        <v>17.07</v>
      </c>
      <c r="F14">
        <v>24</v>
      </c>
      <c r="G14">
        <v>362</v>
      </c>
      <c r="H14">
        <v>-65</v>
      </c>
      <c r="M14">
        <v>187</v>
      </c>
      <c r="N14">
        <v>20</v>
      </c>
      <c r="O14">
        <v>19.86</v>
      </c>
      <c r="P14">
        <v>17.07</v>
      </c>
      <c r="Q14" t="s">
        <v>29</v>
      </c>
      <c r="R14">
        <v>0</v>
      </c>
      <c r="S14" t="s">
        <v>30</v>
      </c>
      <c r="T14">
        <v>9.8819999999999997</v>
      </c>
      <c r="W14" s="7" t="s">
        <v>65</v>
      </c>
      <c r="X14" s="8" t="s">
        <v>66</v>
      </c>
      <c r="Y14" s="7" t="s">
        <v>38</v>
      </c>
      <c r="Z14" s="7" t="s">
        <v>38</v>
      </c>
      <c r="AA14" s="7" t="s">
        <v>42</v>
      </c>
    </row>
    <row r="15" spans="1:27" x14ac:dyDescent="0.3">
      <c r="A15">
        <v>19</v>
      </c>
      <c r="B15">
        <v>21</v>
      </c>
      <c r="C15">
        <v>31</v>
      </c>
      <c r="D15">
        <v>22</v>
      </c>
      <c r="E15">
        <v>17.07</v>
      </c>
      <c r="F15">
        <v>24</v>
      </c>
      <c r="G15">
        <v>358</v>
      </c>
      <c r="H15">
        <v>-68</v>
      </c>
      <c r="M15">
        <v>184</v>
      </c>
      <c r="N15">
        <v>20</v>
      </c>
      <c r="O15">
        <v>19.86</v>
      </c>
      <c r="P15">
        <v>17.07</v>
      </c>
      <c r="Q15" t="s">
        <v>29</v>
      </c>
      <c r="R15">
        <v>0</v>
      </c>
      <c r="S15" t="s">
        <v>30</v>
      </c>
      <c r="T15">
        <v>9.8819999999999997</v>
      </c>
      <c r="W15" s="7" t="s">
        <v>55</v>
      </c>
      <c r="X15" s="8" t="s">
        <v>67</v>
      </c>
      <c r="Y15" s="7" t="s">
        <v>38</v>
      </c>
      <c r="Z15" s="7" t="s">
        <v>38</v>
      </c>
      <c r="AA15" s="7" t="s">
        <v>42</v>
      </c>
    </row>
    <row r="16" spans="1:27" x14ac:dyDescent="0.3">
      <c r="A16">
        <v>20</v>
      </c>
      <c r="B16">
        <v>22</v>
      </c>
      <c r="C16">
        <v>30.7</v>
      </c>
      <c r="D16">
        <v>22</v>
      </c>
      <c r="E16">
        <v>17.07</v>
      </c>
      <c r="F16">
        <v>24</v>
      </c>
      <c r="G16">
        <v>354</v>
      </c>
      <c r="H16">
        <v>-72</v>
      </c>
      <c r="M16">
        <v>180</v>
      </c>
      <c r="N16">
        <v>20</v>
      </c>
      <c r="O16">
        <v>19.86</v>
      </c>
      <c r="P16">
        <v>17.07</v>
      </c>
      <c r="Q16" t="s">
        <v>29</v>
      </c>
      <c r="R16">
        <v>0</v>
      </c>
      <c r="S16" t="s">
        <v>30</v>
      </c>
      <c r="T16">
        <v>9.8819999999999997</v>
      </c>
      <c r="W16" s="7" t="s">
        <v>68</v>
      </c>
      <c r="X16" s="8" t="s">
        <v>69</v>
      </c>
      <c r="Y16" s="7" t="s">
        <v>38</v>
      </c>
      <c r="Z16" s="7" t="s">
        <v>38</v>
      </c>
      <c r="AA16" s="7" t="s">
        <v>42</v>
      </c>
    </row>
    <row r="17" spans="1:27" x14ac:dyDescent="0.3">
      <c r="A17">
        <v>22</v>
      </c>
      <c r="B17">
        <v>23</v>
      </c>
      <c r="C17">
        <v>30.5</v>
      </c>
      <c r="D17">
        <v>25</v>
      </c>
      <c r="E17">
        <v>18.16</v>
      </c>
      <c r="F17">
        <v>24</v>
      </c>
      <c r="G17">
        <v>349</v>
      </c>
      <c r="H17">
        <v>68</v>
      </c>
      <c r="M17">
        <v>21</v>
      </c>
      <c r="N17">
        <v>25</v>
      </c>
      <c r="O17">
        <v>15.23</v>
      </c>
      <c r="P17">
        <v>18.16</v>
      </c>
      <c r="Q17" t="s">
        <v>29</v>
      </c>
      <c r="R17">
        <v>0.27100000000000002</v>
      </c>
      <c r="S17" t="s">
        <v>30</v>
      </c>
      <c r="T17">
        <v>10.305999999999999</v>
      </c>
      <c r="W17" s="7" t="s">
        <v>70</v>
      </c>
      <c r="X17" s="8" t="s">
        <v>71</v>
      </c>
      <c r="Y17" s="7" t="s">
        <v>38</v>
      </c>
      <c r="Z17" s="7" t="s">
        <v>38</v>
      </c>
      <c r="AA17" s="7" t="s">
        <v>42</v>
      </c>
    </row>
    <row r="18" spans="1:27" x14ac:dyDescent="0.3">
      <c r="A18">
        <v>24</v>
      </c>
      <c r="B18">
        <v>24</v>
      </c>
      <c r="C18">
        <v>30.3</v>
      </c>
      <c r="D18">
        <v>20</v>
      </c>
      <c r="E18">
        <v>17.16</v>
      </c>
      <c r="F18">
        <v>24</v>
      </c>
      <c r="G18">
        <v>346</v>
      </c>
      <c r="H18">
        <v>-816</v>
      </c>
      <c r="M18">
        <v>24</v>
      </c>
      <c r="N18">
        <v>20</v>
      </c>
      <c r="O18">
        <v>20.12</v>
      </c>
      <c r="P18">
        <v>17.16</v>
      </c>
      <c r="Q18" t="s">
        <v>29</v>
      </c>
      <c r="R18">
        <v>0.27200000000000002</v>
      </c>
      <c r="S18" t="s">
        <v>30</v>
      </c>
      <c r="T18">
        <v>11.019</v>
      </c>
      <c r="W18" s="7" t="s">
        <v>72</v>
      </c>
      <c r="X18" s="8" t="s">
        <v>73</v>
      </c>
      <c r="Y18" s="7" t="s">
        <v>38</v>
      </c>
      <c r="Z18" s="7" t="s">
        <v>38</v>
      </c>
      <c r="AA18" s="7" t="s">
        <v>42</v>
      </c>
    </row>
    <row r="19" spans="1:27" x14ac:dyDescent="0.3">
      <c r="A19">
        <v>25</v>
      </c>
      <c r="B19">
        <v>25</v>
      </c>
      <c r="C19">
        <v>30.3</v>
      </c>
      <c r="D19">
        <v>22</v>
      </c>
      <c r="E19">
        <v>17.16</v>
      </c>
      <c r="F19">
        <v>24</v>
      </c>
      <c r="G19">
        <v>347</v>
      </c>
      <c r="H19">
        <v>-59</v>
      </c>
      <c r="M19">
        <v>193</v>
      </c>
      <c r="N19">
        <v>20</v>
      </c>
      <c r="O19">
        <v>20.12</v>
      </c>
      <c r="P19">
        <v>17.16</v>
      </c>
      <c r="Q19" t="s">
        <v>29</v>
      </c>
      <c r="R19">
        <v>1E-3</v>
      </c>
      <c r="S19" t="s">
        <v>30</v>
      </c>
      <c r="T19">
        <v>11.143000000000001</v>
      </c>
      <c r="W19" s="7" t="s">
        <v>74</v>
      </c>
      <c r="X19" s="8" t="s">
        <v>75</v>
      </c>
      <c r="Y19" s="7" t="s">
        <v>38</v>
      </c>
      <c r="Z19" s="7" t="s">
        <v>38</v>
      </c>
      <c r="AA19" s="7" t="s">
        <v>42</v>
      </c>
    </row>
    <row r="20" spans="1:27" x14ac:dyDescent="0.3">
      <c r="A20">
        <v>26</v>
      </c>
      <c r="B20">
        <v>26</v>
      </c>
      <c r="C20">
        <v>30.4</v>
      </c>
      <c r="D20">
        <v>22</v>
      </c>
      <c r="E20">
        <v>17.16</v>
      </c>
      <c r="F20">
        <v>24</v>
      </c>
      <c r="G20">
        <v>348</v>
      </c>
      <c r="H20">
        <v>-57</v>
      </c>
      <c r="M20">
        <v>195</v>
      </c>
      <c r="N20">
        <v>20</v>
      </c>
      <c r="O20">
        <v>20.12</v>
      </c>
      <c r="P20">
        <v>17.16</v>
      </c>
      <c r="Q20" t="s">
        <v>29</v>
      </c>
      <c r="R20">
        <v>0</v>
      </c>
      <c r="S20" t="s">
        <v>30</v>
      </c>
      <c r="T20">
        <v>11.143000000000001</v>
      </c>
      <c r="W20" s="7" t="s">
        <v>76</v>
      </c>
      <c r="X20" s="8" t="s">
        <v>77</v>
      </c>
      <c r="Y20" s="7" t="s">
        <v>38</v>
      </c>
      <c r="Z20" s="7" t="s">
        <v>38</v>
      </c>
      <c r="AA20" s="7" t="s">
        <v>42</v>
      </c>
    </row>
    <row r="21" spans="1:27" x14ac:dyDescent="0.3">
      <c r="A21">
        <v>27</v>
      </c>
      <c r="B21">
        <v>27</v>
      </c>
      <c r="C21">
        <v>30.1</v>
      </c>
      <c r="D21">
        <v>22</v>
      </c>
      <c r="E21">
        <v>17.16</v>
      </c>
      <c r="F21">
        <v>24</v>
      </c>
      <c r="G21">
        <v>350</v>
      </c>
      <c r="H21">
        <v>-55</v>
      </c>
      <c r="M21">
        <v>197</v>
      </c>
      <c r="N21">
        <v>20</v>
      </c>
      <c r="O21">
        <v>20.12</v>
      </c>
      <c r="P21">
        <v>17.16</v>
      </c>
      <c r="Q21" t="s">
        <v>29</v>
      </c>
      <c r="R21">
        <v>0</v>
      </c>
      <c r="S21" t="s">
        <v>30</v>
      </c>
      <c r="T21">
        <v>11.143000000000001</v>
      </c>
      <c r="W21" s="7" t="s">
        <v>78</v>
      </c>
      <c r="X21" s="8" t="s">
        <v>79</v>
      </c>
      <c r="Y21" s="7" t="s">
        <v>38</v>
      </c>
      <c r="Z21" s="7" t="s">
        <v>38</v>
      </c>
      <c r="AA21" s="7" t="s">
        <v>64</v>
      </c>
    </row>
    <row r="22" spans="1:27" x14ac:dyDescent="0.3">
      <c r="A22">
        <v>28</v>
      </c>
      <c r="B22">
        <v>28</v>
      </c>
      <c r="C22">
        <v>30.1</v>
      </c>
      <c r="D22">
        <v>22</v>
      </c>
      <c r="E22">
        <v>17.16</v>
      </c>
      <c r="F22">
        <v>24</v>
      </c>
      <c r="G22">
        <v>351</v>
      </c>
      <c r="H22">
        <v>-53</v>
      </c>
      <c r="M22">
        <v>199</v>
      </c>
      <c r="N22">
        <v>20</v>
      </c>
      <c r="O22">
        <v>20.12</v>
      </c>
      <c r="P22">
        <v>17.16</v>
      </c>
      <c r="Q22" t="s">
        <v>29</v>
      </c>
      <c r="R22">
        <v>0</v>
      </c>
      <c r="S22" t="s">
        <v>30</v>
      </c>
      <c r="T22">
        <v>11.143000000000001</v>
      </c>
      <c r="W22" s="7" t="s">
        <v>80</v>
      </c>
      <c r="X22" s="8" t="s">
        <v>81</v>
      </c>
      <c r="Y22" s="7" t="s">
        <v>38</v>
      </c>
      <c r="Z22" s="7" t="s">
        <v>38</v>
      </c>
      <c r="AA22" s="7" t="s">
        <v>64</v>
      </c>
    </row>
    <row r="23" spans="1:27" x14ac:dyDescent="0.3">
      <c r="A23">
        <v>29</v>
      </c>
      <c r="B23">
        <v>29</v>
      </c>
      <c r="C23">
        <v>29.8</v>
      </c>
      <c r="D23">
        <v>22</v>
      </c>
      <c r="E23">
        <v>20.420000000000002</v>
      </c>
      <c r="F23">
        <v>25</v>
      </c>
      <c r="G23">
        <v>-1</v>
      </c>
      <c r="H23">
        <v>-1</v>
      </c>
      <c r="M23">
        <v>-1</v>
      </c>
      <c r="N23">
        <v>-1</v>
      </c>
      <c r="O23">
        <v>-1</v>
      </c>
      <c r="P23">
        <v>-1</v>
      </c>
      <c r="Q23" t="s">
        <v>29</v>
      </c>
      <c r="R23">
        <v>0.318</v>
      </c>
      <c r="S23" t="s">
        <v>30</v>
      </c>
      <c r="T23">
        <v>11.461</v>
      </c>
      <c r="W23" s="7" t="s">
        <v>82</v>
      </c>
      <c r="X23" s="8" t="s">
        <v>83</v>
      </c>
      <c r="Y23" s="7" t="s">
        <v>38</v>
      </c>
      <c r="Z23" s="7" t="s">
        <v>38</v>
      </c>
      <c r="AA23" s="7" t="s">
        <v>64</v>
      </c>
    </row>
    <row r="24" spans="1:27" x14ac:dyDescent="0.3">
      <c r="A24">
        <v>30</v>
      </c>
      <c r="B24">
        <v>29</v>
      </c>
      <c r="C24">
        <v>29.8</v>
      </c>
      <c r="D24">
        <v>17</v>
      </c>
      <c r="E24">
        <v>16.010000000000002</v>
      </c>
      <c r="F24">
        <v>25</v>
      </c>
      <c r="G24">
        <v>-1</v>
      </c>
      <c r="H24">
        <v>-1</v>
      </c>
      <c r="M24">
        <v>-1</v>
      </c>
      <c r="N24">
        <v>-1</v>
      </c>
      <c r="O24">
        <v>-1</v>
      </c>
      <c r="P24">
        <v>-1</v>
      </c>
      <c r="Q24" t="s">
        <v>29</v>
      </c>
      <c r="R24">
        <v>0.14899999999999999</v>
      </c>
      <c r="S24" t="s">
        <v>30</v>
      </c>
      <c r="T24">
        <v>11.61</v>
      </c>
      <c r="W24" s="7" t="s">
        <v>85</v>
      </c>
      <c r="X24" s="8" t="s">
        <v>86</v>
      </c>
      <c r="Y24" s="7" t="s">
        <v>38</v>
      </c>
      <c r="Z24" s="7" t="s">
        <v>38</v>
      </c>
      <c r="AA24" s="7" t="s">
        <v>64</v>
      </c>
    </row>
    <row r="25" spans="1:27" x14ac:dyDescent="0.3">
      <c r="A25">
        <v>31</v>
      </c>
      <c r="B25">
        <v>29</v>
      </c>
      <c r="C25">
        <v>29.8</v>
      </c>
      <c r="D25">
        <v>5</v>
      </c>
      <c r="E25">
        <v>9.1199999999999992</v>
      </c>
      <c r="F25">
        <v>25</v>
      </c>
      <c r="G25">
        <v>-1</v>
      </c>
      <c r="H25">
        <v>-1</v>
      </c>
      <c r="M25">
        <v>-1</v>
      </c>
      <c r="N25">
        <v>-1</v>
      </c>
      <c r="O25">
        <v>-1</v>
      </c>
      <c r="P25">
        <v>-1</v>
      </c>
      <c r="Q25" t="s">
        <v>29</v>
      </c>
      <c r="R25">
        <v>0.14899999999999999</v>
      </c>
      <c r="S25" t="s">
        <v>30</v>
      </c>
      <c r="T25">
        <v>11.759</v>
      </c>
      <c r="W25" s="7" t="s">
        <v>43</v>
      </c>
      <c r="X25" s="8" t="s">
        <v>87</v>
      </c>
      <c r="Y25" s="7" t="s">
        <v>38</v>
      </c>
      <c r="Z25" s="7" t="s">
        <v>38</v>
      </c>
      <c r="AA25" s="7" t="s">
        <v>64</v>
      </c>
    </row>
    <row r="26" spans="1:27" x14ac:dyDescent="0.3">
      <c r="A26">
        <v>32</v>
      </c>
      <c r="B26">
        <v>29</v>
      </c>
      <c r="C26">
        <v>29.8</v>
      </c>
      <c r="D26">
        <v>20</v>
      </c>
      <c r="E26">
        <v>19.04</v>
      </c>
      <c r="F26">
        <v>25</v>
      </c>
      <c r="G26">
        <v>-1</v>
      </c>
      <c r="H26">
        <v>-1</v>
      </c>
      <c r="M26">
        <v>-1</v>
      </c>
      <c r="N26">
        <v>-1</v>
      </c>
      <c r="O26">
        <v>-1</v>
      </c>
      <c r="P26">
        <v>-1</v>
      </c>
      <c r="Q26" t="s">
        <v>29</v>
      </c>
      <c r="R26">
        <v>0.14899999999999999</v>
      </c>
      <c r="S26" t="s">
        <v>30</v>
      </c>
      <c r="T26">
        <v>11.907999999999999</v>
      </c>
      <c r="W26" s="7" t="s">
        <v>49</v>
      </c>
      <c r="X26" s="8" t="s">
        <v>88</v>
      </c>
      <c r="Y26" s="7" t="s">
        <v>38</v>
      </c>
      <c r="Z26" s="7" t="s">
        <v>38</v>
      </c>
      <c r="AA26" s="7" t="s">
        <v>64</v>
      </c>
    </row>
    <row r="27" spans="1:27" x14ac:dyDescent="0.3">
      <c r="A27">
        <v>33</v>
      </c>
      <c r="B27">
        <v>29</v>
      </c>
      <c r="C27">
        <v>29.8</v>
      </c>
      <c r="D27">
        <v>15</v>
      </c>
      <c r="E27">
        <v>14.72</v>
      </c>
      <c r="F27">
        <v>25</v>
      </c>
      <c r="G27">
        <v>-1</v>
      </c>
      <c r="H27">
        <v>-1</v>
      </c>
      <c r="M27">
        <v>-1</v>
      </c>
      <c r="N27">
        <v>-1</v>
      </c>
      <c r="O27">
        <v>-1</v>
      </c>
      <c r="P27">
        <v>-1</v>
      </c>
      <c r="Q27" t="s">
        <v>29</v>
      </c>
      <c r="R27">
        <v>0.14899999999999999</v>
      </c>
      <c r="S27" t="s">
        <v>30</v>
      </c>
      <c r="T27">
        <v>12.057</v>
      </c>
      <c r="W27" s="7" t="s">
        <v>53</v>
      </c>
      <c r="X27" s="8" t="s">
        <v>89</v>
      </c>
      <c r="Y27" s="7" t="s">
        <v>38</v>
      </c>
      <c r="Z27" s="7" t="s">
        <v>38</v>
      </c>
      <c r="AA27" s="7" t="s">
        <v>64</v>
      </c>
    </row>
    <row r="28" spans="1:27" x14ac:dyDescent="0.3">
      <c r="A28">
        <v>34</v>
      </c>
      <c r="B28">
        <v>29</v>
      </c>
      <c r="C28">
        <v>29.8</v>
      </c>
      <c r="D28">
        <v>7</v>
      </c>
      <c r="E28">
        <v>10.23</v>
      </c>
      <c r="F28">
        <v>25</v>
      </c>
      <c r="G28">
        <v>-1</v>
      </c>
      <c r="H28">
        <v>-1</v>
      </c>
      <c r="M28">
        <v>-1</v>
      </c>
      <c r="N28">
        <v>-1</v>
      </c>
      <c r="O28">
        <v>-1</v>
      </c>
      <c r="P28">
        <v>-1</v>
      </c>
      <c r="Q28" t="s">
        <v>29</v>
      </c>
      <c r="R28">
        <v>0.14899999999999999</v>
      </c>
      <c r="S28" t="s">
        <v>30</v>
      </c>
      <c r="T28">
        <v>12.206</v>
      </c>
      <c r="W28" s="7" t="s">
        <v>59</v>
      </c>
      <c r="X28" s="8" t="s">
        <v>90</v>
      </c>
      <c r="Y28" s="7" t="s">
        <v>38</v>
      </c>
      <c r="Z28" s="7" t="s">
        <v>38</v>
      </c>
      <c r="AA28" s="7" t="s">
        <v>64</v>
      </c>
    </row>
    <row r="29" spans="1:27" x14ac:dyDescent="0.3">
      <c r="A29">
        <v>35</v>
      </c>
      <c r="B29">
        <v>29</v>
      </c>
      <c r="C29">
        <v>29.8</v>
      </c>
      <c r="D29">
        <v>18</v>
      </c>
      <c r="E29">
        <v>17.47</v>
      </c>
      <c r="F29">
        <v>25</v>
      </c>
      <c r="G29">
        <v>352</v>
      </c>
      <c r="H29">
        <v>-1535</v>
      </c>
      <c r="M29">
        <v>22</v>
      </c>
      <c r="N29">
        <v>18</v>
      </c>
      <c r="O29">
        <v>20.39</v>
      </c>
      <c r="P29">
        <v>17.47</v>
      </c>
      <c r="Q29" t="s">
        <v>29</v>
      </c>
      <c r="R29">
        <v>0.27200000000000002</v>
      </c>
      <c r="S29" t="s">
        <v>30</v>
      </c>
      <c r="T29">
        <v>12.478</v>
      </c>
      <c r="AA29" s="7" t="s">
        <v>64</v>
      </c>
    </row>
    <row r="30" spans="1:27" x14ac:dyDescent="0.3">
      <c r="A30">
        <v>35</v>
      </c>
      <c r="B30">
        <v>29</v>
      </c>
      <c r="C30">
        <v>29.8</v>
      </c>
      <c r="D30">
        <v>18</v>
      </c>
      <c r="E30">
        <v>17.440000000000001</v>
      </c>
      <c r="F30">
        <v>25</v>
      </c>
      <c r="G30">
        <v>-1</v>
      </c>
      <c r="H30">
        <v>-1</v>
      </c>
      <c r="M30">
        <v>-1</v>
      </c>
      <c r="N30">
        <v>-1</v>
      </c>
      <c r="O30">
        <v>-1</v>
      </c>
      <c r="P30">
        <v>-1</v>
      </c>
      <c r="Q30" t="s">
        <v>29</v>
      </c>
      <c r="R30">
        <v>0.123</v>
      </c>
      <c r="S30" t="s">
        <v>30</v>
      </c>
      <c r="T30">
        <v>12.601000000000001</v>
      </c>
      <c r="AA30" s="7" t="s">
        <v>64</v>
      </c>
    </row>
    <row r="31" spans="1:27" x14ac:dyDescent="0.3">
      <c r="A31">
        <v>36</v>
      </c>
      <c r="B31">
        <v>30</v>
      </c>
      <c r="C31">
        <v>29.3</v>
      </c>
      <c r="D31">
        <v>18</v>
      </c>
      <c r="E31">
        <v>18.28</v>
      </c>
      <c r="F31">
        <v>25</v>
      </c>
      <c r="G31">
        <v>371</v>
      </c>
      <c r="H31">
        <v>-2164</v>
      </c>
      <c r="M31">
        <v>14</v>
      </c>
      <c r="N31">
        <v>18</v>
      </c>
      <c r="O31">
        <v>15.51</v>
      </c>
      <c r="P31">
        <v>18.28</v>
      </c>
      <c r="Q31" t="s">
        <v>29</v>
      </c>
      <c r="R31">
        <v>0.443</v>
      </c>
      <c r="S31" t="s">
        <v>30</v>
      </c>
      <c r="T31">
        <v>13.044</v>
      </c>
      <c r="X31" s="8">
        <f>POWER(2,15)</f>
        <v>32768</v>
      </c>
      <c r="AA31" s="7" t="s">
        <v>84</v>
      </c>
    </row>
    <row r="32" spans="1:27" x14ac:dyDescent="0.3">
      <c r="A32">
        <v>36</v>
      </c>
      <c r="B32">
        <v>30</v>
      </c>
      <c r="C32">
        <v>29.3</v>
      </c>
      <c r="D32">
        <v>18</v>
      </c>
      <c r="E32">
        <v>18.28</v>
      </c>
      <c r="F32">
        <v>25</v>
      </c>
      <c r="G32">
        <v>-1</v>
      </c>
      <c r="H32">
        <v>-1</v>
      </c>
      <c r="M32">
        <v>-1</v>
      </c>
      <c r="N32">
        <v>-1</v>
      </c>
      <c r="O32">
        <v>-1</v>
      </c>
      <c r="P32">
        <v>-1</v>
      </c>
      <c r="Q32" t="s">
        <v>29</v>
      </c>
      <c r="R32">
        <v>0.122</v>
      </c>
      <c r="S32" t="s">
        <v>30</v>
      </c>
      <c r="T32">
        <v>13.166</v>
      </c>
      <c r="X32" s="8">
        <f>2^16</f>
        <v>65536</v>
      </c>
      <c r="AA32" s="7" t="s">
        <v>84</v>
      </c>
    </row>
    <row r="33" spans="1:27" x14ac:dyDescent="0.3">
      <c r="A33">
        <v>37</v>
      </c>
      <c r="B33">
        <v>31</v>
      </c>
      <c r="C33">
        <v>29</v>
      </c>
      <c r="D33">
        <v>17</v>
      </c>
      <c r="E33">
        <v>18.28</v>
      </c>
      <c r="F33">
        <v>25</v>
      </c>
      <c r="G33">
        <v>367</v>
      </c>
      <c r="H33">
        <v>-52</v>
      </c>
      <c r="M33">
        <v>200</v>
      </c>
      <c r="N33">
        <v>18</v>
      </c>
      <c r="O33">
        <v>15.51</v>
      </c>
      <c r="P33">
        <v>18.28</v>
      </c>
      <c r="Q33" t="s">
        <v>29</v>
      </c>
      <c r="R33">
        <v>0</v>
      </c>
      <c r="S33" t="s">
        <v>30</v>
      </c>
      <c r="T33">
        <v>13.166</v>
      </c>
      <c r="AA33" s="7" t="s">
        <v>84</v>
      </c>
    </row>
    <row r="34" spans="1:27" x14ac:dyDescent="0.3">
      <c r="A34">
        <v>38</v>
      </c>
      <c r="B34">
        <v>32</v>
      </c>
      <c r="C34">
        <v>28.8</v>
      </c>
      <c r="D34">
        <v>17</v>
      </c>
      <c r="E34">
        <v>18.28</v>
      </c>
      <c r="F34">
        <v>25</v>
      </c>
      <c r="G34">
        <v>363</v>
      </c>
      <c r="H34">
        <v>-59</v>
      </c>
      <c r="M34">
        <v>193</v>
      </c>
      <c r="N34">
        <v>18</v>
      </c>
      <c r="O34">
        <v>15.51</v>
      </c>
      <c r="P34">
        <v>18.28</v>
      </c>
      <c r="Q34" t="s">
        <v>29</v>
      </c>
      <c r="R34">
        <v>0</v>
      </c>
      <c r="S34" t="s">
        <v>30</v>
      </c>
      <c r="T34">
        <v>13.166</v>
      </c>
      <c r="AA34" s="7" t="s">
        <v>84</v>
      </c>
    </row>
    <row r="35" spans="1:27" x14ac:dyDescent="0.3">
      <c r="A35">
        <v>39</v>
      </c>
      <c r="B35">
        <v>33</v>
      </c>
      <c r="C35">
        <v>28.5</v>
      </c>
      <c r="D35">
        <v>17</v>
      </c>
      <c r="E35">
        <v>18.28</v>
      </c>
      <c r="F35">
        <v>25</v>
      </c>
      <c r="G35">
        <v>359</v>
      </c>
      <c r="H35">
        <v>-66</v>
      </c>
      <c r="M35">
        <v>186</v>
      </c>
      <c r="N35">
        <v>18</v>
      </c>
      <c r="O35">
        <v>15.51</v>
      </c>
      <c r="P35">
        <v>18.28</v>
      </c>
      <c r="Q35" t="s">
        <v>29</v>
      </c>
      <c r="R35">
        <v>0</v>
      </c>
      <c r="S35" t="s">
        <v>30</v>
      </c>
      <c r="T35">
        <v>13.166</v>
      </c>
      <c r="AA35" s="7" t="s">
        <v>84</v>
      </c>
    </row>
    <row r="36" spans="1:27" x14ac:dyDescent="0.3">
      <c r="A36">
        <v>40</v>
      </c>
      <c r="B36">
        <v>34</v>
      </c>
      <c r="C36">
        <v>28.8</v>
      </c>
      <c r="D36">
        <v>17</v>
      </c>
      <c r="E36">
        <v>12.55</v>
      </c>
      <c r="F36">
        <v>25</v>
      </c>
      <c r="G36">
        <v>-1</v>
      </c>
      <c r="H36">
        <v>-1</v>
      </c>
      <c r="M36">
        <v>-1</v>
      </c>
      <c r="N36">
        <v>-1</v>
      </c>
      <c r="O36">
        <v>-1</v>
      </c>
      <c r="P36">
        <v>-1</v>
      </c>
      <c r="Q36" t="s">
        <v>29</v>
      </c>
      <c r="R36">
        <v>0.31900000000000001</v>
      </c>
      <c r="S36" t="s">
        <v>30</v>
      </c>
      <c r="T36">
        <v>13.484999999999999</v>
      </c>
      <c r="AA36" s="7" t="s">
        <v>91</v>
      </c>
    </row>
    <row r="37" spans="1:27" x14ac:dyDescent="0.3">
      <c r="A37">
        <v>41</v>
      </c>
      <c r="B37">
        <v>34</v>
      </c>
      <c r="C37">
        <v>28.8</v>
      </c>
      <c r="D37">
        <v>28</v>
      </c>
      <c r="E37">
        <v>21.23</v>
      </c>
      <c r="F37">
        <v>25</v>
      </c>
      <c r="G37">
        <v>-1</v>
      </c>
      <c r="H37">
        <v>-1</v>
      </c>
      <c r="M37">
        <v>-1</v>
      </c>
      <c r="N37">
        <v>-1</v>
      </c>
      <c r="O37">
        <v>-1</v>
      </c>
      <c r="P37">
        <v>-1</v>
      </c>
      <c r="Q37" t="s">
        <v>29</v>
      </c>
      <c r="R37">
        <v>0.14799999999999999</v>
      </c>
      <c r="S37" t="s">
        <v>30</v>
      </c>
      <c r="T37">
        <v>13.632999999999999</v>
      </c>
    </row>
    <row r="38" spans="1:27" x14ac:dyDescent="0.3">
      <c r="A38">
        <v>42</v>
      </c>
      <c r="B38">
        <v>34</v>
      </c>
      <c r="C38">
        <v>28.8</v>
      </c>
      <c r="D38">
        <v>16</v>
      </c>
      <c r="E38">
        <v>12.54</v>
      </c>
      <c r="F38">
        <v>25</v>
      </c>
      <c r="G38">
        <v>-1</v>
      </c>
      <c r="H38">
        <v>-1</v>
      </c>
      <c r="M38">
        <v>-1</v>
      </c>
      <c r="N38">
        <v>-1</v>
      </c>
      <c r="O38">
        <v>-1</v>
      </c>
      <c r="P38">
        <v>-1</v>
      </c>
      <c r="Q38" t="s">
        <v>29</v>
      </c>
      <c r="R38">
        <v>0.14899999999999999</v>
      </c>
      <c r="S38" t="s">
        <v>30</v>
      </c>
      <c r="T38">
        <v>13.782</v>
      </c>
    </row>
    <row r="39" spans="1:27" x14ac:dyDescent="0.3">
      <c r="A39">
        <v>43</v>
      </c>
      <c r="B39">
        <v>34</v>
      </c>
      <c r="C39">
        <v>28.8</v>
      </c>
      <c r="D39">
        <v>23</v>
      </c>
      <c r="E39">
        <v>16.93</v>
      </c>
      <c r="F39">
        <v>25</v>
      </c>
      <c r="G39">
        <v>-1</v>
      </c>
      <c r="H39">
        <v>-1</v>
      </c>
      <c r="M39">
        <v>-1</v>
      </c>
      <c r="N39">
        <v>-1</v>
      </c>
      <c r="O39">
        <v>-1</v>
      </c>
      <c r="P39">
        <v>-1</v>
      </c>
      <c r="Q39" t="s">
        <v>29</v>
      </c>
      <c r="R39">
        <v>0.14899999999999999</v>
      </c>
      <c r="S39" t="s">
        <v>30</v>
      </c>
      <c r="T39">
        <v>13.930999999999999</v>
      </c>
    </row>
    <row r="40" spans="1:27" x14ac:dyDescent="0.3">
      <c r="A40">
        <v>44</v>
      </c>
      <c r="B40">
        <v>34</v>
      </c>
      <c r="C40">
        <v>28.8</v>
      </c>
      <c r="D40">
        <v>26</v>
      </c>
      <c r="E40">
        <v>20</v>
      </c>
      <c r="F40">
        <v>26</v>
      </c>
      <c r="G40">
        <v>-1</v>
      </c>
      <c r="H40">
        <v>-1</v>
      </c>
      <c r="M40">
        <v>-1</v>
      </c>
      <c r="N40">
        <v>-1</v>
      </c>
      <c r="O40">
        <v>-1</v>
      </c>
      <c r="P40">
        <v>-1</v>
      </c>
      <c r="Q40" t="s">
        <v>29</v>
      </c>
      <c r="R40">
        <v>0.15</v>
      </c>
      <c r="S40" t="s">
        <v>30</v>
      </c>
      <c r="T40">
        <v>14.081</v>
      </c>
    </row>
    <row r="41" spans="1:27" x14ac:dyDescent="0.3">
      <c r="A41">
        <v>45</v>
      </c>
      <c r="B41">
        <v>34</v>
      </c>
      <c r="C41">
        <v>28.8</v>
      </c>
      <c r="D41">
        <v>22</v>
      </c>
      <c r="E41">
        <v>16.899999999999999</v>
      </c>
      <c r="F41">
        <v>26</v>
      </c>
      <c r="G41">
        <v>-1</v>
      </c>
      <c r="H41">
        <v>-1</v>
      </c>
      <c r="M41">
        <v>-1</v>
      </c>
      <c r="N41">
        <v>-1</v>
      </c>
      <c r="O41">
        <v>-1</v>
      </c>
      <c r="P41">
        <v>-1</v>
      </c>
      <c r="Q41" t="s">
        <v>29</v>
      </c>
      <c r="R41">
        <v>0.14899999999999999</v>
      </c>
      <c r="S41" t="s">
        <v>30</v>
      </c>
      <c r="T41">
        <v>14.23</v>
      </c>
    </row>
    <row r="42" spans="1:27" x14ac:dyDescent="0.3">
      <c r="A42">
        <v>46</v>
      </c>
      <c r="B42">
        <v>34</v>
      </c>
      <c r="C42">
        <v>28.8</v>
      </c>
      <c r="D42">
        <v>25</v>
      </c>
      <c r="E42">
        <v>18.43</v>
      </c>
      <c r="F42">
        <v>26</v>
      </c>
      <c r="G42">
        <v>355</v>
      </c>
      <c r="H42">
        <v>-141</v>
      </c>
      <c r="M42">
        <v>21</v>
      </c>
      <c r="N42">
        <v>25</v>
      </c>
      <c r="O42">
        <v>15.54</v>
      </c>
      <c r="P42">
        <v>18.43</v>
      </c>
      <c r="Q42" t="s">
        <v>29</v>
      </c>
      <c r="R42">
        <v>0.27100000000000002</v>
      </c>
      <c r="S42" t="s">
        <v>30</v>
      </c>
      <c r="T42">
        <v>14.500999999999999</v>
      </c>
    </row>
    <row r="43" spans="1:27" x14ac:dyDescent="0.3">
      <c r="A43">
        <v>46</v>
      </c>
      <c r="B43">
        <v>34</v>
      </c>
      <c r="C43">
        <v>28.8</v>
      </c>
      <c r="D43">
        <v>25</v>
      </c>
      <c r="E43">
        <v>18.41</v>
      </c>
      <c r="F43">
        <v>26</v>
      </c>
      <c r="G43">
        <v>-1</v>
      </c>
      <c r="H43">
        <v>-1</v>
      </c>
      <c r="M43">
        <v>-1</v>
      </c>
      <c r="N43">
        <v>-1</v>
      </c>
      <c r="O43">
        <v>-1</v>
      </c>
      <c r="P43">
        <v>-1</v>
      </c>
      <c r="Q43" t="s">
        <v>29</v>
      </c>
      <c r="R43">
        <v>0.122</v>
      </c>
      <c r="S43" t="s">
        <v>30</v>
      </c>
      <c r="T43">
        <v>14.622999999999999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02EA3FD000C0_TESTDLOG71_cal_tab</vt:lpstr>
      <vt:lpstr>Cal_Interp_Errors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Greenwood</dc:creator>
  <cp:lastModifiedBy>Mark Greenwood</cp:lastModifiedBy>
  <dcterms:created xsi:type="dcterms:W3CDTF">2016-07-25T21:33:36Z</dcterms:created>
  <dcterms:modified xsi:type="dcterms:W3CDTF">2016-07-25T22:01:43Z</dcterms:modified>
</cp:coreProperties>
</file>