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28F3945-8426-4716-858E-F91FDE4C543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15" i="1"/>
  <c r="B27" i="1"/>
  <c r="B35" i="1"/>
  <c r="B34" i="1"/>
  <c r="B36" i="1" s="1"/>
  <c r="B33" i="1"/>
  <c r="B32" i="1"/>
  <c r="B31" i="1"/>
  <c r="B25" i="1"/>
  <c r="B20" i="1"/>
  <c r="B12" i="1"/>
  <c r="B11" i="1"/>
  <c r="B19" i="1"/>
  <c r="B14" i="1"/>
  <c r="B18" i="1" s="1"/>
  <c r="B22" i="1" s="1"/>
  <c r="B13" i="1"/>
  <c r="B6" i="1"/>
  <c r="B16" i="1" l="1"/>
  <c r="B21" i="1"/>
  <c r="B26" i="1" s="1"/>
  <c r="B28" i="1" s="1"/>
</calcChain>
</file>

<file path=xl/sharedStrings.xml><?xml version="1.0" encoding="utf-8"?>
<sst xmlns="http://schemas.openxmlformats.org/spreadsheetml/2006/main" count="35" uniqueCount="35">
  <si>
    <t>w</t>
  </si>
  <si>
    <t>h</t>
  </si>
  <si>
    <t>m</t>
  </si>
  <si>
    <t>n</t>
  </si>
  <si>
    <t>halfBlockSize</t>
  </si>
  <si>
    <t>minc</t>
  </si>
  <si>
    <t>maxc</t>
  </si>
  <si>
    <t>mind</t>
  </si>
  <si>
    <t>maxd</t>
  </si>
  <si>
    <t>mminr</t>
  </si>
  <si>
    <t>mmaxr</t>
  </si>
  <si>
    <t>mminc</t>
  </si>
  <si>
    <t>mmaxc</t>
  </si>
  <si>
    <t>blockSize</t>
  </si>
  <si>
    <t>disparityRange</t>
  </si>
  <si>
    <t>th/2, tw/2 (templateCenter)</t>
  </si>
  <si>
    <t>minr</t>
  </si>
  <si>
    <t>maxr</t>
  </si>
  <si>
    <t>r</t>
  </si>
  <si>
    <t>minr+templateCenter(th/2)</t>
  </si>
  <si>
    <t>minc+templateCenter(tw/2)</t>
  </si>
  <si>
    <t>c</t>
  </si>
  <si>
    <t>i</t>
  </si>
  <si>
    <t>j</t>
  </si>
  <si>
    <t>main</t>
  </si>
  <si>
    <t>matchTemplate</t>
  </si>
  <si>
    <t>windowLeft.shape[0]</t>
  </si>
  <si>
    <t>windowLeft.shape[1]</t>
  </si>
  <si>
    <t>r+rr</t>
  </si>
  <si>
    <t>c+cc</t>
  </si>
  <si>
    <t>template.shape[0]</t>
  </si>
  <si>
    <t>template.shape[1]</t>
  </si>
  <si>
    <t>maxd-mind</t>
  </si>
  <si>
    <t>lastr (h-halfBlockSize-1)</t>
  </si>
  <si>
    <t>lastc (w-halfBlockSize-1)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</si>
</sst>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topLeftCell="A19" workbookViewId="0">
      <selection activeCell="B28" sqref="B28"/>
    </sheetView>
  </sheetViews>
  <sheetFormatPr defaultRowHeight="15" x14ac:dyDescent="0.25"/>
  <cols>
    <col min="1" max="1" width="27.42578125" customWidth="1"/>
  </cols>
  <sheetData>
    <row r="1" spans="1:2" x14ac:dyDescent="0.25">
      <c r="B1" t="s">
        <v>24</v>
      </c>
    </row>
    <row r="2" spans="1:2" x14ac:dyDescent="0.25">
      <c r="A2" t="s">
        <v>0</v>
      </c>
      <c r="B2" s="2">
        <v>540</v>
      </c>
    </row>
    <row r="3" spans="1:2" x14ac:dyDescent="0.25">
      <c r="A3" t="s">
        <v>1</v>
      </c>
      <c r="B3" s="2">
        <v>414</v>
      </c>
    </row>
    <row r="4" spans="1:2" x14ac:dyDescent="0.25">
      <c r="A4" t="s">
        <v>14</v>
      </c>
      <c r="B4" s="2">
        <v>15</v>
      </c>
    </row>
    <row r="5" spans="1:2" x14ac:dyDescent="0.25">
      <c r="A5" t="s">
        <v>4</v>
      </c>
      <c r="B5" s="2">
        <v>3</v>
      </c>
    </row>
    <row r="6" spans="1:2" x14ac:dyDescent="0.25">
      <c r="A6" t="s">
        <v>13</v>
      </c>
      <c r="B6">
        <f>2*B5+1</f>
        <v>7</v>
      </c>
    </row>
    <row r="7" spans="1:2" x14ac:dyDescent="0.25">
      <c r="A7" t="s">
        <v>33</v>
      </c>
      <c r="B7">
        <f>B3-B5-1</f>
        <v>410</v>
      </c>
    </row>
    <row r="8" spans="1:2" x14ac:dyDescent="0.25">
      <c r="A8" t="s">
        <v>34</v>
      </c>
      <c r="B8">
        <f>B2-B5-1</f>
        <v>536</v>
      </c>
    </row>
    <row r="9" spans="1:2" x14ac:dyDescent="0.25">
      <c r="A9" t="s">
        <v>2</v>
      </c>
      <c r="B9" s="2">
        <v>3</v>
      </c>
    </row>
    <row r="10" spans="1:2" x14ac:dyDescent="0.25">
      <c r="A10" t="s">
        <v>3</v>
      </c>
      <c r="B10" s="2">
        <v>536</v>
      </c>
    </row>
    <row r="11" spans="1:2" x14ac:dyDescent="0.25">
      <c r="A11" t="s">
        <v>16</v>
      </c>
      <c r="B11">
        <f>MAX(0,B9-B5)</f>
        <v>0</v>
      </c>
    </row>
    <row r="12" spans="1:2" x14ac:dyDescent="0.25">
      <c r="A12" t="s">
        <v>17</v>
      </c>
      <c r="B12">
        <f>MIN(B3,B9+B5+1)</f>
        <v>7</v>
      </c>
    </row>
    <row r="13" spans="1:2" x14ac:dyDescent="0.25">
      <c r="A13" t="s">
        <v>5</v>
      </c>
      <c r="B13">
        <f>MAX(0,B10-B5)</f>
        <v>533</v>
      </c>
    </row>
    <row r="14" spans="1:2" x14ac:dyDescent="0.25">
      <c r="A14" t="s">
        <v>6</v>
      </c>
      <c r="B14">
        <f>MIN(B2, B10+B5+1)</f>
        <v>540</v>
      </c>
    </row>
    <row r="15" spans="1:2" x14ac:dyDescent="0.25">
      <c r="A15" t="s">
        <v>30</v>
      </c>
      <c r="B15">
        <f>B12-B11</f>
        <v>7</v>
      </c>
    </row>
    <row r="16" spans="1:2" x14ac:dyDescent="0.25">
      <c r="A16" t="s">
        <v>31</v>
      </c>
      <c r="B16">
        <f>B14-B13</f>
        <v>7</v>
      </c>
    </row>
    <row r="17" spans="1:2" x14ac:dyDescent="0.25">
      <c r="A17" t="s">
        <v>7</v>
      </c>
      <c r="B17">
        <v>0</v>
      </c>
    </row>
    <row r="18" spans="1:2" x14ac:dyDescent="0.25">
      <c r="A18" t="s">
        <v>8</v>
      </c>
      <c r="B18">
        <f>MIN(B4, B2-B14)</f>
        <v>0</v>
      </c>
    </row>
    <row r="19" spans="1:2" x14ac:dyDescent="0.25">
      <c r="A19" t="s">
        <v>15</v>
      </c>
      <c r="B19">
        <f>_xlfn.FLOOR.MATH(B6/2)</f>
        <v>3</v>
      </c>
    </row>
    <row r="20" spans="1:2" x14ac:dyDescent="0.25">
      <c r="A20" t="s">
        <v>19</v>
      </c>
      <c r="B20">
        <f>B11+B19</f>
        <v>3</v>
      </c>
    </row>
    <row r="21" spans="1:2" x14ac:dyDescent="0.25">
      <c r="A21" t="s">
        <v>20</v>
      </c>
      <c r="B21">
        <f>B13+B19</f>
        <v>536</v>
      </c>
    </row>
    <row r="22" spans="1:2" x14ac:dyDescent="0.25">
      <c r="A22" t="s">
        <v>32</v>
      </c>
      <c r="B22">
        <f>B18-B17</f>
        <v>0</v>
      </c>
    </row>
    <row r="24" spans="1:2" x14ac:dyDescent="0.25">
      <c r="B24" t="s">
        <v>25</v>
      </c>
    </row>
    <row r="25" spans="1:2" x14ac:dyDescent="0.25">
      <c r="A25" t="s">
        <v>18</v>
      </c>
      <c r="B25">
        <f>B20</f>
        <v>3</v>
      </c>
    </row>
    <row r="26" spans="1:2" x14ac:dyDescent="0.25">
      <c r="A26" t="s">
        <v>21</v>
      </c>
      <c r="B26">
        <f>B21</f>
        <v>536</v>
      </c>
    </row>
    <row r="27" spans="1:2" x14ac:dyDescent="0.25">
      <c r="A27" t="s">
        <v>28</v>
      </c>
      <c r="B27">
        <f>B25+1</f>
        <v>4</v>
      </c>
    </row>
    <row r="28" spans="1:2" x14ac:dyDescent="0.25">
      <c r="A28" t="s">
        <v>29</v>
      </c>
      <c r="B28">
        <f>B26+B22</f>
        <v>536</v>
      </c>
    </row>
    <row r="29" spans="1:2" x14ac:dyDescent="0.25">
      <c r="A29" t="s">
        <v>22</v>
      </c>
      <c r="B29" s="3">
        <v>3</v>
      </c>
    </row>
    <row r="30" spans="1:2" x14ac:dyDescent="0.25">
      <c r="A30" t="s">
        <v>23</v>
      </c>
      <c r="B30" s="3">
        <v>536</v>
      </c>
    </row>
    <row r="31" spans="1:2" x14ac:dyDescent="0.25">
      <c r="A31" t="s">
        <v>9</v>
      </c>
      <c r="B31" s="1">
        <f>MAX(0,B29-B5)</f>
        <v>0</v>
      </c>
    </row>
    <row r="32" spans="1:2" x14ac:dyDescent="0.25">
      <c r="A32" t="s">
        <v>10</v>
      </c>
      <c r="B32" s="1">
        <f>MIN(B3,B29+B5+1)</f>
        <v>7</v>
      </c>
    </row>
    <row r="33" spans="1:2" x14ac:dyDescent="0.25">
      <c r="A33" t="s">
        <v>11</v>
      </c>
      <c r="B33" s="1">
        <f>MAX(0,B30-B5)</f>
        <v>533</v>
      </c>
    </row>
    <row r="34" spans="1:2" x14ac:dyDescent="0.25">
      <c r="A34" t="s">
        <v>12</v>
      </c>
      <c r="B34" s="1">
        <f>MIN(B2,B30+B5+1)</f>
        <v>540</v>
      </c>
    </row>
    <row r="35" spans="1:2" x14ac:dyDescent="0.25">
      <c r="A35" t="s">
        <v>26</v>
      </c>
      <c r="B35" s="1">
        <f>B32-B31</f>
        <v>7</v>
      </c>
    </row>
    <row r="36" spans="1:2" x14ac:dyDescent="0.25">
      <c r="A36" t="s">
        <v>27</v>
      </c>
      <c r="B36" s="1">
        <f>B34-B33</f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2018-12-10T20:45:10Z</dcterms:modified>
</cp:coreProperties>
</file>