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10FADC5A-AC7B-B34A-833F-8134C3B8AC05}" xr6:coauthVersionLast="47" xr6:coauthVersionMax="47" xr10:uidLastSave="{00000000-0000-0000-0000-000000000000}"/>
  <bookViews>
    <workbookView xWindow="-47980" yWindow="-640" windowWidth="49280" windowHeight="26580" activeTab="1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1" i="15" l="1"/>
  <c r="C891" i="15" s="1"/>
  <c r="B892" i="15"/>
  <c r="C893" i="15" s="1"/>
  <c r="B893"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6" i="15"/>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6" i="14"/>
  <c r="B891" i="13"/>
  <c r="B892" i="13"/>
  <c r="B893"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6" i="13"/>
  <c r="B891" i="11"/>
  <c r="C891" i="11"/>
  <c r="D891" i="11"/>
  <c r="E891" i="11"/>
  <c r="F891" i="11"/>
  <c r="G891" i="11"/>
  <c r="H891" i="11"/>
  <c r="I891" i="11"/>
  <c r="J891" i="11"/>
  <c r="K891" i="11"/>
  <c r="L891" i="11"/>
  <c r="B892" i="11"/>
  <c r="C892" i="11"/>
  <c r="D892" i="11"/>
  <c r="E892" i="11"/>
  <c r="F892" i="11"/>
  <c r="G892" i="11"/>
  <c r="H892" i="11"/>
  <c r="I892" i="11"/>
  <c r="J892" i="11"/>
  <c r="K892" i="11"/>
  <c r="L892" i="11"/>
  <c r="B893" i="11"/>
  <c r="C893" i="11"/>
  <c r="D893" i="11"/>
  <c r="E893" i="11"/>
  <c r="F893" i="11"/>
  <c r="G893" i="11"/>
  <c r="H893" i="11"/>
  <c r="I893" i="11"/>
  <c r="J893" i="11"/>
  <c r="K893" i="11"/>
  <c r="L893"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L727" i="11"/>
  <c r="L728" i="11"/>
  <c r="L729" i="11"/>
  <c r="L730" i="11"/>
  <c r="L731" i="11"/>
  <c r="L732" i="11"/>
  <c r="L733" i="11"/>
  <c r="L734" i="11"/>
  <c r="L735" i="11"/>
  <c r="L736" i="11"/>
  <c r="L737" i="11"/>
  <c r="L738" i="11"/>
  <c r="L739" i="11"/>
  <c r="L740" i="11"/>
  <c r="L741" i="11"/>
  <c r="L742" i="11"/>
  <c r="L743" i="11"/>
  <c r="L744" i="11"/>
  <c r="L745" i="11"/>
  <c r="L746" i="11"/>
  <c r="L747" i="11"/>
  <c r="L748" i="11"/>
  <c r="L749" i="11"/>
  <c r="L750" i="11"/>
  <c r="L751" i="11"/>
  <c r="L752" i="11"/>
  <c r="L753" i="11"/>
  <c r="L754" i="11"/>
  <c r="L755" i="11"/>
  <c r="L756" i="11"/>
  <c r="L757" i="11"/>
  <c r="L758" i="11"/>
  <c r="L759" i="11"/>
  <c r="L760" i="11"/>
  <c r="L761" i="11"/>
  <c r="L762" i="11"/>
  <c r="L763" i="11"/>
  <c r="L764" i="11"/>
  <c r="L765" i="11"/>
  <c r="L766" i="11"/>
  <c r="L767" i="11"/>
  <c r="L768" i="11"/>
  <c r="L769" i="11"/>
  <c r="L770" i="11"/>
  <c r="L771" i="11"/>
  <c r="L772" i="11"/>
  <c r="L773" i="11"/>
  <c r="L774" i="11"/>
  <c r="L775" i="11"/>
  <c r="L776" i="11"/>
  <c r="L777" i="11"/>
  <c r="L778" i="11"/>
  <c r="L779" i="11"/>
  <c r="L780" i="11"/>
  <c r="L781" i="11"/>
  <c r="L782" i="11"/>
  <c r="L783" i="11"/>
  <c r="L784" i="11"/>
  <c r="L785" i="11"/>
  <c r="L786" i="11"/>
  <c r="L787" i="11"/>
  <c r="L788" i="11"/>
  <c r="L789" i="11"/>
  <c r="L790" i="11"/>
  <c r="L791" i="11"/>
  <c r="L792" i="11"/>
  <c r="L793" i="11"/>
  <c r="L794" i="11"/>
  <c r="L795" i="11"/>
  <c r="L796" i="11"/>
  <c r="L797" i="11"/>
  <c r="L798" i="11"/>
  <c r="L799" i="11"/>
  <c r="L800" i="11"/>
  <c r="L801" i="11"/>
  <c r="L802" i="11"/>
  <c r="L803" i="11"/>
  <c r="L804" i="11"/>
  <c r="L805" i="11"/>
  <c r="L806" i="11"/>
  <c r="L807" i="11"/>
  <c r="L808" i="11"/>
  <c r="L809" i="11"/>
  <c r="L810" i="11"/>
  <c r="L811" i="11"/>
  <c r="L812" i="11"/>
  <c r="L813" i="11"/>
  <c r="L814" i="11"/>
  <c r="L815" i="11"/>
  <c r="L816" i="11"/>
  <c r="L817" i="11"/>
  <c r="L818" i="11"/>
  <c r="L819" i="11"/>
  <c r="L820" i="11"/>
  <c r="L821" i="11"/>
  <c r="L822" i="11"/>
  <c r="L823" i="11"/>
  <c r="L824" i="11"/>
  <c r="L825" i="11"/>
  <c r="L826" i="11"/>
  <c r="L827" i="11"/>
  <c r="L828" i="11"/>
  <c r="L829" i="11"/>
  <c r="L830" i="11"/>
  <c r="L831" i="11"/>
  <c r="L832" i="11"/>
  <c r="L833" i="11"/>
  <c r="L834" i="11"/>
  <c r="L835" i="11"/>
  <c r="L836" i="11"/>
  <c r="L837" i="11"/>
  <c r="L838" i="11"/>
  <c r="L839" i="11"/>
  <c r="L840" i="11"/>
  <c r="L841" i="11"/>
  <c r="L842" i="11"/>
  <c r="L843" i="11"/>
  <c r="L844" i="11"/>
  <c r="L845" i="11"/>
  <c r="L846" i="11"/>
  <c r="L847" i="11"/>
  <c r="L848" i="11"/>
  <c r="L849" i="11"/>
  <c r="L850" i="11"/>
  <c r="L851" i="11"/>
  <c r="L852" i="11"/>
  <c r="L853" i="11"/>
  <c r="L854" i="11"/>
  <c r="L855" i="11"/>
  <c r="L856" i="11"/>
  <c r="L857" i="11"/>
  <c r="L858" i="11"/>
  <c r="L859" i="11"/>
  <c r="L860" i="11"/>
  <c r="L861" i="11"/>
  <c r="L862" i="11"/>
  <c r="L863" i="11"/>
  <c r="L864" i="11"/>
  <c r="L865" i="11"/>
  <c r="L866" i="11"/>
  <c r="L867" i="11"/>
  <c r="L868" i="11"/>
  <c r="L869" i="11"/>
  <c r="L870" i="11"/>
  <c r="L871" i="11"/>
  <c r="L872" i="11"/>
  <c r="L873" i="11"/>
  <c r="L874" i="11"/>
  <c r="L875" i="11"/>
  <c r="L876" i="11"/>
  <c r="L877" i="11"/>
  <c r="L878" i="11"/>
  <c r="L879" i="11"/>
  <c r="L880" i="11"/>
  <c r="L881" i="11"/>
  <c r="L882" i="11"/>
  <c r="L883" i="11"/>
  <c r="L884" i="11"/>
  <c r="L885" i="11"/>
  <c r="L886" i="11"/>
  <c r="L887" i="11"/>
  <c r="L888" i="11"/>
  <c r="L889" i="11"/>
  <c r="L890" i="11"/>
  <c r="L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486"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7" i="11"/>
  <c r="J6"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I361" i="11"/>
  <c r="I362" i="11"/>
  <c r="I363" i="11"/>
  <c r="I364" i="11"/>
  <c r="I365" i="11"/>
  <c r="I366" i="11"/>
  <c r="I367" i="11"/>
  <c r="I368" i="11"/>
  <c r="I369" i="11"/>
  <c r="I370" i="11"/>
  <c r="I371" i="11"/>
  <c r="I372" i="11"/>
  <c r="I373" i="11"/>
  <c r="I374" i="11"/>
  <c r="I375" i="11"/>
  <c r="I376" i="11"/>
  <c r="I377" i="11"/>
  <c r="I378" i="11"/>
  <c r="I379" i="11"/>
  <c r="I380" i="11"/>
  <c r="I381" i="11"/>
  <c r="I382" i="11"/>
  <c r="I383" i="11"/>
  <c r="I384" i="11"/>
  <c r="I385" i="11"/>
  <c r="I386" i="11"/>
  <c r="I387" i="11"/>
  <c r="I388" i="11"/>
  <c r="I389" i="11"/>
  <c r="I390" i="11"/>
  <c r="I391" i="11"/>
  <c r="I392" i="11"/>
  <c r="I393" i="11"/>
  <c r="I394" i="11"/>
  <c r="I395" i="11"/>
  <c r="I396" i="11"/>
  <c r="I397" i="11"/>
  <c r="I398" i="11"/>
  <c r="I399" i="11"/>
  <c r="I400" i="11"/>
  <c r="I401" i="11"/>
  <c r="I402" i="11"/>
  <c r="I403" i="11"/>
  <c r="I404" i="11"/>
  <c r="I405" i="11"/>
  <c r="I406" i="11"/>
  <c r="I407" i="11"/>
  <c r="I408" i="11"/>
  <c r="I409" i="11"/>
  <c r="I410" i="11"/>
  <c r="I411" i="11"/>
  <c r="I412" i="11"/>
  <c r="I413" i="11"/>
  <c r="I414" i="11"/>
  <c r="I415" i="11"/>
  <c r="I416" i="11"/>
  <c r="I417" i="11"/>
  <c r="I418" i="11"/>
  <c r="I419" i="11"/>
  <c r="I420" i="11"/>
  <c r="I421" i="11"/>
  <c r="I422" i="11"/>
  <c r="I423" i="11"/>
  <c r="I424" i="11"/>
  <c r="I425" i="11"/>
  <c r="I426" i="11"/>
  <c r="I427" i="11"/>
  <c r="I428" i="11"/>
  <c r="I429" i="11"/>
  <c r="I430" i="11"/>
  <c r="I431" i="11"/>
  <c r="I432" i="11"/>
  <c r="I433" i="11"/>
  <c r="I434" i="11"/>
  <c r="I435" i="11"/>
  <c r="I436" i="11"/>
  <c r="I437" i="11"/>
  <c r="I438" i="11"/>
  <c r="I439" i="11"/>
  <c r="I440" i="11"/>
  <c r="I441" i="11"/>
  <c r="I442" i="11"/>
  <c r="I443" i="11"/>
  <c r="I444" i="11"/>
  <c r="I445" i="11"/>
  <c r="I446" i="11"/>
  <c r="I447" i="11"/>
  <c r="I448" i="11"/>
  <c r="I449" i="11"/>
  <c r="I450" i="11"/>
  <c r="I451" i="11"/>
  <c r="I452" i="11"/>
  <c r="I453" i="11"/>
  <c r="I454" i="11"/>
  <c r="I455" i="11"/>
  <c r="I456" i="11"/>
  <c r="I457" i="11"/>
  <c r="I458" i="11"/>
  <c r="I459" i="11"/>
  <c r="I460" i="11"/>
  <c r="I461" i="11"/>
  <c r="I462" i="11"/>
  <c r="I463" i="11"/>
  <c r="I464" i="11"/>
  <c r="I465" i="11"/>
  <c r="I466" i="11"/>
  <c r="I467" i="11"/>
  <c r="I468" i="11"/>
  <c r="I469" i="11"/>
  <c r="I470" i="11"/>
  <c r="I471" i="11"/>
  <c r="I472" i="11"/>
  <c r="I473" i="11"/>
  <c r="I474" i="11"/>
  <c r="I475" i="11"/>
  <c r="I476" i="11"/>
  <c r="I477" i="11"/>
  <c r="I478" i="11"/>
  <c r="I479" i="11"/>
  <c r="I480" i="11"/>
  <c r="I481" i="11"/>
  <c r="I482" i="11"/>
  <c r="I483" i="11"/>
  <c r="I484" i="11"/>
  <c r="I485" i="11"/>
  <c r="I486" i="11"/>
  <c r="I487" i="11"/>
  <c r="I488" i="11"/>
  <c r="I489" i="11"/>
  <c r="I490" i="11"/>
  <c r="I491" i="11"/>
  <c r="I492" i="11"/>
  <c r="I493" i="11"/>
  <c r="I494" i="11"/>
  <c r="I495" i="11"/>
  <c r="I496" i="11"/>
  <c r="I497" i="11"/>
  <c r="I498" i="11"/>
  <c r="I499" i="11"/>
  <c r="I500" i="11"/>
  <c r="I501" i="11"/>
  <c r="I502" i="11"/>
  <c r="I503" i="11"/>
  <c r="I504" i="11"/>
  <c r="I505" i="11"/>
  <c r="I506" i="11"/>
  <c r="I507" i="11"/>
  <c r="I508" i="11"/>
  <c r="I509" i="11"/>
  <c r="I510" i="11"/>
  <c r="I511" i="11"/>
  <c r="I512" i="11"/>
  <c r="I513" i="11"/>
  <c r="I514" i="11"/>
  <c r="I515" i="11"/>
  <c r="I516" i="11"/>
  <c r="I517" i="11"/>
  <c r="I518" i="11"/>
  <c r="I519" i="11"/>
  <c r="I520" i="11"/>
  <c r="I521" i="11"/>
  <c r="I522" i="11"/>
  <c r="I523" i="11"/>
  <c r="I524" i="11"/>
  <c r="I525" i="11"/>
  <c r="I526" i="11"/>
  <c r="I527" i="11"/>
  <c r="I528" i="11"/>
  <c r="I529" i="11"/>
  <c r="I530" i="11"/>
  <c r="I531" i="11"/>
  <c r="I532" i="11"/>
  <c r="I533" i="11"/>
  <c r="I534" i="11"/>
  <c r="I535" i="11"/>
  <c r="I536" i="11"/>
  <c r="I537" i="11"/>
  <c r="I538" i="11"/>
  <c r="I539" i="11"/>
  <c r="I540" i="11"/>
  <c r="I541" i="11"/>
  <c r="I542" i="11"/>
  <c r="I543" i="11"/>
  <c r="I544" i="11"/>
  <c r="I545" i="11"/>
  <c r="I546" i="11"/>
  <c r="I547" i="11"/>
  <c r="I548" i="11"/>
  <c r="I549" i="11"/>
  <c r="I550" i="11"/>
  <c r="I551" i="11"/>
  <c r="I552" i="11"/>
  <c r="I553" i="11"/>
  <c r="I554" i="11"/>
  <c r="I555" i="11"/>
  <c r="I556" i="11"/>
  <c r="I557" i="11"/>
  <c r="I558" i="11"/>
  <c r="I559" i="11"/>
  <c r="I560" i="11"/>
  <c r="I561" i="11"/>
  <c r="I562" i="11"/>
  <c r="I563" i="11"/>
  <c r="I564" i="11"/>
  <c r="I565" i="11"/>
  <c r="I566" i="11"/>
  <c r="I567" i="11"/>
  <c r="I568" i="11"/>
  <c r="I569" i="11"/>
  <c r="I570" i="11"/>
  <c r="I571" i="11"/>
  <c r="I572" i="11"/>
  <c r="I573" i="11"/>
  <c r="I574" i="11"/>
  <c r="I575" i="11"/>
  <c r="I576" i="11"/>
  <c r="I577" i="11"/>
  <c r="I578" i="11"/>
  <c r="I579" i="11"/>
  <c r="I580" i="11"/>
  <c r="I581" i="11"/>
  <c r="I582" i="11"/>
  <c r="I583" i="11"/>
  <c r="I584" i="11"/>
  <c r="I585" i="11"/>
  <c r="I586" i="11"/>
  <c r="I587" i="11"/>
  <c r="I588" i="11"/>
  <c r="I589" i="11"/>
  <c r="I590" i="11"/>
  <c r="I591" i="11"/>
  <c r="I592" i="11"/>
  <c r="I593" i="11"/>
  <c r="I594" i="11"/>
  <c r="I595" i="11"/>
  <c r="I596" i="11"/>
  <c r="I597" i="11"/>
  <c r="I598" i="11"/>
  <c r="I599" i="11"/>
  <c r="I600" i="11"/>
  <c r="I601" i="11"/>
  <c r="I602" i="11"/>
  <c r="I603" i="11"/>
  <c r="I604" i="11"/>
  <c r="I605" i="11"/>
  <c r="I606" i="11"/>
  <c r="I607" i="11"/>
  <c r="I608" i="11"/>
  <c r="I609" i="11"/>
  <c r="I610" i="11"/>
  <c r="I611" i="11"/>
  <c r="I612" i="11"/>
  <c r="I613" i="11"/>
  <c r="I614" i="11"/>
  <c r="I615" i="11"/>
  <c r="I616" i="11"/>
  <c r="I617" i="11"/>
  <c r="I618" i="11"/>
  <c r="I619" i="11"/>
  <c r="I620" i="11"/>
  <c r="I621" i="11"/>
  <c r="I622" i="11"/>
  <c r="I623" i="11"/>
  <c r="I624" i="11"/>
  <c r="I625" i="11"/>
  <c r="I626" i="11"/>
  <c r="I627" i="11"/>
  <c r="I628" i="11"/>
  <c r="I629" i="11"/>
  <c r="I630" i="11"/>
  <c r="I631" i="11"/>
  <c r="I632" i="11"/>
  <c r="I633" i="11"/>
  <c r="I634" i="11"/>
  <c r="I635" i="11"/>
  <c r="I636" i="11"/>
  <c r="I637" i="11"/>
  <c r="I638" i="11"/>
  <c r="I639" i="11"/>
  <c r="I640" i="11"/>
  <c r="I641" i="11"/>
  <c r="I642" i="11"/>
  <c r="I643" i="11"/>
  <c r="I644" i="11"/>
  <c r="I645" i="11"/>
  <c r="I646" i="11"/>
  <c r="I647" i="11"/>
  <c r="I648" i="11"/>
  <c r="I649" i="11"/>
  <c r="I650" i="11"/>
  <c r="I651" i="11"/>
  <c r="I652" i="11"/>
  <c r="I653" i="11"/>
  <c r="I654" i="11"/>
  <c r="I655" i="11"/>
  <c r="I656" i="11"/>
  <c r="I657" i="11"/>
  <c r="I658" i="11"/>
  <c r="I659" i="11"/>
  <c r="I660" i="11"/>
  <c r="I661" i="11"/>
  <c r="I662" i="11"/>
  <c r="I663" i="11"/>
  <c r="I664" i="11"/>
  <c r="I665" i="11"/>
  <c r="I666" i="11"/>
  <c r="I667" i="11"/>
  <c r="I668" i="11"/>
  <c r="I669" i="11"/>
  <c r="I670" i="11"/>
  <c r="I671" i="11"/>
  <c r="I672" i="11"/>
  <c r="I673" i="11"/>
  <c r="I674" i="11"/>
  <c r="I675" i="11"/>
  <c r="I676" i="11"/>
  <c r="I677" i="11"/>
  <c r="I678" i="11"/>
  <c r="I679" i="11"/>
  <c r="I680" i="11"/>
  <c r="I681" i="11"/>
  <c r="I682" i="11"/>
  <c r="I683" i="11"/>
  <c r="I684" i="11"/>
  <c r="I685" i="11"/>
  <c r="I686" i="11"/>
  <c r="I687" i="11"/>
  <c r="I688" i="11"/>
  <c r="I689" i="11"/>
  <c r="I690" i="11"/>
  <c r="I691" i="11"/>
  <c r="I692" i="11"/>
  <c r="I693" i="11"/>
  <c r="I694" i="11"/>
  <c r="I695" i="11"/>
  <c r="I696" i="11"/>
  <c r="I697" i="11"/>
  <c r="I698" i="11"/>
  <c r="I699" i="11"/>
  <c r="I700" i="11"/>
  <c r="I701" i="11"/>
  <c r="I702" i="11"/>
  <c r="I703" i="11"/>
  <c r="I704" i="11"/>
  <c r="I705" i="11"/>
  <c r="I706" i="11"/>
  <c r="I707" i="11"/>
  <c r="I708" i="11"/>
  <c r="I709" i="11"/>
  <c r="I710" i="11"/>
  <c r="I711" i="11"/>
  <c r="I712" i="11"/>
  <c r="I713" i="11"/>
  <c r="I714" i="11"/>
  <c r="I715" i="11"/>
  <c r="I716" i="11"/>
  <c r="I717" i="11"/>
  <c r="I718" i="11"/>
  <c r="I719" i="11"/>
  <c r="I720" i="11"/>
  <c r="I721" i="11"/>
  <c r="I722" i="11"/>
  <c r="I723" i="11"/>
  <c r="I724" i="11"/>
  <c r="I725" i="11"/>
  <c r="I726" i="11"/>
  <c r="I727" i="11"/>
  <c r="I728" i="11"/>
  <c r="I729" i="11"/>
  <c r="I730" i="11"/>
  <c r="I731" i="11"/>
  <c r="I732" i="11"/>
  <c r="I733" i="11"/>
  <c r="I734" i="11"/>
  <c r="I735" i="11"/>
  <c r="I736" i="11"/>
  <c r="I737" i="11"/>
  <c r="I738" i="11"/>
  <c r="I739" i="11"/>
  <c r="I740" i="11"/>
  <c r="I741" i="11"/>
  <c r="I742" i="11"/>
  <c r="I743" i="11"/>
  <c r="I744" i="11"/>
  <c r="I745" i="11"/>
  <c r="I746" i="11"/>
  <c r="I747" i="11"/>
  <c r="I748" i="11"/>
  <c r="I749" i="11"/>
  <c r="I750" i="11"/>
  <c r="I751" i="11"/>
  <c r="I752" i="11"/>
  <c r="I753" i="11"/>
  <c r="I754" i="11"/>
  <c r="I755" i="11"/>
  <c r="I756" i="11"/>
  <c r="I757" i="11"/>
  <c r="I758" i="11"/>
  <c r="I759" i="11"/>
  <c r="I760" i="11"/>
  <c r="I761" i="11"/>
  <c r="I762" i="11"/>
  <c r="I763" i="11"/>
  <c r="I764" i="11"/>
  <c r="I765" i="11"/>
  <c r="I766" i="11"/>
  <c r="I767" i="11"/>
  <c r="I768" i="11"/>
  <c r="I769" i="11"/>
  <c r="I770" i="11"/>
  <c r="I771" i="11"/>
  <c r="I772" i="11"/>
  <c r="I773" i="11"/>
  <c r="I774" i="11"/>
  <c r="I775" i="11"/>
  <c r="I776" i="11"/>
  <c r="I777" i="11"/>
  <c r="I778" i="11"/>
  <c r="I779" i="11"/>
  <c r="I780" i="11"/>
  <c r="I781" i="11"/>
  <c r="I782" i="11"/>
  <c r="I783" i="11"/>
  <c r="I784" i="11"/>
  <c r="I785" i="11"/>
  <c r="I786" i="11"/>
  <c r="I787" i="11"/>
  <c r="I788" i="11"/>
  <c r="I789" i="11"/>
  <c r="I790" i="11"/>
  <c r="I791" i="11"/>
  <c r="I792" i="11"/>
  <c r="I793" i="11"/>
  <c r="I794" i="11"/>
  <c r="I795" i="11"/>
  <c r="I796" i="11"/>
  <c r="I797" i="11"/>
  <c r="I798" i="11"/>
  <c r="I799" i="11"/>
  <c r="I800" i="11"/>
  <c r="I801" i="11"/>
  <c r="I802" i="11"/>
  <c r="I803" i="11"/>
  <c r="I804" i="11"/>
  <c r="I805" i="11"/>
  <c r="I806" i="11"/>
  <c r="I807" i="11"/>
  <c r="I808" i="11"/>
  <c r="I809" i="11"/>
  <c r="I810" i="11"/>
  <c r="I811" i="11"/>
  <c r="I812" i="11"/>
  <c r="I813" i="11"/>
  <c r="I814" i="11"/>
  <c r="I815" i="11"/>
  <c r="I816" i="11"/>
  <c r="I817" i="11"/>
  <c r="I818" i="11"/>
  <c r="I819" i="11"/>
  <c r="I820" i="11"/>
  <c r="I821" i="11"/>
  <c r="I822" i="11"/>
  <c r="I823" i="11"/>
  <c r="I824" i="11"/>
  <c r="I825" i="11"/>
  <c r="I826" i="11"/>
  <c r="I827" i="11"/>
  <c r="I828" i="11"/>
  <c r="I829" i="11"/>
  <c r="I830" i="11"/>
  <c r="I831" i="11"/>
  <c r="I832" i="11"/>
  <c r="I833" i="11"/>
  <c r="I834" i="11"/>
  <c r="I835" i="11"/>
  <c r="I836" i="11"/>
  <c r="I837" i="11"/>
  <c r="I838" i="11"/>
  <c r="I839" i="11"/>
  <c r="I840" i="11"/>
  <c r="I841" i="11"/>
  <c r="I842" i="11"/>
  <c r="I843" i="11"/>
  <c r="I844" i="11"/>
  <c r="I845" i="11"/>
  <c r="I846" i="11"/>
  <c r="I847" i="11"/>
  <c r="I848" i="11"/>
  <c r="I849" i="11"/>
  <c r="I850" i="11"/>
  <c r="I851" i="11"/>
  <c r="I852" i="11"/>
  <c r="I853" i="11"/>
  <c r="I854" i="11"/>
  <c r="I855" i="11"/>
  <c r="I856" i="11"/>
  <c r="I857" i="11"/>
  <c r="I858" i="11"/>
  <c r="I859" i="11"/>
  <c r="I860" i="11"/>
  <c r="I861" i="11"/>
  <c r="I862" i="11"/>
  <c r="I863" i="11"/>
  <c r="I864" i="11"/>
  <c r="I865" i="11"/>
  <c r="I866" i="11"/>
  <c r="I867" i="11"/>
  <c r="I868" i="11"/>
  <c r="I869" i="11"/>
  <c r="I870" i="11"/>
  <c r="I871" i="11"/>
  <c r="I872" i="11"/>
  <c r="I873" i="11"/>
  <c r="I874" i="11"/>
  <c r="I875" i="11"/>
  <c r="I876" i="11"/>
  <c r="I877" i="11"/>
  <c r="I878" i="11"/>
  <c r="I879" i="11"/>
  <c r="I880" i="11"/>
  <c r="I881" i="11"/>
  <c r="I882" i="11"/>
  <c r="I883" i="11"/>
  <c r="I884" i="11"/>
  <c r="I885" i="11"/>
  <c r="I886" i="11"/>
  <c r="I887" i="11"/>
  <c r="I888" i="11"/>
  <c r="I889" i="11"/>
  <c r="I890" i="11"/>
  <c r="I7" i="11"/>
  <c r="I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H728" i="11"/>
  <c r="H729" i="11"/>
  <c r="H730" i="11"/>
  <c r="H731" i="11"/>
  <c r="H732" i="11"/>
  <c r="H733" i="11"/>
  <c r="H734" i="11"/>
  <c r="H735" i="11"/>
  <c r="H736" i="11"/>
  <c r="H737" i="11"/>
  <c r="H738" i="11"/>
  <c r="H739" i="11"/>
  <c r="H740" i="11"/>
  <c r="H741" i="11"/>
  <c r="H742" i="11"/>
  <c r="H743" i="11"/>
  <c r="H744" i="11"/>
  <c r="H745" i="11"/>
  <c r="H746" i="11"/>
  <c r="H747" i="11"/>
  <c r="H748" i="11"/>
  <c r="H749" i="11"/>
  <c r="H750" i="11"/>
  <c r="H751" i="11"/>
  <c r="H752" i="11"/>
  <c r="H753" i="11"/>
  <c r="H754" i="11"/>
  <c r="H755" i="11"/>
  <c r="H756" i="11"/>
  <c r="H757" i="11"/>
  <c r="H758" i="11"/>
  <c r="H759" i="11"/>
  <c r="H760" i="11"/>
  <c r="H761" i="11"/>
  <c r="H762" i="11"/>
  <c r="H763" i="11"/>
  <c r="H764" i="11"/>
  <c r="H765" i="11"/>
  <c r="H766" i="11"/>
  <c r="H767" i="11"/>
  <c r="H768" i="11"/>
  <c r="H769" i="11"/>
  <c r="H770" i="11"/>
  <c r="H771" i="11"/>
  <c r="H772" i="11"/>
  <c r="H773" i="11"/>
  <c r="H774" i="11"/>
  <c r="H775" i="11"/>
  <c r="H776" i="11"/>
  <c r="H777" i="11"/>
  <c r="H778" i="11"/>
  <c r="H779" i="11"/>
  <c r="H780" i="11"/>
  <c r="H781" i="11"/>
  <c r="H782" i="11"/>
  <c r="H783" i="11"/>
  <c r="H784" i="11"/>
  <c r="H785" i="11"/>
  <c r="H786" i="11"/>
  <c r="H787" i="11"/>
  <c r="H788" i="11"/>
  <c r="H789" i="11"/>
  <c r="H790" i="11"/>
  <c r="H791" i="11"/>
  <c r="H792" i="11"/>
  <c r="H793" i="11"/>
  <c r="H794" i="11"/>
  <c r="H795" i="11"/>
  <c r="H796" i="11"/>
  <c r="H797" i="11"/>
  <c r="H798" i="11"/>
  <c r="H799" i="11"/>
  <c r="H800" i="11"/>
  <c r="H801" i="11"/>
  <c r="H802" i="11"/>
  <c r="H803" i="11"/>
  <c r="H804" i="11"/>
  <c r="H805" i="11"/>
  <c r="H806" i="11"/>
  <c r="H807" i="11"/>
  <c r="H808" i="11"/>
  <c r="H809" i="11"/>
  <c r="H810" i="11"/>
  <c r="H811" i="11"/>
  <c r="H812" i="11"/>
  <c r="H813" i="11"/>
  <c r="H814" i="11"/>
  <c r="H815" i="11"/>
  <c r="H816" i="11"/>
  <c r="H817" i="11"/>
  <c r="H818" i="11"/>
  <c r="H819" i="11"/>
  <c r="H820" i="11"/>
  <c r="H821" i="11"/>
  <c r="H822" i="11"/>
  <c r="H823" i="11"/>
  <c r="H824" i="11"/>
  <c r="H825" i="11"/>
  <c r="H826" i="11"/>
  <c r="H827" i="11"/>
  <c r="H828" i="11"/>
  <c r="H829" i="11"/>
  <c r="H830" i="11"/>
  <c r="H831" i="11"/>
  <c r="H832" i="11"/>
  <c r="H833" i="11"/>
  <c r="H834" i="11"/>
  <c r="H835" i="11"/>
  <c r="H836" i="11"/>
  <c r="H837" i="11"/>
  <c r="H838" i="11"/>
  <c r="H839" i="11"/>
  <c r="H840" i="11"/>
  <c r="H841" i="11"/>
  <c r="H842" i="11"/>
  <c r="H843" i="11"/>
  <c r="H844" i="11"/>
  <c r="H845" i="11"/>
  <c r="H846" i="11"/>
  <c r="H847" i="11"/>
  <c r="H848" i="11"/>
  <c r="H849" i="11"/>
  <c r="H850" i="11"/>
  <c r="H851" i="11"/>
  <c r="H852" i="11"/>
  <c r="H853" i="11"/>
  <c r="H854" i="11"/>
  <c r="H855" i="11"/>
  <c r="H856" i="11"/>
  <c r="H857" i="11"/>
  <c r="H858" i="11"/>
  <c r="H859" i="11"/>
  <c r="H860" i="11"/>
  <c r="H861" i="11"/>
  <c r="H862" i="11"/>
  <c r="H863" i="11"/>
  <c r="H864" i="11"/>
  <c r="H865" i="11"/>
  <c r="H866" i="11"/>
  <c r="H867" i="11"/>
  <c r="H868" i="11"/>
  <c r="H869" i="11"/>
  <c r="H870" i="11"/>
  <c r="H871" i="11"/>
  <c r="H872" i="11"/>
  <c r="H873" i="11"/>
  <c r="H874" i="11"/>
  <c r="H875" i="11"/>
  <c r="H876" i="11"/>
  <c r="H877" i="11"/>
  <c r="H878" i="11"/>
  <c r="H879" i="11"/>
  <c r="H880" i="11"/>
  <c r="H881" i="11"/>
  <c r="H882" i="11"/>
  <c r="H883" i="11"/>
  <c r="H884" i="11"/>
  <c r="H885" i="11"/>
  <c r="H886" i="11"/>
  <c r="H887" i="11"/>
  <c r="H888" i="11"/>
  <c r="H889" i="11"/>
  <c r="H890" i="11"/>
  <c r="H6"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594"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599" i="11"/>
  <c r="F600" i="11"/>
  <c r="F601" i="11"/>
  <c r="F602" i="11"/>
  <c r="F603" i="11"/>
  <c r="F604" i="11"/>
  <c r="F605" i="11"/>
  <c r="F606" i="11"/>
  <c r="F607" i="11"/>
  <c r="F608" i="11"/>
  <c r="F609" i="11"/>
  <c r="F610" i="11"/>
  <c r="F611"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760" i="11"/>
  <c r="F761" i="11"/>
  <c r="F762" i="11"/>
  <c r="F763" i="11"/>
  <c r="F764" i="11"/>
  <c r="F765" i="11"/>
  <c r="F766" i="11"/>
  <c r="F767" i="11"/>
  <c r="F768" i="11"/>
  <c r="F769" i="11"/>
  <c r="F770" i="11"/>
  <c r="F771" i="11"/>
  <c r="F772" i="11"/>
  <c r="F773" i="11"/>
  <c r="F774" i="11"/>
  <c r="F775" i="11"/>
  <c r="F776"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75" i="11"/>
  <c r="F876" i="11"/>
  <c r="F877" i="11"/>
  <c r="F878" i="11"/>
  <c r="F879" i="11"/>
  <c r="F880" i="11"/>
  <c r="F881" i="11"/>
  <c r="F882" i="11"/>
  <c r="F883" i="11"/>
  <c r="F884" i="11"/>
  <c r="F885" i="11"/>
  <c r="F886" i="11"/>
  <c r="F887" i="11"/>
  <c r="F888" i="11"/>
  <c r="F889" i="11"/>
  <c r="F890" i="11"/>
  <c r="F7" i="11"/>
  <c r="F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E243" i="11"/>
  <c r="E244" i="11"/>
  <c r="E245" i="11"/>
  <c r="E246" i="11"/>
  <c r="E247" i="11"/>
  <c r="E248" i="11"/>
  <c r="E249" i="11"/>
  <c r="E250" i="11"/>
  <c r="E251" i="11"/>
  <c r="E252" i="11"/>
  <c r="E253" i="11"/>
  <c r="E254" i="11"/>
  <c r="E255" i="11"/>
  <c r="E256" i="11"/>
  <c r="E257" i="11"/>
  <c r="E258" i="11"/>
  <c r="E259" i="11"/>
  <c r="E260" i="11"/>
  <c r="E261" i="11"/>
  <c r="E262" i="11"/>
  <c r="E263" i="11"/>
  <c r="E264" i="11"/>
  <c r="E265" i="11"/>
  <c r="E266" i="11"/>
  <c r="E267" i="11"/>
  <c r="E268" i="11"/>
  <c r="E269" i="11"/>
  <c r="E270" i="11"/>
  <c r="E271" i="11"/>
  <c r="E272" i="11"/>
  <c r="E273" i="11"/>
  <c r="E274" i="11"/>
  <c r="E275" i="11"/>
  <c r="E276" i="11"/>
  <c r="E277" i="11"/>
  <c r="E278" i="11"/>
  <c r="E279" i="11"/>
  <c r="E280" i="11"/>
  <c r="E281" i="11"/>
  <c r="E282" i="11"/>
  <c r="E283" i="11"/>
  <c r="E284" i="11"/>
  <c r="E285" i="11"/>
  <c r="E286" i="11"/>
  <c r="E287" i="11"/>
  <c r="E288" i="11"/>
  <c r="E289" i="11"/>
  <c r="E290" i="11"/>
  <c r="E291" i="11"/>
  <c r="E292" i="11"/>
  <c r="E293" i="11"/>
  <c r="E294" i="11"/>
  <c r="E295" i="11"/>
  <c r="E296" i="11"/>
  <c r="E297" i="11"/>
  <c r="E298" i="11"/>
  <c r="E299" i="11"/>
  <c r="E300" i="11"/>
  <c r="E301" i="11"/>
  <c r="E302" i="11"/>
  <c r="E303" i="11"/>
  <c r="E304" i="11"/>
  <c r="E305" i="11"/>
  <c r="E306" i="11"/>
  <c r="E307" i="11"/>
  <c r="E308" i="11"/>
  <c r="E309" i="11"/>
  <c r="E310" i="11"/>
  <c r="E311" i="11"/>
  <c r="E312" i="11"/>
  <c r="E313" i="11"/>
  <c r="E314" i="11"/>
  <c r="E315" i="11"/>
  <c r="E316" i="11"/>
  <c r="E317" i="11"/>
  <c r="E318" i="11"/>
  <c r="E319" i="11"/>
  <c r="E320" i="11"/>
  <c r="E321" i="11"/>
  <c r="E322" i="11"/>
  <c r="E323" i="11"/>
  <c r="E324" i="11"/>
  <c r="E325" i="11"/>
  <c r="E326" i="11"/>
  <c r="E327" i="11"/>
  <c r="E328" i="11"/>
  <c r="E329" i="11"/>
  <c r="E330" i="11"/>
  <c r="E331" i="11"/>
  <c r="E332" i="11"/>
  <c r="E333" i="11"/>
  <c r="E334" i="11"/>
  <c r="E335" i="11"/>
  <c r="E336" i="11"/>
  <c r="E337" i="11"/>
  <c r="E338" i="11"/>
  <c r="E339" i="11"/>
  <c r="E340" i="11"/>
  <c r="E341" i="11"/>
  <c r="E342" i="11"/>
  <c r="E343" i="11"/>
  <c r="E344" i="11"/>
  <c r="E345" i="11"/>
  <c r="E346" i="11"/>
  <c r="E347" i="11"/>
  <c r="E348" i="11"/>
  <c r="E349" i="11"/>
  <c r="E350" i="11"/>
  <c r="E351" i="11"/>
  <c r="E352" i="11"/>
  <c r="E353" i="11"/>
  <c r="E354" i="11"/>
  <c r="E355" i="11"/>
  <c r="E356" i="11"/>
  <c r="E357" i="11"/>
  <c r="E358" i="11"/>
  <c r="E359" i="11"/>
  <c r="E360" i="11"/>
  <c r="E361" i="11"/>
  <c r="E362" i="11"/>
  <c r="E363" i="11"/>
  <c r="E364" i="11"/>
  <c r="E365" i="11"/>
  <c r="E366" i="11"/>
  <c r="E367" i="11"/>
  <c r="E368" i="11"/>
  <c r="E369" i="11"/>
  <c r="E370" i="11"/>
  <c r="E371" i="11"/>
  <c r="E372" i="11"/>
  <c r="E373" i="11"/>
  <c r="E374" i="11"/>
  <c r="E375" i="11"/>
  <c r="E376" i="11"/>
  <c r="E377" i="11"/>
  <c r="E378" i="11"/>
  <c r="E379" i="11"/>
  <c r="E380" i="11"/>
  <c r="E381" i="11"/>
  <c r="E382" i="11"/>
  <c r="E383" i="11"/>
  <c r="E384" i="11"/>
  <c r="E385" i="11"/>
  <c r="E386" i="11"/>
  <c r="E387" i="11"/>
  <c r="E388" i="11"/>
  <c r="E389" i="11"/>
  <c r="E390" i="11"/>
  <c r="E391" i="11"/>
  <c r="E392" i="11"/>
  <c r="E393" i="11"/>
  <c r="E394" i="11"/>
  <c r="E395" i="11"/>
  <c r="E396" i="11"/>
  <c r="E397" i="11"/>
  <c r="E398" i="11"/>
  <c r="E399" i="11"/>
  <c r="E400" i="11"/>
  <c r="E401" i="11"/>
  <c r="E402" i="11"/>
  <c r="E403" i="11"/>
  <c r="E404" i="11"/>
  <c r="E405" i="11"/>
  <c r="E406" i="11"/>
  <c r="E407" i="11"/>
  <c r="E408" i="11"/>
  <c r="E409" i="11"/>
  <c r="E410" i="11"/>
  <c r="E411" i="11"/>
  <c r="E412" i="11"/>
  <c r="E413" i="11"/>
  <c r="E414" i="11"/>
  <c r="E415" i="11"/>
  <c r="E416" i="11"/>
  <c r="E417" i="11"/>
  <c r="E418" i="11"/>
  <c r="E419" i="11"/>
  <c r="E420" i="11"/>
  <c r="E421" i="11"/>
  <c r="E422" i="11"/>
  <c r="E423" i="11"/>
  <c r="E424" i="11"/>
  <c r="E425" i="11"/>
  <c r="E426" i="11"/>
  <c r="E427" i="11"/>
  <c r="E428" i="11"/>
  <c r="E429" i="11"/>
  <c r="E430" i="11"/>
  <c r="E431" i="11"/>
  <c r="E432" i="11"/>
  <c r="E433" i="11"/>
  <c r="E434" i="11"/>
  <c r="E435" i="11"/>
  <c r="E436" i="11"/>
  <c r="E437" i="11"/>
  <c r="E438" i="11"/>
  <c r="E439" i="11"/>
  <c r="E440" i="11"/>
  <c r="E441" i="11"/>
  <c r="E442" i="11"/>
  <c r="E443" i="11"/>
  <c r="E444" i="11"/>
  <c r="E445" i="11"/>
  <c r="E446" i="11"/>
  <c r="E447" i="11"/>
  <c r="E448" i="11"/>
  <c r="E449" i="11"/>
  <c r="E450" i="11"/>
  <c r="E451" i="11"/>
  <c r="E452" i="11"/>
  <c r="E453" i="11"/>
  <c r="E454" i="11"/>
  <c r="E455" i="11"/>
  <c r="E456" i="11"/>
  <c r="E457" i="11"/>
  <c r="E458" i="11"/>
  <c r="E459" i="11"/>
  <c r="E460" i="11"/>
  <c r="E461" i="11"/>
  <c r="E462" i="11"/>
  <c r="E463" i="11"/>
  <c r="E464" i="11"/>
  <c r="E465" i="11"/>
  <c r="E466" i="11"/>
  <c r="E467" i="11"/>
  <c r="E468" i="11"/>
  <c r="E469" i="11"/>
  <c r="E470" i="11"/>
  <c r="E471" i="11"/>
  <c r="E472" i="11"/>
  <c r="E473" i="11"/>
  <c r="E474" i="11"/>
  <c r="E475" i="11"/>
  <c r="E476" i="11"/>
  <c r="E477" i="11"/>
  <c r="E478" i="11"/>
  <c r="E479" i="11"/>
  <c r="E480" i="11"/>
  <c r="E481" i="11"/>
  <c r="E482" i="11"/>
  <c r="E483" i="11"/>
  <c r="E484" i="11"/>
  <c r="E485" i="11"/>
  <c r="E486" i="11"/>
  <c r="E487" i="11"/>
  <c r="E488" i="11"/>
  <c r="E489" i="11"/>
  <c r="E490" i="11"/>
  <c r="E491" i="11"/>
  <c r="E492" i="11"/>
  <c r="E493" i="11"/>
  <c r="E494" i="11"/>
  <c r="E495" i="11"/>
  <c r="E496" i="11"/>
  <c r="E497" i="11"/>
  <c r="E498" i="11"/>
  <c r="E499" i="11"/>
  <c r="E500" i="11"/>
  <c r="E501" i="11"/>
  <c r="E502" i="11"/>
  <c r="E503" i="11"/>
  <c r="E504" i="11"/>
  <c r="E505" i="11"/>
  <c r="E506" i="11"/>
  <c r="E507" i="11"/>
  <c r="E508" i="11"/>
  <c r="E509" i="11"/>
  <c r="E510" i="11"/>
  <c r="E511" i="11"/>
  <c r="E512" i="11"/>
  <c r="E513" i="11"/>
  <c r="E514" i="11"/>
  <c r="E515" i="11"/>
  <c r="E516" i="11"/>
  <c r="E517" i="11"/>
  <c r="E518" i="11"/>
  <c r="E519" i="11"/>
  <c r="E520" i="11"/>
  <c r="E521" i="11"/>
  <c r="E522" i="11"/>
  <c r="E523" i="11"/>
  <c r="E524" i="11"/>
  <c r="E525" i="11"/>
  <c r="E526" i="11"/>
  <c r="E527" i="11"/>
  <c r="E528" i="11"/>
  <c r="E529" i="11"/>
  <c r="E530" i="11"/>
  <c r="E531" i="11"/>
  <c r="E532" i="11"/>
  <c r="E533" i="11"/>
  <c r="E534" i="11"/>
  <c r="E535" i="11"/>
  <c r="E536" i="11"/>
  <c r="E537" i="11"/>
  <c r="E538" i="11"/>
  <c r="E539" i="11"/>
  <c r="E540" i="11"/>
  <c r="E541" i="11"/>
  <c r="E542" i="11"/>
  <c r="E543" i="11"/>
  <c r="E544" i="11"/>
  <c r="E545" i="11"/>
  <c r="E546" i="11"/>
  <c r="E547" i="11"/>
  <c r="E548" i="11"/>
  <c r="E549" i="11"/>
  <c r="E550" i="11"/>
  <c r="E551" i="11"/>
  <c r="E552" i="11"/>
  <c r="E553" i="11"/>
  <c r="E554" i="11"/>
  <c r="E555" i="11"/>
  <c r="E556" i="11"/>
  <c r="E557" i="11"/>
  <c r="E558" i="11"/>
  <c r="E559" i="11"/>
  <c r="E560" i="11"/>
  <c r="E561" i="11"/>
  <c r="E562" i="11"/>
  <c r="E563" i="11"/>
  <c r="E564" i="11"/>
  <c r="E565" i="11"/>
  <c r="E566" i="11"/>
  <c r="E567" i="11"/>
  <c r="E568" i="11"/>
  <c r="E569" i="11"/>
  <c r="E570" i="11"/>
  <c r="E571" i="11"/>
  <c r="E572" i="11"/>
  <c r="E573" i="11"/>
  <c r="E574" i="11"/>
  <c r="E575" i="11"/>
  <c r="E576" i="11"/>
  <c r="E577" i="11"/>
  <c r="E578" i="11"/>
  <c r="E579" i="11"/>
  <c r="E580" i="11"/>
  <c r="E581" i="11"/>
  <c r="E582" i="11"/>
  <c r="E583" i="11"/>
  <c r="E584" i="11"/>
  <c r="E585" i="11"/>
  <c r="E586" i="11"/>
  <c r="E587" i="11"/>
  <c r="E588" i="11"/>
  <c r="E589" i="11"/>
  <c r="E590" i="11"/>
  <c r="E591" i="11"/>
  <c r="E592" i="11"/>
  <c r="E593" i="11"/>
  <c r="E594" i="11"/>
  <c r="E595" i="11"/>
  <c r="E596" i="11"/>
  <c r="E597" i="11"/>
  <c r="E598" i="11"/>
  <c r="E599" i="11"/>
  <c r="E600" i="11"/>
  <c r="E601" i="11"/>
  <c r="E602" i="11"/>
  <c r="E603" i="11"/>
  <c r="E604" i="11"/>
  <c r="E605" i="11"/>
  <c r="E606" i="11"/>
  <c r="E607" i="11"/>
  <c r="E608" i="11"/>
  <c r="E609" i="11"/>
  <c r="E610" i="11"/>
  <c r="E611" i="11"/>
  <c r="E612" i="11"/>
  <c r="E613" i="11"/>
  <c r="E614" i="11"/>
  <c r="E615" i="11"/>
  <c r="E616" i="11"/>
  <c r="E617" i="11"/>
  <c r="E618" i="11"/>
  <c r="E619" i="11"/>
  <c r="E620" i="11"/>
  <c r="E621" i="11"/>
  <c r="E622" i="11"/>
  <c r="E623" i="11"/>
  <c r="E624" i="11"/>
  <c r="E625" i="11"/>
  <c r="E626" i="11"/>
  <c r="E627" i="11"/>
  <c r="E628" i="11"/>
  <c r="E629" i="11"/>
  <c r="E630" i="11"/>
  <c r="E631" i="11"/>
  <c r="E632" i="11"/>
  <c r="E633" i="11"/>
  <c r="E634" i="11"/>
  <c r="E635" i="11"/>
  <c r="E636" i="11"/>
  <c r="E637" i="11"/>
  <c r="E638" i="11"/>
  <c r="E639" i="11"/>
  <c r="E640" i="11"/>
  <c r="E641" i="11"/>
  <c r="E642" i="11"/>
  <c r="E643" i="11"/>
  <c r="E644" i="11"/>
  <c r="E645" i="11"/>
  <c r="E646" i="11"/>
  <c r="E647" i="11"/>
  <c r="E648" i="11"/>
  <c r="E649" i="11"/>
  <c r="E650" i="11"/>
  <c r="E651" i="11"/>
  <c r="E652" i="11"/>
  <c r="E653" i="11"/>
  <c r="E654" i="11"/>
  <c r="E655" i="11"/>
  <c r="E656" i="11"/>
  <c r="E657" i="11"/>
  <c r="E658" i="11"/>
  <c r="E659" i="11"/>
  <c r="E660" i="11"/>
  <c r="E661" i="11"/>
  <c r="E662" i="11"/>
  <c r="E663" i="11"/>
  <c r="E664" i="11"/>
  <c r="E665" i="11"/>
  <c r="E666" i="11"/>
  <c r="E667" i="11"/>
  <c r="E668" i="11"/>
  <c r="E669" i="11"/>
  <c r="E670" i="11"/>
  <c r="E671" i="11"/>
  <c r="E672" i="11"/>
  <c r="E673" i="11"/>
  <c r="E674" i="11"/>
  <c r="E675" i="11"/>
  <c r="E676" i="11"/>
  <c r="E677" i="11"/>
  <c r="E678" i="11"/>
  <c r="E679" i="11"/>
  <c r="E680" i="11"/>
  <c r="E681" i="11"/>
  <c r="E682" i="11"/>
  <c r="E683" i="11"/>
  <c r="E684" i="11"/>
  <c r="E685" i="11"/>
  <c r="E686" i="11"/>
  <c r="E687" i="11"/>
  <c r="E688" i="11"/>
  <c r="E689" i="11"/>
  <c r="E690" i="11"/>
  <c r="E691" i="11"/>
  <c r="E692" i="11"/>
  <c r="E693" i="11"/>
  <c r="E694" i="11"/>
  <c r="E695" i="11"/>
  <c r="E696" i="11"/>
  <c r="E697" i="11"/>
  <c r="E698" i="11"/>
  <c r="E699" i="11"/>
  <c r="E700" i="11"/>
  <c r="E701" i="11"/>
  <c r="E702" i="11"/>
  <c r="E703" i="11"/>
  <c r="E704" i="11"/>
  <c r="E705" i="11"/>
  <c r="E706" i="11"/>
  <c r="E707" i="11"/>
  <c r="E708" i="11"/>
  <c r="E709" i="11"/>
  <c r="E710" i="11"/>
  <c r="E711" i="11"/>
  <c r="E712" i="11"/>
  <c r="E713" i="11"/>
  <c r="E714" i="11"/>
  <c r="E715" i="11"/>
  <c r="E716" i="11"/>
  <c r="E717" i="11"/>
  <c r="E718" i="11"/>
  <c r="E719" i="11"/>
  <c r="E720" i="11"/>
  <c r="E721" i="11"/>
  <c r="E722" i="11"/>
  <c r="E723" i="11"/>
  <c r="E724" i="11"/>
  <c r="E725" i="11"/>
  <c r="E726" i="11"/>
  <c r="E727" i="11"/>
  <c r="E728" i="11"/>
  <c r="E729" i="11"/>
  <c r="E730" i="11"/>
  <c r="E731" i="11"/>
  <c r="E732" i="11"/>
  <c r="E733" i="11"/>
  <c r="E734" i="11"/>
  <c r="E735" i="11"/>
  <c r="E736" i="11"/>
  <c r="E737" i="11"/>
  <c r="E738" i="11"/>
  <c r="E739" i="11"/>
  <c r="E740" i="11"/>
  <c r="E741" i="11"/>
  <c r="E742" i="11"/>
  <c r="E743" i="11"/>
  <c r="E744" i="11"/>
  <c r="E745" i="11"/>
  <c r="E746" i="11"/>
  <c r="E747" i="11"/>
  <c r="E748" i="11"/>
  <c r="E749" i="11"/>
  <c r="E750" i="11"/>
  <c r="E751" i="11"/>
  <c r="E752" i="11"/>
  <c r="E753" i="11"/>
  <c r="E754" i="11"/>
  <c r="E755" i="11"/>
  <c r="E756" i="11"/>
  <c r="E757" i="11"/>
  <c r="E758" i="11"/>
  <c r="E759" i="11"/>
  <c r="E760" i="11"/>
  <c r="E761" i="11"/>
  <c r="E762" i="11"/>
  <c r="E763" i="11"/>
  <c r="E764" i="11"/>
  <c r="E765" i="11"/>
  <c r="E766" i="11"/>
  <c r="E767" i="11"/>
  <c r="E768" i="11"/>
  <c r="E769" i="11"/>
  <c r="E770" i="11"/>
  <c r="E771" i="11"/>
  <c r="E772" i="11"/>
  <c r="E773" i="11"/>
  <c r="E774" i="11"/>
  <c r="E775" i="11"/>
  <c r="E776" i="11"/>
  <c r="E777" i="11"/>
  <c r="E778" i="11"/>
  <c r="E779" i="11"/>
  <c r="E780" i="11"/>
  <c r="E781" i="11"/>
  <c r="E782" i="11"/>
  <c r="E783" i="11"/>
  <c r="E784" i="11"/>
  <c r="E785" i="11"/>
  <c r="E786" i="11"/>
  <c r="E787" i="11"/>
  <c r="E788" i="11"/>
  <c r="E789" i="11"/>
  <c r="E790" i="11"/>
  <c r="E791" i="11"/>
  <c r="E792" i="11"/>
  <c r="E793" i="11"/>
  <c r="E794" i="11"/>
  <c r="E795" i="11"/>
  <c r="E796" i="11"/>
  <c r="E797" i="11"/>
  <c r="E798" i="11"/>
  <c r="E799" i="11"/>
  <c r="E800" i="11"/>
  <c r="E801" i="11"/>
  <c r="E802" i="11"/>
  <c r="E803" i="11"/>
  <c r="E804" i="11"/>
  <c r="E805" i="11"/>
  <c r="E806" i="11"/>
  <c r="E807" i="11"/>
  <c r="E808" i="11"/>
  <c r="E809" i="11"/>
  <c r="E810" i="11"/>
  <c r="E811" i="11"/>
  <c r="E812" i="11"/>
  <c r="E813" i="11"/>
  <c r="E814" i="11"/>
  <c r="E815" i="11"/>
  <c r="E816" i="11"/>
  <c r="E817" i="11"/>
  <c r="E818" i="11"/>
  <c r="E819" i="11"/>
  <c r="E820" i="11"/>
  <c r="E821" i="11"/>
  <c r="E822" i="11"/>
  <c r="E823" i="11"/>
  <c r="E824" i="11"/>
  <c r="E825" i="11"/>
  <c r="E826" i="11"/>
  <c r="E827" i="11"/>
  <c r="E828" i="11"/>
  <c r="E829" i="11"/>
  <c r="E830" i="11"/>
  <c r="E831" i="11"/>
  <c r="E832" i="11"/>
  <c r="E833" i="11"/>
  <c r="E834" i="11"/>
  <c r="E835" i="11"/>
  <c r="E836" i="11"/>
  <c r="E837" i="11"/>
  <c r="E838" i="11"/>
  <c r="E839" i="11"/>
  <c r="E840" i="11"/>
  <c r="E841" i="11"/>
  <c r="E842" i="11"/>
  <c r="E843" i="11"/>
  <c r="E844" i="11"/>
  <c r="E845" i="11"/>
  <c r="E846" i="11"/>
  <c r="E847" i="11"/>
  <c r="E848" i="11"/>
  <c r="E849" i="11"/>
  <c r="E850" i="11"/>
  <c r="E851" i="11"/>
  <c r="E852" i="11"/>
  <c r="E853" i="11"/>
  <c r="E854" i="11"/>
  <c r="E855" i="11"/>
  <c r="E856" i="11"/>
  <c r="E857" i="11"/>
  <c r="E858" i="11"/>
  <c r="E859" i="11"/>
  <c r="E860" i="11"/>
  <c r="E861" i="11"/>
  <c r="E862" i="11"/>
  <c r="E863" i="11"/>
  <c r="E864" i="11"/>
  <c r="E865" i="11"/>
  <c r="E866" i="11"/>
  <c r="E867" i="11"/>
  <c r="E868" i="11"/>
  <c r="E869" i="11"/>
  <c r="E870" i="11"/>
  <c r="E871" i="11"/>
  <c r="E872" i="11"/>
  <c r="E873" i="11"/>
  <c r="E874" i="11"/>
  <c r="E875" i="11"/>
  <c r="E876" i="11"/>
  <c r="E877" i="11"/>
  <c r="E878" i="11"/>
  <c r="E879" i="11"/>
  <c r="E880" i="11"/>
  <c r="E881" i="11"/>
  <c r="E882" i="11"/>
  <c r="E883" i="11"/>
  <c r="E884" i="11"/>
  <c r="E885" i="11"/>
  <c r="E886" i="11"/>
  <c r="E887" i="11"/>
  <c r="E888" i="11"/>
  <c r="E889" i="11"/>
  <c r="E890" i="11"/>
  <c r="E6" i="11"/>
  <c r="D548" i="11"/>
  <c r="D549" i="11"/>
  <c r="D550" i="11"/>
  <c r="D551" i="11"/>
  <c r="D552" i="11"/>
  <c r="D553" i="11"/>
  <c r="D554"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D729" i="11"/>
  <c r="D730" i="11"/>
  <c r="D731" i="11"/>
  <c r="D732" i="11"/>
  <c r="D733" i="11"/>
  <c r="D734" i="11"/>
  <c r="D735" i="11"/>
  <c r="D736" i="11"/>
  <c r="D737" i="11"/>
  <c r="D738" i="11"/>
  <c r="D739" i="11"/>
  <c r="D740" i="11"/>
  <c r="D741" i="11"/>
  <c r="D742" i="11"/>
  <c r="D743" i="11"/>
  <c r="D744" i="11"/>
  <c r="D745" i="11"/>
  <c r="D746" i="11"/>
  <c r="D747" i="11"/>
  <c r="D748" i="11"/>
  <c r="D749" i="11"/>
  <c r="D750" i="11"/>
  <c r="D751" i="11"/>
  <c r="D752" i="11"/>
  <c r="D753" i="11"/>
  <c r="D754" i="11"/>
  <c r="D755" i="11"/>
  <c r="D756" i="11"/>
  <c r="D757" i="11"/>
  <c r="D758" i="11"/>
  <c r="D759" i="11"/>
  <c r="D760" i="11"/>
  <c r="D761" i="11"/>
  <c r="D762" i="11"/>
  <c r="D763" i="11"/>
  <c r="D764" i="11"/>
  <c r="D765" i="11"/>
  <c r="D766" i="11"/>
  <c r="D767" i="11"/>
  <c r="D768" i="11"/>
  <c r="D769" i="11"/>
  <c r="D770" i="11"/>
  <c r="D771" i="11"/>
  <c r="D772" i="11"/>
  <c r="D773" i="11"/>
  <c r="D774" i="11"/>
  <c r="D775" i="11"/>
  <c r="D776" i="11"/>
  <c r="D777" i="11"/>
  <c r="D778" i="11"/>
  <c r="D779" i="11"/>
  <c r="D780" i="11"/>
  <c r="D781" i="11"/>
  <c r="D782" i="11"/>
  <c r="D783" i="11"/>
  <c r="D784" i="11"/>
  <c r="D785" i="11"/>
  <c r="D786" i="11"/>
  <c r="D787" i="11"/>
  <c r="D788" i="11"/>
  <c r="D789" i="11"/>
  <c r="D790" i="11"/>
  <c r="D791" i="11"/>
  <c r="D792" i="11"/>
  <c r="D793" i="11"/>
  <c r="D794" i="11"/>
  <c r="D795" i="11"/>
  <c r="D796" i="11"/>
  <c r="D797" i="11"/>
  <c r="D798" i="11"/>
  <c r="D799" i="11"/>
  <c r="D800" i="11"/>
  <c r="D801" i="11"/>
  <c r="D802" i="11"/>
  <c r="D803" i="11"/>
  <c r="D804" i="11"/>
  <c r="D805" i="11"/>
  <c r="D806" i="11"/>
  <c r="D807" i="11"/>
  <c r="D808" i="11"/>
  <c r="D809" i="11"/>
  <c r="D810" i="11"/>
  <c r="D811" i="11"/>
  <c r="D812" i="11"/>
  <c r="D813" i="11"/>
  <c r="D814" i="11"/>
  <c r="D815" i="11"/>
  <c r="D816" i="11"/>
  <c r="D817" i="11"/>
  <c r="D818" i="11"/>
  <c r="D819" i="11"/>
  <c r="D820" i="11"/>
  <c r="D821" i="11"/>
  <c r="D822" i="11"/>
  <c r="D823" i="11"/>
  <c r="D824" i="11"/>
  <c r="D825" i="11"/>
  <c r="D826" i="11"/>
  <c r="D827" i="11"/>
  <c r="D828" i="11"/>
  <c r="D829" i="11"/>
  <c r="D830" i="11"/>
  <c r="D831" i="11"/>
  <c r="D832" i="11"/>
  <c r="D833" i="11"/>
  <c r="D834" i="11"/>
  <c r="D835" i="11"/>
  <c r="D836" i="11"/>
  <c r="D837" i="11"/>
  <c r="D838" i="11"/>
  <c r="D839" i="11"/>
  <c r="D840" i="11"/>
  <c r="D841" i="11"/>
  <c r="D842" i="11"/>
  <c r="D843" i="11"/>
  <c r="D844" i="11"/>
  <c r="D845" i="11"/>
  <c r="D846" i="11"/>
  <c r="D847" i="11"/>
  <c r="D848" i="11"/>
  <c r="D849" i="11"/>
  <c r="D850" i="11"/>
  <c r="D851" i="11"/>
  <c r="D852" i="11"/>
  <c r="D853" i="11"/>
  <c r="D854" i="11"/>
  <c r="D855" i="11"/>
  <c r="D856" i="11"/>
  <c r="D857" i="11"/>
  <c r="D858" i="11"/>
  <c r="D859" i="11"/>
  <c r="D860" i="11"/>
  <c r="D861" i="11"/>
  <c r="D862" i="11"/>
  <c r="D863" i="11"/>
  <c r="D864" i="11"/>
  <c r="D865" i="11"/>
  <c r="D866" i="11"/>
  <c r="D867" i="11"/>
  <c r="D868" i="11"/>
  <c r="D869" i="11"/>
  <c r="D870" i="11"/>
  <c r="D871" i="11"/>
  <c r="D872" i="11"/>
  <c r="D873" i="11"/>
  <c r="D874" i="11"/>
  <c r="D875" i="11"/>
  <c r="D876" i="11"/>
  <c r="D877" i="11"/>
  <c r="D878" i="11"/>
  <c r="D879" i="11"/>
  <c r="D880" i="11"/>
  <c r="D881" i="11"/>
  <c r="D882" i="11"/>
  <c r="D883" i="11"/>
  <c r="D884" i="11"/>
  <c r="D885" i="11"/>
  <c r="D886" i="11"/>
  <c r="D887" i="11"/>
  <c r="D888" i="11"/>
  <c r="D889" i="11"/>
  <c r="D890" i="11"/>
  <c r="D547" i="11"/>
  <c r="D546" i="11"/>
  <c r="C890" i="11"/>
  <c r="C889" i="11"/>
  <c r="C888" i="11"/>
  <c r="C887" i="11"/>
  <c r="C886" i="11"/>
  <c r="C885" i="11"/>
  <c r="C884" i="11"/>
  <c r="C883" i="11"/>
  <c r="C882" i="11"/>
  <c r="C881" i="11"/>
  <c r="C880" i="11"/>
  <c r="C879" i="11"/>
  <c r="C878" i="11"/>
  <c r="C877" i="11"/>
  <c r="C876" i="11"/>
  <c r="C875" i="11"/>
  <c r="C874" i="11"/>
  <c r="C873" i="11"/>
  <c r="C872" i="11"/>
  <c r="C871" i="11"/>
  <c r="C870" i="11"/>
  <c r="C869" i="11"/>
  <c r="C868" i="11"/>
  <c r="C867" i="11"/>
  <c r="C866" i="11"/>
  <c r="C865" i="11"/>
  <c r="C864" i="11"/>
  <c r="C863" i="11"/>
  <c r="C862" i="11"/>
  <c r="C861" i="11"/>
  <c r="C860" i="11"/>
  <c r="C859" i="11"/>
  <c r="C858" i="11"/>
  <c r="C857" i="11"/>
  <c r="C856" i="11"/>
  <c r="C855" i="11"/>
  <c r="C854" i="11"/>
  <c r="C853" i="11"/>
  <c r="C852" i="11"/>
  <c r="C851" i="11"/>
  <c r="C850" i="11"/>
  <c r="C849" i="11"/>
  <c r="C848" i="11"/>
  <c r="C847" i="11"/>
  <c r="C846" i="11"/>
  <c r="C845" i="11"/>
  <c r="C844" i="11"/>
  <c r="C843" i="11"/>
  <c r="C842" i="11"/>
  <c r="C841" i="11"/>
  <c r="C840" i="11"/>
  <c r="C839" i="11"/>
  <c r="C838" i="11"/>
  <c r="C837" i="11"/>
  <c r="C836" i="11"/>
  <c r="C835" i="11"/>
  <c r="C834" i="11"/>
  <c r="C833" i="11"/>
  <c r="C832" i="11"/>
  <c r="C831" i="11"/>
  <c r="C830" i="11"/>
  <c r="C829" i="11"/>
  <c r="C828" i="11"/>
  <c r="C827" i="11"/>
  <c r="C826" i="11"/>
  <c r="C825" i="11"/>
  <c r="C824" i="11"/>
  <c r="C823" i="11"/>
  <c r="C822" i="11"/>
  <c r="C821" i="11"/>
  <c r="C820" i="11"/>
  <c r="C819" i="11"/>
  <c r="C818" i="11"/>
  <c r="C817" i="11"/>
  <c r="C816" i="11"/>
  <c r="C815" i="11"/>
  <c r="C814" i="11"/>
  <c r="C813" i="11"/>
  <c r="C812" i="11"/>
  <c r="C811" i="11"/>
  <c r="C810" i="11"/>
  <c r="C809" i="11"/>
  <c r="C808" i="11"/>
  <c r="C807" i="11"/>
  <c r="C806" i="11"/>
  <c r="C805" i="11"/>
  <c r="C804" i="11"/>
  <c r="C803" i="11"/>
  <c r="C802" i="11"/>
  <c r="C801" i="11"/>
  <c r="C800" i="11"/>
  <c r="C799" i="11"/>
  <c r="C798" i="11"/>
  <c r="C797" i="11"/>
  <c r="C796" i="11"/>
  <c r="C795" i="11"/>
  <c r="C794" i="11"/>
  <c r="C793" i="11"/>
  <c r="C792" i="11"/>
  <c r="C791" i="11"/>
  <c r="C790" i="11"/>
  <c r="C789" i="11"/>
  <c r="C788" i="11"/>
  <c r="C787" i="11"/>
  <c r="C786" i="11"/>
  <c r="C785" i="11"/>
  <c r="C784" i="11"/>
  <c r="C783" i="11"/>
  <c r="C782" i="11"/>
  <c r="C781" i="11"/>
  <c r="C780" i="11"/>
  <c r="C779" i="11"/>
  <c r="C778" i="11"/>
  <c r="C777" i="11"/>
  <c r="C776" i="11"/>
  <c r="C775" i="11"/>
  <c r="C774" i="11"/>
  <c r="C773" i="11"/>
  <c r="C772" i="11"/>
  <c r="C771" i="11"/>
  <c r="C770" i="11"/>
  <c r="C769" i="11"/>
  <c r="C768" i="11"/>
  <c r="C767" i="11"/>
  <c r="C766" i="11"/>
  <c r="C765" i="11"/>
  <c r="C764" i="11"/>
  <c r="C763" i="11"/>
  <c r="C762" i="11"/>
  <c r="C761" i="11"/>
  <c r="C760" i="11"/>
  <c r="C759" i="11"/>
  <c r="C758" i="11"/>
  <c r="C757" i="11"/>
  <c r="C756" i="11"/>
  <c r="C755" i="11"/>
  <c r="C754" i="11"/>
  <c r="C753" i="11"/>
  <c r="C752" i="11"/>
  <c r="C751"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7" i="11"/>
  <c r="C706"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6" i="11"/>
  <c r="C892" i="15" l="1"/>
  <c r="C890" i="15"/>
  <c r="C889" i="15"/>
  <c r="C888" i="15"/>
  <c r="C887" i="15"/>
  <c r="C886" i="15"/>
  <c r="C885" i="15"/>
  <c r="C884" i="15"/>
  <c r="C883" i="15"/>
  <c r="C882" i="15"/>
  <c r="C881" i="15"/>
  <c r="C880" i="15"/>
  <c r="C879" i="15"/>
  <c r="C878" i="15"/>
  <c r="C877" i="15"/>
  <c r="C876" i="15"/>
  <c r="C875" i="15"/>
  <c r="C874" i="15"/>
  <c r="C873" i="15"/>
  <c r="C872" i="15"/>
  <c r="C871" i="15"/>
  <c r="C870" i="15"/>
  <c r="C869" i="15"/>
  <c r="C868" i="15"/>
  <c r="C867" i="15"/>
  <c r="C866" i="15"/>
  <c r="C865" i="15"/>
  <c r="C864" i="15"/>
  <c r="C863" i="15"/>
  <c r="C862" i="15"/>
  <c r="C861" i="15"/>
  <c r="C860" i="15"/>
  <c r="C859" i="15"/>
  <c r="C858" i="15"/>
  <c r="C857" i="15"/>
  <c r="C856" i="15"/>
  <c r="C855" i="15"/>
  <c r="C854" i="15"/>
  <c r="C853" i="15"/>
  <c r="C852" i="15"/>
  <c r="C851" i="15"/>
  <c r="C850" i="15"/>
  <c r="C849" i="15"/>
  <c r="C848" i="15"/>
  <c r="C847" i="15"/>
  <c r="C846" i="15"/>
  <c r="C845" i="15"/>
  <c r="C844" i="15"/>
  <c r="C843" i="15"/>
  <c r="C842" i="15"/>
  <c r="C841" i="15"/>
  <c r="C840" i="15"/>
  <c r="C839" i="15"/>
  <c r="C838" i="15"/>
  <c r="C837" i="15"/>
  <c r="C836" i="15"/>
  <c r="C835" i="15"/>
  <c r="C834" i="15"/>
  <c r="C833" i="15"/>
  <c r="C832" i="15"/>
  <c r="C831" i="15"/>
  <c r="C830" i="15"/>
  <c r="C829" i="15"/>
  <c r="C828" i="15"/>
  <c r="C827" i="15"/>
  <c r="C826" i="15"/>
  <c r="C825" i="15"/>
  <c r="C824" i="15"/>
  <c r="C823" i="15"/>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D890" i="14"/>
  <c r="D889" i="14"/>
  <c r="D888" i="14"/>
  <c r="D887" i="14"/>
  <c r="D886" i="14"/>
  <c r="D885" i="14"/>
  <c r="D884" i="14"/>
  <c r="D883" i="14"/>
  <c r="D882" i="14"/>
  <c r="D881" i="14"/>
  <c r="D880" i="14"/>
  <c r="D879" i="14"/>
  <c r="D878" i="14"/>
  <c r="D877" i="14"/>
  <c r="D876" i="14"/>
  <c r="D875" i="14"/>
  <c r="D874" i="14"/>
  <c r="D873" i="14"/>
  <c r="D872" i="14"/>
  <c r="D871" i="14"/>
  <c r="D870" i="14"/>
  <c r="D869" i="14"/>
  <c r="D868" i="14"/>
  <c r="D867" i="14"/>
  <c r="D866" i="14"/>
  <c r="D865" i="14"/>
  <c r="D864" i="14"/>
  <c r="D863" i="14"/>
  <c r="D862" i="14"/>
  <c r="D861" i="14"/>
  <c r="D860" i="14"/>
  <c r="D859" i="14"/>
  <c r="D858" i="14"/>
  <c r="D857" i="14"/>
  <c r="D856" i="14"/>
  <c r="D855" i="14"/>
  <c r="D854" i="14"/>
  <c r="D853" i="14"/>
  <c r="D852" i="14"/>
  <c r="D851" i="14"/>
  <c r="D850" i="14"/>
  <c r="D849" i="14"/>
  <c r="D848" i="14"/>
  <c r="D847" i="14"/>
  <c r="D846" i="14"/>
  <c r="D845" i="14"/>
  <c r="D844" i="14"/>
  <c r="D843" i="14"/>
  <c r="D842" i="14"/>
  <c r="D841" i="14"/>
  <c r="D840" i="14"/>
  <c r="D839" i="14"/>
  <c r="D838" i="14"/>
  <c r="D837" i="14"/>
  <c r="D836" i="14"/>
  <c r="D835" i="14"/>
  <c r="D834" i="14"/>
  <c r="D833" i="14"/>
  <c r="D832" i="14"/>
  <c r="D831" i="14"/>
  <c r="D830" i="14"/>
  <c r="D829" i="14"/>
  <c r="D828" i="14"/>
  <c r="D827" i="14"/>
  <c r="D826" i="14"/>
  <c r="D825" i="14"/>
  <c r="D824" i="14"/>
  <c r="D823" i="14"/>
  <c r="D822" i="14"/>
  <c r="D821" i="14"/>
  <c r="D820" i="14"/>
  <c r="D819" i="14"/>
  <c r="D818" i="14"/>
  <c r="D817" i="14"/>
  <c r="D816" i="14"/>
  <c r="D815" i="14"/>
  <c r="D814" i="14"/>
  <c r="D813" i="14"/>
  <c r="D812" i="14"/>
  <c r="D811" i="14"/>
  <c r="D810" i="14"/>
  <c r="D809" i="14"/>
  <c r="D808" i="14"/>
  <c r="D807" i="14"/>
  <c r="D806" i="14"/>
  <c r="D805" i="14"/>
  <c r="D804" i="14"/>
  <c r="D803" i="14"/>
  <c r="D802" i="14"/>
  <c r="D801" i="14"/>
  <c r="D800" i="14"/>
  <c r="D799" i="14"/>
  <c r="D798" i="14"/>
  <c r="D797" i="14"/>
  <c r="D796" i="14"/>
  <c r="D795" i="14"/>
  <c r="D794" i="14"/>
  <c r="D793" i="14"/>
  <c r="D792" i="14"/>
  <c r="D791" i="14"/>
  <c r="D790" i="14"/>
  <c r="D789" i="14"/>
  <c r="D788" i="14"/>
  <c r="D787" i="14"/>
  <c r="D786" i="14"/>
  <c r="D785" i="14"/>
  <c r="D784" i="14"/>
  <c r="D783" i="14"/>
  <c r="D782" i="14"/>
  <c r="D781" i="14"/>
  <c r="D780" i="14"/>
  <c r="D779" i="14"/>
  <c r="D778" i="14"/>
  <c r="D777" i="14"/>
  <c r="D776" i="14"/>
  <c r="D775" i="14"/>
  <c r="D774" i="14"/>
  <c r="D773" i="14"/>
  <c r="D772" i="14"/>
  <c r="D771" i="14"/>
  <c r="D770" i="14"/>
  <c r="D769" i="14"/>
  <c r="D768" i="14"/>
  <c r="D767" i="14"/>
  <c r="D766" i="14"/>
  <c r="D765" i="14"/>
  <c r="D764" i="14"/>
  <c r="D763" i="14"/>
  <c r="D762" i="14"/>
  <c r="D761" i="14"/>
  <c r="D760" i="14"/>
  <c r="D759" i="14"/>
  <c r="D758" i="14"/>
  <c r="D757" i="14"/>
  <c r="D756" i="14"/>
  <c r="D755" i="14"/>
  <c r="D754" i="14"/>
  <c r="D753" i="14"/>
  <c r="D752" i="14"/>
  <c r="D751" i="14"/>
  <c r="D750" i="14"/>
  <c r="D749" i="14"/>
  <c r="D748" i="14"/>
  <c r="D747" i="14"/>
  <c r="D746" i="14"/>
  <c r="D745" i="14"/>
  <c r="D744" i="14"/>
  <c r="D743" i="14"/>
  <c r="D742" i="14"/>
  <c r="D741" i="14"/>
  <c r="D740" i="14"/>
  <c r="D739" i="14"/>
  <c r="D738" i="14"/>
  <c r="D737" i="14"/>
  <c r="D736" i="14"/>
  <c r="D735" i="14"/>
  <c r="D734" i="14"/>
  <c r="D733" i="14"/>
  <c r="D732" i="14"/>
  <c r="D731" i="14"/>
  <c r="D730" i="14"/>
  <c r="D729" i="14"/>
  <c r="D728" i="14"/>
  <c r="D727" i="14"/>
  <c r="D726" i="14"/>
  <c r="D725" i="14"/>
  <c r="D724" i="14"/>
  <c r="D723" i="14"/>
  <c r="D722" i="14"/>
  <c r="D721" i="14"/>
  <c r="D720" i="14"/>
  <c r="D719" i="14"/>
  <c r="D718" i="14"/>
  <c r="D717" i="14"/>
  <c r="D716" i="14"/>
  <c r="D715" i="14"/>
  <c r="D714" i="14"/>
  <c r="D713" i="14"/>
  <c r="D712" i="14"/>
  <c r="D711" i="14"/>
  <c r="D710" i="14"/>
  <c r="D709" i="14"/>
  <c r="D708" i="14"/>
  <c r="D707" i="14"/>
  <c r="D706" i="14"/>
  <c r="D705" i="14"/>
  <c r="D704" i="14"/>
  <c r="D703" i="14"/>
  <c r="D702" i="14"/>
  <c r="D701" i="14"/>
  <c r="D700" i="14"/>
  <c r="D699" i="14"/>
  <c r="D698" i="14"/>
  <c r="D697" i="14"/>
  <c r="D696" i="14"/>
  <c r="D695" i="14"/>
  <c r="D694" i="14"/>
  <c r="D693" i="14"/>
  <c r="D692" i="14"/>
  <c r="D691" i="14"/>
  <c r="D690" i="14"/>
  <c r="D689" i="14"/>
  <c r="D688" i="14"/>
  <c r="D687" i="14"/>
  <c r="D686" i="14"/>
  <c r="D685" i="14"/>
  <c r="D684" i="14"/>
  <c r="D683" i="14"/>
  <c r="D682" i="14"/>
  <c r="D681" i="14"/>
  <c r="D680" i="14"/>
  <c r="D679" i="14"/>
  <c r="D678" i="14"/>
  <c r="D677" i="14"/>
  <c r="D676" i="14"/>
  <c r="D675" i="14"/>
  <c r="D674" i="14"/>
  <c r="D673" i="14"/>
  <c r="D672" i="14"/>
  <c r="D671" i="14"/>
  <c r="D670" i="14"/>
  <c r="D669" i="14"/>
  <c r="D668" i="14"/>
  <c r="D667" i="14"/>
  <c r="D666" i="14"/>
  <c r="D665" i="14"/>
  <c r="D664" i="14"/>
  <c r="D663" i="14"/>
  <c r="D662" i="14"/>
  <c r="D661" i="14"/>
  <c r="D660" i="14"/>
  <c r="D659" i="14"/>
  <c r="D658" i="14"/>
  <c r="D657" i="14"/>
  <c r="D656" i="14"/>
  <c r="D655" i="14"/>
  <c r="D654" i="14"/>
  <c r="D653" i="14"/>
  <c r="D652" i="14"/>
  <c r="D651" i="14"/>
  <c r="D650" i="14"/>
  <c r="D649" i="14"/>
  <c r="D648" i="14"/>
  <c r="D647" i="14"/>
  <c r="D646" i="14"/>
  <c r="D645" i="14"/>
  <c r="D644" i="14"/>
  <c r="D643" i="14"/>
  <c r="D642" i="14"/>
  <c r="D641" i="14"/>
  <c r="D640" i="14"/>
  <c r="D639" i="14"/>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610" i="14"/>
  <c r="D609" i="14"/>
  <c r="D608" i="14"/>
  <c r="D607" i="14"/>
  <c r="D606" i="14"/>
  <c r="D605" i="14"/>
  <c r="D604" i="14"/>
  <c r="D603" i="14"/>
  <c r="D602" i="14"/>
  <c r="D601" i="14"/>
  <c r="D600" i="14"/>
  <c r="D599" i="14"/>
  <c r="D598" i="14"/>
  <c r="D597" i="14"/>
  <c r="D596" i="14"/>
  <c r="D595" i="14"/>
  <c r="D594" i="14"/>
  <c r="D593" i="14"/>
  <c r="D592" i="14"/>
  <c r="D591" i="14"/>
  <c r="D590" i="14"/>
  <c r="D589" i="14"/>
  <c r="D588" i="14"/>
  <c r="D587" i="14"/>
  <c r="D586" i="14"/>
  <c r="D585" i="14"/>
  <c r="D584" i="14"/>
  <c r="D583" i="14"/>
  <c r="D582" i="14"/>
  <c r="D581" i="14"/>
  <c r="D580" i="14"/>
  <c r="D579" i="14"/>
  <c r="D578" i="14"/>
  <c r="D577" i="14"/>
  <c r="D576" i="14"/>
  <c r="D575" i="14"/>
  <c r="D574" i="14"/>
  <c r="D573" i="14"/>
  <c r="D572" i="14"/>
  <c r="D571" i="14"/>
  <c r="D570" i="14"/>
  <c r="D569" i="14"/>
  <c r="D568" i="14"/>
  <c r="D567" i="14"/>
  <c r="D566" i="14"/>
  <c r="D565" i="14"/>
  <c r="D564" i="14"/>
  <c r="D563" i="14"/>
  <c r="D562" i="14"/>
  <c r="D561" i="14"/>
  <c r="D560" i="14"/>
  <c r="D559" i="14"/>
  <c r="D558" i="14"/>
  <c r="D557" i="14"/>
  <c r="D556" i="14"/>
  <c r="D555" i="14"/>
  <c r="D554" i="14"/>
  <c r="D553" i="14"/>
  <c r="D552" i="14"/>
  <c r="D551" i="14"/>
  <c r="D550" i="14"/>
  <c r="D549" i="14"/>
  <c r="D548" i="14"/>
  <c r="D547" i="14"/>
  <c r="D546" i="14"/>
  <c r="D545" i="14"/>
  <c r="D544" i="14"/>
  <c r="D543" i="14"/>
  <c r="D542" i="14"/>
  <c r="D541" i="14"/>
  <c r="D540" i="14"/>
  <c r="D539" i="14"/>
  <c r="D538" i="14"/>
  <c r="D537"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84" i="14"/>
  <c r="D483" i="14"/>
  <c r="D482" i="14"/>
  <c r="D481" i="14"/>
  <c r="D480" i="14"/>
  <c r="D479" i="14"/>
  <c r="D478" i="14"/>
  <c r="D477" i="14"/>
  <c r="D476" i="14"/>
  <c r="D475" i="14"/>
  <c r="D474" i="14"/>
  <c r="D473" i="14"/>
  <c r="D472" i="14"/>
  <c r="D471" i="14"/>
  <c r="D470" i="14"/>
  <c r="D469" i="14"/>
  <c r="D468" i="14"/>
  <c r="D467" i="14"/>
  <c r="D466" i="14"/>
  <c r="D465" i="14"/>
  <c r="D464" i="14"/>
  <c r="D463" i="14"/>
  <c r="D462" i="14"/>
  <c r="D461" i="14"/>
  <c r="D460" i="14"/>
  <c r="D459" i="14"/>
  <c r="D458" i="14"/>
  <c r="D457" i="14"/>
  <c r="D456" i="14"/>
  <c r="D455" i="14"/>
  <c r="D454" i="14"/>
  <c r="D453" i="14"/>
  <c r="D452" i="14"/>
  <c r="D451" i="14"/>
  <c r="D450" i="14"/>
  <c r="D449" i="14"/>
  <c r="D448" i="14"/>
  <c r="D447" i="14"/>
  <c r="D446" i="14"/>
  <c r="D445" i="14"/>
  <c r="D444" i="14"/>
  <c r="D443" i="14"/>
  <c r="D442" i="14"/>
  <c r="D441" i="14"/>
  <c r="D440" i="14"/>
  <c r="D439" i="14"/>
  <c r="D438" i="14"/>
  <c r="D437" i="14"/>
  <c r="D436" i="14"/>
  <c r="D435" i="14"/>
  <c r="D434" i="14"/>
  <c r="D433" i="14"/>
  <c r="D432" i="14"/>
  <c r="D431" i="14"/>
  <c r="D430" i="14"/>
  <c r="D429" i="14"/>
  <c r="D428" i="14"/>
  <c r="D427" i="14"/>
  <c r="D426" i="14"/>
  <c r="D425" i="14"/>
  <c r="D424" i="14"/>
  <c r="D423" i="14"/>
  <c r="D422" i="14"/>
  <c r="D421" i="14"/>
  <c r="D420" i="14"/>
  <c r="D419" i="14"/>
  <c r="D418" i="14"/>
  <c r="D417" i="14"/>
  <c r="D416" i="14"/>
  <c r="D415" i="14"/>
  <c r="D414" i="14"/>
  <c r="D413" i="14"/>
  <c r="D412" i="14"/>
  <c r="D411" i="14"/>
  <c r="D410" i="14"/>
  <c r="D409" i="14"/>
  <c r="D408" i="14"/>
  <c r="D407" i="14"/>
  <c r="D406" i="14"/>
  <c r="D405" i="14"/>
  <c r="D404" i="14"/>
  <c r="D403" i="14"/>
  <c r="D402" i="14"/>
  <c r="D401" i="14"/>
  <c r="D400" i="14"/>
  <c r="D399" i="14"/>
  <c r="D398" i="14"/>
  <c r="D397" i="14"/>
  <c r="D396" i="14"/>
  <c r="D395" i="14"/>
  <c r="D394" i="14"/>
  <c r="D393" i="14"/>
  <c r="D392" i="14"/>
  <c r="D391" i="14"/>
  <c r="D390" i="14"/>
  <c r="D389"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D356" i="14"/>
  <c r="D355" i="14"/>
  <c r="D354" i="14"/>
  <c r="D353" i="14"/>
  <c r="D352" i="14"/>
  <c r="D351" i="14"/>
  <c r="D350" i="14"/>
  <c r="D349" i="14"/>
  <c r="D348" i="14"/>
  <c r="D347" i="14"/>
  <c r="D346" i="14"/>
  <c r="D345" i="14"/>
  <c r="D344" i="14"/>
  <c r="D343" i="14"/>
  <c r="D342" i="14"/>
  <c r="D341" i="14"/>
  <c r="D340" i="14"/>
  <c r="D339" i="14"/>
  <c r="D338" i="14"/>
  <c r="D337" i="14"/>
  <c r="D336" i="14"/>
  <c r="D335" i="14"/>
  <c r="D334" i="14"/>
  <c r="D333" i="14"/>
  <c r="D332" i="14"/>
  <c r="D331" i="14"/>
  <c r="D330" i="14"/>
  <c r="D329" i="14"/>
  <c r="D328" i="14"/>
  <c r="D327" i="14"/>
  <c r="D326" i="14"/>
  <c r="D32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3" i="14"/>
  <c r="D202" i="14"/>
  <c r="D201" i="14"/>
  <c r="D200" i="14"/>
  <c r="D199" i="14"/>
  <c r="D198" i="14"/>
  <c r="D197" i="14"/>
  <c r="D196" i="14"/>
  <c r="D195" i="14"/>
  <c r="D194" i="14"/>
  <c r="D193" i="14"/>
  <c r="D192" i="14"/>
  <c r="D191" i="14"/>
  <c r="D190" i="14"/>
  <c r="D189" i="14"/>
  <c r="D188" i="14"/>
  <c r="D187" i="14"/>
  <c r="D186" i="14"/>
  <c r="D185" i="14"/>
  <c r="D184" i="14"/>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AK67" i="10"/>
  <c r="AJ67" i="10"/>
  <c r="AM67" i="10" s="1"/>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N66" i="10" s="1"/>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N64" i="10" s="1"/>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J63" i="10"/>
  <c r="AM63" i="10" s="1"/>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M62" i="10" s="1"/>
  <c r="AI62" i="10"/>
  <c r="AN62" i="10" s="1"/>
  <c r="AH62" i="10"/>
  <c r="AO62" i="10" s="1"/>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M60" i="10" s="1"/>
  <c r="AJ60" i="10"/>
  <c r="AN60" i="10" s="1"/>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N59" i="10" s="1"/>
  <c r="AH59" i="10"/>
  <c r="AG59" i="10"/>
  <c r="AF59" i="10"/>
  <c r="AO59" i="10" s="1"/>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M56" i="10" s="1"/>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J55" i="10"/>
  <c r="AM55" i="10" s="1"/>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N54" i="10" s="1"/>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M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M51" i="10" s="1"/>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O50" i="10"/>
  <c r="AK50" i="10"/>
  <c r="AJ50" i="10"/>
  <c r="AM50" i="10" s="1"/>
  <c r="AI50" i="10"/>
  <c r="AN50" i="10" s="1"/>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J43" i="10"/>
  <c r="AM43" i="10" s="1"/>
  <c r="AI43" i="10"/>
  <c r="AN43" i="10" s="1"/>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O42" i="10"/>
  <c r="AK42" i="10"/>
  <c r="AJ42" i="10"/>
  <c r="AM42" i="10" s="1"/>
  <c r="AI42" i="10"/>
  <c r="AN42" i="10" s="1"/>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M40" i="10" s="1"/>
  <c r="AJ40" i="10"/>
  <c r="AN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M39" i="10" s="1"/>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O38" i="10" s="1"/>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M36" i="10" s="1"/>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J35" i="10"/>
  <c r="AM35" i="10" s="1"/>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N34" i="10" s="1"/>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O32" i="10"/>
  <c r="AM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M31" i="10" s="1"/>
  <c r="AI31" i="10"/>
  <c r="AN31" i="10" s="1"/>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O30" i="10"/>
  <c r="AK30" i="10"/>
  <c r="AJ30" i="10"/>
  <c r="AM30" i="10" s="1"/>
  <c r="AI30" i="10"/>
  <c r="AN30" i="10" s="1"/>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N28" i="10" s="1"/>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I22" i="10"/>
  <c r="AN22" i="10" s="1"/>
  <c r="AH22" i="10"/>
  <c r="AG22" i="10"/>
  <c r="AO22" i="10" s="1"/>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K21" i="10"/>
  <c r="AJ21" i="10"/>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M19" i="10" s="1"/>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O18" i="10" s="1"/>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K17" i="10"/>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J15" i="10"/>
  <c r="AM15" i="10" s="1"/>
  <c r="AI15" i="10"/>
  <c r="AN15" i="10" s="1"/>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I14" i="10"/>
  <c r="AN14" i="10" s="1"/>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M12" i="10" s="1"/>
  <c r="AJ12" i="10"/>
  <c r="AN12" i="10" s="1"/>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M11" i="10"/>
  <c r="AK11" i="10"/>
  <c r="AJ11" i="10"/>
  <c r="AI11" i="10"/>
  <c r="AN11" i="10" s="1"/>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I10" i="10"/>
  <c r="AN10" i="10" s="1"/>
  <c r="AH10" i="10"/>
  <c r="AO10" i="10" s="1"/>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O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N7" i="10" s="1"/>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K6" i="10"/>
  <c r="AM6" i="10" s="1"/>
  <c r="AJ6" i="10"/>
  <c r="AI6" i="10"/>
  <c r="AN6" i="10" s="1"/>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c r="U9" i="9" s="1"/>
  <c r="U8" i="9" s="1"/>
  <c r="U7" i="9" s="1"/>
  <c r="U6" i="9" s="1"/>
  <c r="U5" i="9" s="1"/>
  <c r="U4" i="9" s="1"/>
  <c r="L2" i="9"/>
  <c r="V11" i="9" s="1"/>
  <c r="V10" i="9" s="1"/>
  <c r="V9" i="9" s="1"/>
  <c r="V8" i="9" s="1"/>
  <c r="V7" i="9" s="1"/>
  <c r="V6" i="9" s="1"/>
  <c r="V5" i="9" s="1"/>
  <c r="V4" i="9" s="1"/>
  <c r="L1" i="9"/>
  <c r="A11" i="9" s="1"/>
  <c r="F11" i="9" s="1"/>
  <c r="L2" i="8"/>
  <c r="V11" i="8" s="1"/>
  <c r="V10" i="8" s="1"/>
  <c r="V9" i="8" s="1"/>
  <c r="V8" i="8" s="1"/>
  <c r="V7" i="8" s="1"/>
  <c r="V6" i="8" s="1"/>
  <c r="V5" i="8" s="1"/>
  <c r="V4" i="8" s="1"/>
  <c r="L1" i="8"/>
  <c r="U11" i="8" s="1"/>
  <c r="U10" i="8" s="1"/>
  <c r="U9" i="8" s="1"/>
  <c r="U8" i="8" s="1"/>
  <c r="U7" i="8" s="1"/>
  <c r="U6" i="8" s="1"/>
  <c r="U5" i="8" s="1"/>
  <c r="U4" i="8" s="1"/>
  <c r="V11" i="7"/>
  <c r="V10" i="7" s="1"/>
  <c r="U11" i="7"/>
  <c r="A11" i="7"/>
  <c r="U10" i="7"/>
  <c r="U9" i="7" s="1"/>
  <c r="U8" i="7" s="1"/>
  <c r="U7" i="7" s="1"/>
  <c r="U6" i="7" s="1"/>
  <c r="U5" i="7" s="1"/>
  <c r="U4" i="7" s="1"/>
  <c r="A10" i="7"/>
  <c r="V9" i="7"/>
  <c r="V8" i="7" s="1"/>
  <c r="V7" i="7" s="1"/>
  <c r="V6" i="7" s="1"/>
  <c r="V5" i="7" s="1"/>
  <c r="V4" i="7" s="1"/>
  <c r="A9" i="7"/>
  <c r="I9" i="7" s="1"/>
  <c r="P25" i="2"/>
  <c r="P24" i="2"/>
  <c r="P23" i="2"/>
  <c r="P22" i="2"/>
  <c r="P21" i="2"/>
  <c r="P20" i="2"/>
  <c r="P19" i="2"/>
  <c r="P18" i="2"/>
  <c r="P17" i="2"/>
  <c r="P16" i="2"/>
  <c r="P15" i="2"/>
  <c r="Q13" i="2"/>
  <c r="Q25" i="2" s="1"/>
  <c r="Q23" i="2" l="1"/>
  <c r="Q18" i="2"/>
  <c r="Q24" i="2"/>
  <c r="Q19" i="2"/>
  <c r="R19" i="2" s="1"/>
  <c r="Q15" i="2"/>
  <c r="R15" i="2" s="1"/>
  <c r="Q20" i="2"/>
  <c r="R20" i="2" s="1"/>
  <c r="Q16" i="2"/>
  <c r="Q21" i="2"/>
  <c r="R21" i="2" s="1"/>
  <c r="R23" i="2"/>
  <c r="R24" i="2"/>
  <c r="R18" i="2"/>
  <c r="R16" i="2"/>
  <c r="P10" i="7"/>
  <c r="P11" i="7"/>
  <c r="H11" i="7"/>
  <c r="R11" i="7"/>
  <c r="J11" i="7"/>
  <c r="B11" i="7"/>
  <c r="F11" i="7"/>
  <c r="O11" i="7"/>
  <c r="N11" i="7"/>
  <c r="J10" i="7"/>
  <c r="I10" i="7"/>
  <c r="S11" i="7"/>
  <c r="E11" i="7"/>
  <c r="K10" i="7"/>
  <c r="H10" i="7"/>
  <c r="D11" i="7"/>
  <c r="C11" i="7"/>
  <c r="M11" i="7"/>
  <c r="L11" i="7"/>
  <c r="S10" i="7"/>
  <c r="G11" i="7"/>
  <c r="K11" i="7"/>
  <c r="C11" i="9"/>
  <c r="M11" i="9"/>
  <c r="N11" i="9"/>
  <c r="Q9" i="7"/>
  <c r="E11" i="9"/>
  <c r="M9" i="7"/>
  <c r="C10" i="7"/>
  <c r="Q10" i="7"/>
  <c r="N9" i="7"/>
  <c r="D10" i="7"/>
  <c r="R10" i="7"/>
  <c r="L11" i="9"/>
  <c r="AO7" i="10"/>
  <c r="AN8" i="10"/>
  <c r="AM16" i="10"/>
  <c r="AN18" i="10"/>
  <c r="AN39" i="10"/>
  <c r="AM44" i="10"/>
  <c r="AO51" i="10"/>
  <c r="AN56" i="10"/>
  <c r="P9" i="7"/>
  <c r="AN36" i="10"/>
  <c r="O9" i="7"/>
  <c r="E9" i="7"/>
  <c r="F9" i="7"/>
  <c r="AN51" i="10"/>
  <c r="AO52" i="10"/>
  <c r="AO63" i="10"/>
  <c r="A10" i="9"/>
  <c r="AO34" i="10"/>
  <c r="AO56" i="10"/>
  <c r="AM64" i="10"/>
  <c r="O11" i="9"/>
  <c r="AM10" i="10"/>
  <c r="AO20" i="10"/>
  <c r="AM22" i="10"/>
  <c r="AO36" i="10"/>
  <c r="AO39" i="10"/>
  <c r="AO60" i="10"/>
  <c r="Q11" i="7"/>
  <c r="Q11" i="9"/>
  <c r="I11" i="9"/>
  <c r="P11" i="9"/>
  <c r="H11" i="9"/>
  <c r="R11" i="9"/>
  <c r="J11" i="9"/>
  <c r="B11" i="9"/>
  <c r="R25" i="2"/>
  <c r="G9" i="7"/>
  <c r="S11" i="9"/>
  <c r="H9" i="7"/>
  <c r="L10" i="7"/>
  <c r="B10" i="7"/>
  <c r="A11" i="8"/>
  <c r="G11" i="9"/>
  <c r="AO12" i="10"/>
  <c r="AO15" i="10"/>
  <c r="AO64" i="10"/>
  <c r="S9" i="7"/>
  <c r="K9" i="7"/>
  <c r="C9" i="7"/>
  <c r="R9" i="7"/>
  <c r="J9" i="7"/>
  <c r="B9" i="7"/>
  <c r="L9" i="7"/>
  <c r="D9" i="7"/>
  <c r="A8" i="7"/>
  <c r="AM8" i="10"/>
  <c r="AM18" i="10"/>
  <c r="D11" i="9"/>
  <c r="N10" i="7"/>
  <c r="F10" i="7"/>
  <c r="M10" i="7"/>
  <c r="E10" i="7"/>
  <c r="O10" i="7"/>
  <c r="G10" i="7"/>
  <c r="K11" i="9"/>
  <c r="AM14" i="10"/>
  <c r="AN23" i="10"/>
  <c r="AO31" i="10"/>
  <c r="AN32" i="10"/>
  <c r="AO43" i="10"/>
  <c r="AN52" i="10"/>
  <c r="Q22" i="2"/>
  <c r="R22" i="2" s="1"/>
  <c r="Q17" i="2"/>
  <c r="R17" i="2" s="1"/>
  <c r="I11" i="7"/>
  <c r="M11" i="8" l="1"/>
  <c r="E11" i="8"/>
  <c r="L11" i="8"/>
  <c r="D11" i="8"/>
  <c r="A10" i="8"/>
  <c r="N11" i="8"/>
  <c r="F11" i="8"/>
  <c r="P11" i="8"/>
  <c r="B11" i="8"/>
  <c r="J11" i="8"/>
  <c r="H11" i="8"/>
  <c r="O11" i="8"/>
  <c r="R11" i="8"/>
  <c r="K11" i="8"/>
  <c r="G11" i="8"/>
  <c r="I11" i="8"/>
  <c r="Q11" i="8"/>
  <c r="C11" i="8"/>
  <c r="S11" i="8"/>
  <c r="N10" i="9"/>
  <c r="F10" i="9"/>
  <c r="M10" i="9"/>
  <c r="E10" i="9"/>
  <c r="O10" i="9"/>
  <c r="G10" i="9"/>
  <c r="R10" i="9"/>
  <c r="D10" i="9"/>
  <c r="Q10" i="9"/>
  <c r="C10" i="9"/>
  <c r="K10" i="9"/>
  <c r="P10" i="9"/>
  <c r="B10" i="9"/>
  <c r="L10" i="9"/>
  <c r="J10" i="9"/>
  <c r="I10" i="9"/>
  <c r="S10" i="9"/>
  <c r="H10" i="9"/>
  <c r="A9" i="9"/>
  <c r="P8" i="7"/>
  <c r="H8" i="7"/>
  <c r="O8" i="7"/>
  <c r="G8" i="7"/>
  <c r="Q8" i="7"/>
  <c r="I8" i="7"/>
  <c r="S8" i="7"/>
  <c r="E8" i="7"/>
  <c r="A7" i="7"/>
  <c r="R8" i="7"/>
  <c r="D8" i="7"/>
  <c r="N8" i="7"/>
  <c r="L8" i="7"/>
  <c r="J8" i="7"/>
  <c r="F8" i="7"/>
  <c r="C8" i="7"/>
  <c r="M8" i="7"/>
  <c r="B8" i="7"/>
  <c r="K8" i="7"/>
  <c r="M7" i="7" l="1"/>
  <c r="E7" i="7"/>
  <c r="L7" i="7"/>
  <c r="D7" i="7"/>
  <c r="A6" i="7"/>
  <c r="N7" i="7"/>
  <c r="F7" i="7"/>
  <c r="O7" i="7"/>
  <c r="K7" i="7"/>
  <c r="I7" i="7"/>
  <c r="H7" i="7"/>
  <c r="R7" i="7"/>
  <c r="J7" i="7"/>
  <c r="S7" i="7"/>
  <c r="G7" i="7"/>
  <c r="Q7" i="7"/>
  <c r="C7" i="7"/>
  <c r="P7" i="7"/>
  <c r="B7" i="7"/>
  <c r="R10" i="8"/>
  <c r="J10" i="8"/>
  <c r="B10" i="8"/>
  <c r="Q10" i="8"/>
  <c r="I10" i="8"/>
  <c r="S10" i="8"/>
  <c r="K10" i="8"/>
  <c r="C10" i="8"/>
  <c r="L10" i="8"/>
  <c r="P10" i="8"/>
  <c r="H10" i="8"/>
  <c r="D10" i="8"/>
  <c r="N10" i="8"/>
  <c r="G10" i="8"/>
  <c r="F10" i="8"/>
  <c r="A9" i="8"/>
  <c r="O10" i="8"/>
  <c r="M10" i="8"/>
  <c r="E10" i="8"/>
  <c r="S9" i="9"/>
  <c r="K9" i="9"/>
  <c r="C9" i="9"/>
  <c r="R9" i="9"/>
  <c r="J9" i="9"/>
  <c r="B9" i="9"/>
  <c r="L9" i="9"/>
  <c r="D9" i="9"/>
  <c r="A8" i="9"/>
  <c r="N9" i="9"/>
  <c r="Q9" i="9"/>
  <c r="F9" i="9"/>
  <c r="M9" i="9"/>
  <c r="E9" i="9"/>
  <c r="I9" i="9"/>
  <c r="G9" i="9"/>
  <c r="O9" i="9"/>
  <c r="H9" i="9"/>
  <c r="P9" i="9"/>
  <c r="P8" i="9" l="1"/>
  <c r="H8" i="9"/>
  <c r="O8" i="9"/>
  <c r="G8" i="9"/>
  <c r="Q8" i="9"/>
  <c r="I8" i="9"/>
  <c r="J8" i="9"/>
  <c r="N8" i="9"/>
  <c r="F8" i="9"/>
  <c r="R8" i="9"/>
  <c r="C8" i="9"/>
  <c r="S8" i="9"/>
  <c r="E8" i="9"/>
  <c r="A7" i="9"/>
  <c r="D8" i="9"/>
  <c r="B8" i="9"/>
  <c r="L8" i="9"/>
  <c r="K8" i="9"/>
  <c r="M8" i="9"/>
  <c r="R6" i="7"/>
  <c r="J6" i="7"/>
  <c r="B6" i="7"/>
  <c r="Q6" i="7"/>
  <c r="I6" i="7"/>
  <c r="S6" i="7"/>
  <c r="K6" i="7"/>
  <c r="C6" i="7"/>
  <c r="F6" i="7"/>
  <c r="O6" i="7"/>
  <c r="H6" i="7"/>
  <c r="D2" i="7"/>
  <c r="G6" i="7"/>
  <c r="E6" i="7"/>
  <c r="D6" i="7"/>
  <c r="M6" i="7"/>
  <c r="L6" i="7"/>
  <c r="P6" i="7"/>
  <c r="N6" i="7"/>
  <c r="O9" i="8"/>
  <c r="G9" i="8"/>
  <c r="N9" i="8"/>
  <c r="F9" i="8"/>
  <c r="P9" i="8"/>
  <c r="H9" i="8"/>
  <c r="S9" i="8"/>
  <c r="E9" i="8"/>
  <c r="A8" i="8"/>
  <c r="K9" i="8"/>
  <c r="R9" i="8"/>
  <c r="D9" i="8"/>
  <c r="B9" i="8"/>
  <c r="L9" i="8"/>
  <c r="J9" i="8"/>
  <c r="Q9" i="8"/>
  <c r="C9" i="8"/>
  <c r="I9" i="8"/>
  <c r="M9" i="8"/>
  <c r="L8" i="8" l="1"/>
  <c r="D8" i="8"/>
  <c r="A7" i="8"/>
  <c r="S8" i="8"/>
  <c r="K8" i="8"/>
  <c r="C8" i="8"/>
  <c r="M8" i="8"/>
  <c r="E8" i="8"/>
  <c r="O8" i="8"/>
  <c r="N8" i="8"/>
  <c r="I8" i="8"/>
  <c r="G8" i="8"/>
  <c r="F8" i="8"/>
  <c r="J8" i="8"/>
  <c r="Q8" i="8"/>
  <c r="P8" i="8"/>
  <c r="B8" i="8"/>
  <c r="H8" i="8"/>
  <c r="R8" i="8"/>
  <c r="M7" i="9"/>
  <c r="E7" i="9"/>
  <c r="L7" i="9"/>
  <c r="D7" i="9"/>
  <c r="A6" i="9"/>
  <c r="N7" i="9"/>
  <c r="F7" i="9"/>
  <c r="Q7" i="9"/>
  <c r="C7" i="9"/>
  <c r="J7" i="9"/>
  <c r="I7" i="9"/>
  <c r="P7" i="9"/>
  <c r="B7" i="9"/>
  <c r="O7" i="9"/>
  <c r="S7" i="9"/>
  <c r="H7" i="9"/>
  <c r="R7" i="9"/>
  <c r="G7" i="9"/>
  <c r="K7" i="9"/>
  <c r="R6" i="9" l="1"/>
  <c r="J6" i="9"/>
  <c r="B6" i="9"/>
  <c r="Q6" i="9"/>
  <c r="I6" i="9"/>
  <c r="S6" i="9"/>
  <c r="K6" i="9"/>
  <c r="C6" i="9"/>
  <c r="M6" i="9"/>
  <c r="L6" i="9"/>
  <c r="P6" i="9"/>
  <c r="H6" i="9"/>
  <c r="G6" i="9"/>
  <c r="F6" i="9"/>
  <c r="E6" i="9"/>
  <c r="O6" i="9"/>
  <c r="N6" i="9"/>
  <c r="D6" i="9"/>
  <c r="Q7" i="8"/>
  <c r="I7" i="8"/>
  <c r="P7" i="8"/>
  <c r="H7" i="8"/>
  <c r="R7" i="8"/>
  <c r="J7" i="8"/>
  <c r="B7" i="8"/>
  <c r="O7" i="8"/>
  <c r="G7" i="8"/>
  <c r="A6" i="8"/>
  <c r="D7" i="8"/>
  <c r="F7" i="8"/>
  <c r="S7" i="8"/>
  <c r="N7" i="8"/>
  <c r="L7" i="8"/>
  <c r="K7" i="8"/>
  <c r="E7" i="8"/>
  <c r="C7" i="8"/>
  <c r="M7" i="8"/>
  <c r="N6" i="8" l="1"/>
  <c r="F6" i="8"/>
  <c r="M6" i="8"/>
  <c r="E6" i="8"/>
  <c r="O6" i="8"/>
  <c r="G6" i="8"/>
  <c r="R6" i="8"/>
  <c r="J6" i="8"/>
  <c r="Q6" i="8"/>
  <c r="C6" i="8"/>
  <c r="P6" i="8"/>
  <c r="L6" i="8"/>
  <c r="B6" i="8"/>
  <c r="I6" i="8"/>
  <c r="S6" i="8"/>
  <c r="H6" i="8"/>
  <c r="D6" i="8"/>
  <c r="K6" i="8"/>
</calcChain>
</file>

<file path=xl/sharedStrings.xml><?xml version="1.0" encoding="utf-8"?>
<sst xmlns="http://schemas.openxmlformats.org/spreadsheetml/2006/main" count="660" uniqueCount="424">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</sst>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2" fontId="0" fillId="2" borderId="11" xfId="0" applyNumberFormat="1" applyFill="1" applyBorder="1" applyAlignment="1">
      <alignment horizontal="center"/>
    </xf>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8D83-C343-942F-E7C8A95A01AE}"/>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3241-3044-8211-C2B58BC8A4E1}"/>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3241-3044-8211-C2B58BC8A4E1}"/>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B304-554D-A89A-30BB6D17999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0C19-2B4D-B979-3D3921905FCB}"/>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F26E-7844-9A5F-6EB18B21949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BE41-154D-A269-1F0AE5788A4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8896-0645-B898-2EE6DD3F67B2}"/>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6C3B-874F-B3B8-844E8B8C14D3}"/>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9A70-884B-96A0-A3C53AADB19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2F38-EC4E-886F-CBAF8C5D5A62}"/>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7694-FA4C-AC0C-224E36E8A5F5}"/>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7250-1647-A14D-1B41E7046706}"/>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68AC-F643-8921-ACDE8940A4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1C3D-C244-B3E7-4A736A066FA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9F18-CB47-830A-CD02D3AE2C5D}"/>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D26C-954B-9556-38132E161D02}"/>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EE4D-6B46-8B2C-67B461E5A6D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3FB4-FA4E-A891-E92FF5A18A7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0599-E944-9A40-838984C3590A}"/>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8D5-0645-9934-EB741951355B}"/>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DCAA-274E-BD85-AE43B70B571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D58F-C341-A8A8-E9FC2B7AE4E9}"/>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AF20-444E-87C0-2D35B72F44E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306-AF42-8418-6A6D4C350F11}"/>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8D64-3245-8824-682A6D277B5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D1D0-C540-B48B-910FB06B60F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E438-5445-8B27-8C5923914290}"/>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1248-3A4A-B6B3-26A795623E7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694C-AF45-8053-A2FA1583622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945E-F146-A0CC-5222DE17A90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2776-E648-BFAE-B6C4ABEEF857}"/>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1DDD-0340-BA4B-9E14B47AD29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1EB2-5948-91CD-CBE0885358F3}"/>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4BF-1D47-B6FB-657AACE0FF98}"/>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A89B-9A46-9B65-5A67906C1880}"/>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24C7-3B4E-B911-98D1F863127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24F9-6048-81C6-86185A95720C}"/>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72F8-2848-8CCB-D95338B91E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3A7-DE4A-925A-A81F7932C0D5}"/>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324E-9546-9E3A-C12CDF95FC16}"/>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5859-D045-8399-C5278E804FBE}"/>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2653-F244-A4AF-E400361F5D3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CF03-D342-A3B3-6A02E75BC05A}"/>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A158-284A-83BA-07BA63F7CF6E}"/>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18C5-BA4E-882C-0A89B2C7916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629-D14A-A847-4531DE2B8A2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AD6B-5C4D-8A4D-ABF32855CBD3}"/>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958-8B42-9DEC-8E5EADFAA93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4650-0C40-97D2-92E9EF8381C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47B-834D-B30E-74214496616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A625-E64B-A72F-32ECA00BCB9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087B-AD47-A6B7-60E2F2F9EA2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4875-F448-8BE6-E891415ABBA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C04E-0742-BA05-0930633C5907}"/>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7052-3C43-A2A8-4965F777ACA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C03E-4849-8C1A-2B98A13968B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43A8-7241-BD27-E2E1533965F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E8A9-3847-8CC0-327431E9F4A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EA01-C241-9C67-EBFBFBC966B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8000-EE47-B65E-26A0618D2D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5F36-C94D-A017-9466CFB6730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E5E9-3244-B35E-3B6AD875585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7C3-9B4D-9CB4-87A470F9111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BF5-9241-B1D2-28DC1704C1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78D7-C249-9C8F-E37D44860C7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0DC0-7740-AFE6-DDFE0292053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2B70-6448-BF7B-E9EF9A6D373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54C6-BF43-AE51-B94BFFA2EA4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07F4-E647-96A7-3883D9B641F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11C9-3948-B9CF-FDECD26AB6F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00A5-5F4B-997D-D096452E7F7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1890-474A-A369-0304B9A9F5C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647B-F647-B6A6-0F647168B72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13C6-0E42-B88A-E9945BE211C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75A8-7345-B349-F5E7AC5FCB3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76E3-2846-B498-AA71915ADA9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9831-D044-8B00-D79635FBF70C}"/>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9831-D044-8B00-D79635FBF70C}"/>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5DE3-7C4C-BC65-E2E3F09B569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5DE3-7C4C-BC65-E2E3F09B569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286-B745-AE97-C4E29AA0385F}"/>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286-B745-AE97-C4E29AA0385F}"/>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6E67-0647-AAC8-4348F9DF0BF5}"/>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A225-BB45-8D8F-978DFB495AA3}"/>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6" customWidth="1"/>
    <col min="2" max="2" width="16.1640625" style="106" customWidth="1"/>
    <col min="3" max="3" width="14" style="106" customWidth="1"/>
    <col min="4" max="18" width="9.1640625" style="106" customWidth="1"/>
    <col min="19" max="19" width="39.33203125" style="106" customWidth="1"/>
    <col min="20" max="30" width="9.1640625" style="106" customWidth="1"/>
    <col min="31" max="16384" width="9.1640625" style="106"/>
  </cols>
  <sheetData>
    <row r="3" spans="2:20" x14ac:dyDescent="0.2">
      <c r="B3" s="104" t="s">
        <v>0</v>
      </c>
    </row>
    <row r="5" spans="2:20" x14ac:dyDescent="0.2">
      <c r="C5" s="101" t="s">
        <v>1</v>
      </c>
    </row>
    <row r="7" spans="2:20" x14ac:dyDescent="0.2">
      <c r="C7" s="109" t="s">
        <v>2</v>
      </c>
    </row>
    <row r="9" spans="2:20" x14ac:dyDescent="0.2">
      <c r="C9" s="106" t="s">
        <v>3</v>
      </c>
    </row>
    <row r="11" spans="2:20" ht="16" customHeight="1" x14ac:dyDescent="0.2">
      <c r="C11" s="102"/>
      <c r="S11" s="103" t="s">
        <v>4</v>
      </c>
    </row>
    <row r="12" spans="2:20" x14ac:dyDescent="0.2">
      <c r="S12" s="106" t="s">
        <v>5</v>
      </c>
    </row>
    <row r="15" spans="2:20" x14ac:dyDescent="0.2">
      <c r="S15" s="107" t="s">
        <v>6</v>
      </c>
      <c r="T15" s="106">
        <v>15</v>
      </c>
    </row>
    <row r="16" spans="2:20" x14ac:dyDescent="0.2">
      <c r="S16" s="107" t="s">
        <v>7</v>
      </c>
      <c r="T16" s="106">
        <v>14</v>
      </c>
    </row>
    <row r="17" spans="19:20" x14ac:dyDescent="0.2">
      <c r="S17" s="107" t="s">
        <v>8</v>
      </c>
      <c r="T17" s="106">
        <v>13</v>
      </c>
    </row>
    <row r="18" spans="19:20" x14ac:dyDescent="0.2">
      <c r="S18" s="107" t="s">
        <v>9</v>
      </c>
      <c r="T18" s="106">
        <v>12</v>
      </c>
    </row>
    <row r="19" spans="19:20" x14ac:dyDescent="0.2">
      <c r="S19" s="107" t="s">
        <v>10</v>
      </c>
      <c r="T19" s="106">
        <v>11</v>
      </c>
    </row>
    <row r="20" spans="19:20" x14ac:dyDescent="0.2">
      <c r="S20" s="107" t="s">
        <v>11</v>
      </c>
      <c r="T20" s="106">
        <v>10</v>
      </c>
    </row>
    <row r="21" spans="19:20" x14ac:dyDescent="0.2">
      <c r="S21" s="107" t="s">
        <v>12</v>
      </c>
      <c r="T21" s="106">
        <v>9</v>
      </c>
    </row>
    <row r="22" spans="19:20" x14ac:dyDescent="0.2">
      <c r="S22" s="107" t="s">
        <v>13</v>
      </c>
      <c r="T22" s="106">
        <v>8</v>
      </c>
    </row>
    <row r="23" spans="19:20" x14ac:dyDescent="0.2">
      <c r="S23" s="107" t="s">
        <v>14</v>
      </c>
      <c r="T23" s="106">
        <v>7</v>
      </c>
    </row>
    <row r="24" spans="19:20" x14ac:dyDescent="0.2">
      <c r="S24" s="107" t="s">
        <v>15</v>
      </c>
      <c r="T24" s="106">
        <v>6</v>
      </c>
    </row>
    <row r="25" spans="19:20" x14ac:dyDescent="0.2">
      <c r="S25" s="107" t="s">
        <v>16</v>
      </c>
      <c r="T25" s="106">
        <v>5</v>
      </c>
    </row>
    <row r="26" spans="19:20" x14ac:dyDescent="0.2">
      <c r="S26" s="107" t="s">
        <v>17</v>
      </c>
      <c r="T26" s="106">
        <v>4</v>
      </c>
    </row>
    <row r="27" spans="19:20" x14ac:dyDescent="0.2">
      <c r="S27" s="107" t="s">
        <v>18</v>
      </c>
      <c r="T27" s="106">
        <v>3</v>
      </c>
    </row>
    <row r="28" spans="19:20" x14ac:dyDescent="0.2">
      <c r="S28" s="107" t="s">
        <v>19</v>
      </c>
      <c r="T28" s="106">
        <v>2</v>
      </c>
    </row>
    <row r="29" spans="19:20" x14ac:dyDescent="0.2">
      <c r="S29" s="107" t="s">
        <v>20</v>
      </c>
      <c r="T29" s="106">
        <v>1</v>
      </c>
    </row>
    <row r="30" spans="19:20" x14ac:dyDescent="0.2">
      <c r="S30" s="107" t="s">
        <v>21</v>
      </c>
      <c r="T30" s="106">
        <v>0</v>
      </c>
    </row>
    <row r="31" spans="19:20" x14ac:dyDescent="0.2">
      <c r="S31" s="107" t="s">
        <v>22</v>
      </c>
      <c r="T31" s="106">
        <v>0</v>
      </c>
    </row>
    <row r="32" spans="19:20" x14ac:dyDescent="0.2">
      <c r="S32" s="107" t="s">
        <v>23</v>
      </c>
      <c r="T32" s="106">
        <v>-1</v>
      </c>
    </row>
    <row r="34" spans="19:19" x14ac:dyDescent="0.2">
      <c r="S34" s="106" t="s">
        <v>24</v>
      </c>
    </row>
    <row r="36" spans="19:19" x14ac:dyDescent="0.2">
      <c r="S36" s="106" t="s">
        <v>25</v>
      </c>
    </row>
    <row r="38" spans="19:19" x14ac:dyDescent="0.2">
      <c r="S38" s="106"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6" customWidth="1"/>
    <col min="2" max="5" width="12.83203125" style="106" customWidth="1"/>
    <col min="6" max="6" width="13.6640625" style="106" customWidth="1"/>
    <col min="7" max="10" width="12.83203125" style="106" customWidth="1"/>
    <col min="11" max="13" width="2" style="106" customWidth="1"/>
    <col min="14" max="14" width="9.1640625" style="106" customWidth="1"/>
    <col min="15" max="15" width="15.6640625" style="106" customWidth="1"/>
    <col min="16" max="18" width="12.6640625" style="106" customWidth="1"/>
    <col min="19" max="19" width="5.33203125" style="106" customWidth="1"/>
    <col min="20" max="20" width="32.6640625" style="106" customWidth="1"/>
    <col min="21" max="31" width="9.1640625" style="106" customWidth="1"/>
    <col min="32" max="16384" width="9.1640625" style="106"/>
  </cols>
  <sheetData>
    <row r="1" spans="2:21" x14ac:dyDescent="0.2">
      <c r="B1" s="113"/>
      <c r="C1" s="114"/>
      <c r="D1" s="114"/>
      <c r="E1" s="114"/>
      <c r="F1" s="114"/>
      <c r="G1" s="114"/>
      <c r="H1" s="114"/>
      <c r="I1" s="114"/>
      <c r="J1" s="114"/>
    </row>
    <row r="2" spans="2:21" ht="16" customHeight="1" thickBot="1" x14ac:dyDescent="0.25">
      <c r="B2" s="115"/>
      <c r="C2" s="115"/>
      <c r="D2" s="115"/>
      <c r="E2" s="115"/>
      <c r="F2" s="115"/>
      <c r="G2" s="115"/>
      <c r="H2" s="115"/>
      <c r="I2" s="115"/>
      <c r="J2" s="115"/>
    </row>
    <row r="3" spans="2:21" ht="16" customHeight="1" thickBot="1" x14ac:dyDescent="0.25">
      <c r="B3" s="116" t="s">
        <v>27</v>
      </c>
      <c r="C3" s="117"/>
      <c r="D3" s="117"/>
      <c r="E3" s="117"/>
      <c r="F3" s="117"/>
      <c r="G3" s="117"/>
      <c r="H3" s="117"/>
      <c r="I3" s="117"/>
      <c r="J3" s="118"/>
    </row>
    <row r="5" spans="2:21" x14ac:dyDescent="0.2">
      <c r="B5" s="119" t="s">
        <v>28</v>
      </c>
      <c r="C5" s="120"/>
      <c r="D5" s="120"/>
      <c r="E5" s="120"/>
      <c r="F5" s="120"/>
      <c r="G5" s="120"/>
      <c r="H5" s="120"/>
      <c r="I5" s="120"/>
      <c r="J5" s="121"/>
    </row>
    <row r="7" spans="2:21" ht="172.5" customHeight="1" x14ac:dyDescent="0.2">
      <c r="B7" s="122" t="s">
        <v>29</v>
      </c>
      <c r="C7" s="114"/>
      <c r="D7" s="114"/>
      <c r="E7" s="114"/>
      <c r="F7" s="114"/>
      <c r="G7" s="114"/>
      <c r="H7" s="114"/>
      <c r="I7" s="114"/>
      <c r="J7" s="114"/>
    </row>
    <row r="8" spans="2:21" ht="24" customHeight="1" x14ac:dyDescent="0.2">
      <c r="B8" s="7"/>
      <c r="C8" s="108"/>
      <c r="D8" s="108"/>
      <c r="E8" s="108"/>
      <c r="F8" s="108"/>
      <c r="G8" s="108"/>
      <c r="H8" s="108"/>
      <c r="I8" s="108"/>
      <c r="J8" s="108"/>
    </row>
    <row r="9" spans="2:21" ht="16" customHeight="1" thickBot="1" x14ac:dyDescent="0.25">
      <c r="B9" s="30"/>
      <c r="C9" s="31"/>
      <c r="D9" s="31"/>
      <c r="E9" s="31"/>
    </row>
    <row r="10" spans="2:21" ht="16" customHeight="1" thickBot="1" x14ac:dyDescent="0.25">
      <c r="B10" s="119" t="s">
        <v>30</v>
      </c>
      <c r="C10" s="120"/>
      <c r="D10" s="120"/>
      <c r="E10" s="120"/>
      <c r="F10" s="120"/>
      <c r="G10" s="120"/>
      <c r="H10" s="120"/>
      <c r="I10" s="120"/>
      <c r="J10" s="121"/>
      <c r="N10" s="128" t="s">
        <v>31</v>
      </c>
      <c r="O10" s="117"/>
      <c r="P10" s="117"/>
      <c r="Q10" s="117"/>
      <c r="R10" s="117"/>
      <c r="S10" s="117"/>
      <c r="T10" s="117"/>
      <c r="U10" s="118"/>
    </row>
    <row r="11" spans="2:21" x14ac:dyDescent="0.2">
      <c r="N11" s="33" t="s">
        <v>32</v>
      </c>
      <c r="T11" s="33" t="s">
        <v>33</v>
      </c>
    </row>
    <row r="12" spans="2:21" ht="16" customHeight="1" thickBot="1" x14ac:dyDescent="0.25">
      <c r="B12" s="119" t="s">
        <v>34</v>
      </c>
      <c r="C12" s="120"/>
      <c r="D12" s="120"/>
      <c r="E12" s="120"/>
      <c r="F12" s="121"/>
      <c r="G12" s="119" t="s">
        <v>35</v>
      </c>
      <c r="H12" s="120"/>
      <c r="I12" s="120"/>
      <c r="J12" s="121"/>
    </row>
    <row r="13" spans="2:21" x14ac:dyDescent="0.2">
      <c r="P13" s="87">
        <v>44531</v>
      </c>
      <c r="Q13" s="88">
        <f>DATE(YEAR(P13),MONTH(P13)-1,DAY(P13))</f>
        <v>44501</v>
      </c>
      <c r="R13" s="89"/>
      <c r="T13" s="99" t="s">
        <v>36</v>
      </c>
      <c r="U13" s="99" t="s">
        <v>0</v>
      </c>
    </row>
    <row r="14" spans="2:21" ht="16" customHeight="1" thickBot="1" x14ac:dyDescent="0.25">
      <c r="B14" s="114" t="s">
        <v>37</v>
      </c>
      <c r="C14" s="114"/>
      <c r="D14" s="114"/>
      <c r="E14" s="114"/>
      <c r="F14" s="114"/>
      <c r="G14" s="114" t="s">
        <v>38</v>
      </c>
      <c r="H14" s="114"/>
      <c r="I14" s="114"/>
      <c r="J14" s="114"/>
      <c r="P14" s="90" t="s">
        <v>39</v>
      </c>
      <c r="Q14" s="90" t="s">
        <v>39</v>
      </c>
      <c r="R14" s="91" t="s">
        <v>40</v>
      </c>
      <c r="T14" s="100" t="s">
        <v>12</v>
      </c>
      <c r="U14" s="20">
        <v>15</v>
      </c>
    </row>
    <row r="15" spans="2:21" ht="30.75" customHeight="1" x14ac:dyDescent="0.2">
      <c r="G15" s="126" t="s">
        <v>41</v>
      </c>
      <c r="H15" s="114"/>
      <c r="I15" s="114"/>
      <c r="J15" s="114"/>
      <c r="N15" s="124" t="s">
        <v>39</v>
      </c>
      <c r="O15" s="125"/>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26" t="s">
        <v>42</v>
      </c>
      <c r="C16" s="114"/>
      <c r="D16" s="114"/>
      <c r="E16" s="114"/>
      <c r="F16" s="114"/>
      <c r="G16" s="114"/>
      <c r="H16" s="114"/>
      <c r="I16" s="114"/>
      <c r="J16" s="114"/>
      <c r="N16" s="123" t="s">
        <v>43</v>
      </c>
      <c r="O16" s="121"/>
      <c r="P16" s="110">
        <f>VLOOKUP($P$13,Details!$A:$L,MATCH(Note!N16,Table91213[#Headers],),)</f>
        <v>60.4</v>
      </c>
      <c r="Q16" s="110">
        <f>VLOOKUP($Q$13,Details!$A:$L,MATCH(Note!N16,Table91213[#Headers],),)</f>
        <v>61.5</v>
      </c>
      <c r="R16" s="94">
        <f t="shared" si="0"/>
        <v>-1.1000000000000014</v>
      </c>
      <c r="T16" s="100" t="s">
        <v>6</v>
      </c>
      <c r="U16" s="20">
        <v>13</v>
      </c>
    </row>
    <row r="17" spans="2:21" x14ac:dyDescent="0.2">
      <c r="B17" s="114" t="s">
        <v>44</v>
      </c>
      <c r="C17" s="114"/>
      <c r="D17" s="114"/>
      <c r="E17" s="114"/>
      <c r="F17" s="114"/>
      <c r="N17" s="123" t="s">
        <v>45</v>
      </c>
      <c r="O17" s="121"/>
      <c r="P17" s="110">
        <f>VLOOKUP($P$13,Details!$A:$L,MATCH(Note!N17,Table91213[#Headers],),)</f>
        <v>53.8</v>
      </c>
      <c r="Q17" s="110">
        <f>VLOOKUP($Q$13,Details!$A:$L,MATCH(Note!N17,Table91213[#Headers],),)</f>
        <v>52.6</v>
      </c>
      <c r="R17" s="94">
        <f t="shared" si="0"/>
        <v>1.1999999999999957</v>
      </c>
      <c r="T17" s="100" t="s">
        <v>8</v>
      </c>
      <c r="U17" s="20">
        <v>12</v>
      </c>
    </row>
    <row r="18" spans="2:21" x14ac:dyDescent="0.2">
      <c r="B18" s="114" t="s">
        <v>46</v>
      </c>
      <c r="C18" s="114"/>
      <c r="D18" s="114"/>
      <c r="E18" s="114"/>
      <c r="F18" s="114"/>
      <c r="N18" s="123" t="s">
        <v>47</v>
      </c>
      <c r="O18" s="121"/>
      <c r="P18" s="110">
        <f>VLOOKUP($P$13,Details!$A:$L,MATCH(Note!N18,Table91213[#Headers],),)</f>
        <v>62.8</v>
      </c>
      <c r="Q18" s="110">
        <f>VLOOKUP($Q$13,Details!$A:$L,MATCH(Note!N18,Table91213[#Headers],),)</f>
        <v>61.9</v>
      </c>
      <c r="R18" s="94">
        <f t="shared" si="0"/>
        <v>0.89999999999999858</v>
      </c>
      <c r="T18" s="100" t="s">
        <v>11</v>
      </c>
      <c r="U18" s="20">
        <v>11</v>
      </c>
    </row>
    <row r="19" spans="2:21" x14ac:dyDescent="0.2">
      <c r="N19" s="123" t="s">
        <v>48</v>
      </c>
      <c r="O19" s="121"/>
      <c r="P19" s="110">
        <f>VLOOKUP($P$13,Details!$A:$L,MATCH(Note!N19,Table91213[#Headers],),)</f>
        <v>68.2</v>
      </c>
      <c r="Q19" s="110">
        <f>VLOOKUP($Q$13,Details!$A:$L,MATCH(Note!N19,Table91213[#Headers],),)</f>
        <v>82.4</v>
      </c>
      <c r="R19" s="94">
        <f t="shared" si="0"/>
        <v>-14.200000000000003</v>
      </c>
      <c r="T19" s="100" t="s">
        <v>20</v>
      </c>
      <c r="U19" s="20">
        <v>10</v>
      </c>
    </row>
    <row r="20" spans="2:21" x14ac:dyDescent="0.2">
      <c r="B20" s="127" t="s">
        <v>2</v>
      </c>
      <c r="C20" s="114"/>
      <c r="D20" s="114"/>
      <c r="E20" s="114"/>
      <c r="F20" s="114"/>
      <c r="G20" s="114"/>
      <c r="H20" s="114"/>
      <c r="I20" s="114"/>
      <c r="J20" s="114"/>
      <c r="N20" s="123" t="s">
        <v>49</v>
      </c>
      <c r="O20" s="121"/>
      <c r="P20" s="110">
        <f>VLOOKUP($P$13,Details!$A:$L,MATCH(Note!N20,Table91213[#Headers],),)</f>
        <v>59.2</v>
      </c>
      <c r="Q20" s="110">
        <f>VLOOKUP($Q$13,Details!$A:$L,MATCH(Note!N20,Table91213[#Headers],),)</f>
        <v>61.5</v>
      </c>
      <c r="R20" s="94">
        <f t="shared" si="0"/>
        <v>-2.2999999999999972</v>
      </c>
      <c r="T20" s="100" t="s">
        <v>7</v>
      </c>
      <c r="U20" s="20">
        <v>9</v>
      </c>
    </row>
    <row r="21" spans="2:21" x14ac:dyDescent="0.2">
      <c r="B21" s="127" t="s">
        <v>50</v>
      </c>
      <c r="C21" s="114"/>
      <c r="D21" s="114"/>
      <c r="E21" s="114"/>
      <c r="F21" s="114"/>
      <c r="G21" s="114"/>
      <c r="H21" s="114"/>
      <c r="I21" s="114"/>
      <c r="J21" s="114"/>
      <c r="N21" s="123" t="s">
        <v>51</v>
      </c>
      <c r="O21" s="121"/>
      <c r="P21" s="110">
        <f>VLOOKUP($P$13,Details!$A:$L,MATCH(Note!N21,Table91213[#Headers],),)</f>
        <v>31.7</v>
      </c>
      <c r="Q21" s="110">
        <f>VLOOKUP($Q$13,Details!$A:$L,MATCH(Note!N21,Table91213[#Headers],),)</f>
        <v>25.1</v>
      </c>
      <c r="R21" s="94">
        <f t="shared" si="0"/>
        <v>6.5999999999999979</v>
      </c>
      <c r="T21" s="100" t="s">
        <v>15</v>
      </c>
      <c r="U21" s="20">
        <v>8</v>
      </c>
    </row>
    <row r="22" spans="2:21" x14ac:dyDescent="0.2">
      <c r="B22" s="114"/>
      <c r="C22" s="114"/>
      <c r="D22" s="114"/>
      <c r="E22" s="114"/>
      <c r="F22" s="114"/>
      <c r="G22" s="114"/>
      <c r="H22" s="114"/>
      <c r="I22" s="114"/>
      <c r="J22" s="114"/>
      <c r="N22" s="123" t="s">
        <v>52</v>
      </c>
      <c r="O22" s="121"/>
      <c r="P22" s="110">
        <f>VLOOKUP($P$13,Details!$A:$L,MATCH(Note!N22,Table91213[#Headers],),)</f>
        <v>54.7</v>
      </c>
      <c r="Q22" s="110">
        <f>VLOOKUP($Q$13,Details!$A:$L,MATCH(Note!N22,Table91213[#Headers],),)</f>
        <v>56.8</v>
      </c>
      <c r="R22" s="94">
        <f t="shared" si="0"/>
        <v>-2.0999999999999943</v>
      </c>
      <c r="T22" s="100" t="s">
        <v>14</v>
      </c>
      <c r="U22" s="20">
        <v>7</v>
      </c>
    </row>
    <row r="23" spans="2:21" x14ac:dyDescent="0.2">
      <c r="B23" s="114"/>
      <c r="C23" s="114"/>
      <c r="D23" s="114"/>
      <c r="E23" s="114"/>
      <c r="F23" s="114"/>
      <c r="N23" s="123" t="s">
        <v>53</v>
      </c>
      <c r="O23" s="121"/>
      <c r="P23" s="110">
        <f>VLOOKUP($P$13,Details!$A:$L,MATCH(Note!N23,Table91213[#Headers],),)</f>
        <v>64.900000000000006</v>
      </c>
      <c r="Q23" s="110">
        <f>VLOOKUP($Q$13,Details!$A:$L,MATCH(Note!N23,Table91213[#Headers],),)</f>
        <v>72.2</v>
      </c>
      <c r="R23" s="94">
        <f t="shared" si="0"/>
        <v>-7.2999999999999972</v>
      </c>
      <c r="T23" s="100" t="s">
        <v>19</v>
      </c>
      <c r="U23" s="20">
        <v>6</v>
      </c>
    </row>
    <row r="24" spans="2:21" x14ac:dyDescent="0.2">
      <c r="B24" s="114"/>
      <c r="C24" s="114"/>
      <c r="D24" s="114"/>
      <c r="E24" s="114"/>
      <c r="F24" s="114"/>
      <c r="N24" s="123" t="s">
        <v>54</v>
      </c>
      <c r="O24" s="121"/>
      <c r="P24" s="110">
        <f>VLOOKUP($P$13,Details!$A:$L,MATCH(Note!N24,Table91213[#Headers],),)</f>
        <v>54.2</v>
      </c>
      <c r="Q24" s="110">
        <f>VLOOKUP($Q$13,Details!$A:$L,MATCH(Note!N24,Table91213[#Headers],),)</f>
        <v>53.3</v>
      </c>
      <c r="R24" s="94">
        <f t="shared" si="0"/>
        <v>0.90000000000000568</v>
      </c>
      <c r="T24" s="100" t="s">
        <v>9</v>
      </c>
      <c r="U24" s="20">
        <v>5</v>
      </c>
    </row>
    <row r="25" spans="2:21" ht="16" customHeight="1" thickBot="1" x14ac:dyDescent="0.25">
      <c r="N25" s="131" t="s">
        <v>55</v>
      </c>
      <c r="O25" s="132"/>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30"/>
      <c r="C34" s="114"/>
      <c r="D34" s="114"/>
      <c r="E34" s="114"/>
      <c r="F34" s="114"/>
      <c r="G34" s="114"/>
      <c r="H34" s="114"/>
      <c r="I34" s="114"/>
      <c r="J34" s="114"/>
      <c r="K34" s="114"/>
      <c r="L34" s="114"/>
      <c r="M34" s="114"/>
      <c r="N34" s="114"/>
      <c r="O34" s="114"/>
      <c r="P34" s="114"/>
      <c r="Q34" s="114"/>
      <c r="R34" s="114"/>
      <c r="S34" s="114"/>
      <c r="T34" s="114"/>
      <c r="U34" s="114"/>
    </row>
    <row r="35" spans="2:21" x14ac:dyDescent="0.2">
      <c r="B35" s="126"/>
      <c r="C35" s="114"/>
      <c r="D35" s="114"/>
      <c r="E35" s="114"/>
      <c r="F35" s="114"/>
      <c r="G35" s="114"/>
      <c r="H35" s="114"/>
      <c r="I35" s="114"/>
      <c r="J35" s="114"/>
      <c r="K35" s="114"/>
      <c r="L35" s="114"/>
      <c r="M35" s="114"/>
      <c r="N35" s="114"/>
      <c r="O35" s="114"/>
      <c r="P35" s="114"/>
      <c r="Q35" s="114"/>
      <c r="R35" s="114"/>
      <c r="S35" s="114"/>
      <c r="T35" s="114"/>
      <c r="U35" s="114"/>
    </row>
    <row r="36" spans="2:21" x14ac:dyDescent="0.2">
      <c r="B36" s="129"/>
      <c r="C36" s="114"/>
      <c r="D36" s="114"/>
      <c r="E36" s="114"/>
      <c r="F36" s="114"/>
      <c r="G36" s="114"/>
      <c r="H36" s="114"/>
      <c r="I36" s="114"/>
      <c r="J36" s="114"/>
      <c r="K36" s="114"/>
      <c r="L36" s="114"/>
      <c r="M36" s="114"/>
      <c r="N36" s="114"/>
      <c r="O36" s="114"/>
      <c r="P36" s="114"/>
      <c r="Q36" s="114"/>
      <c r="R36" s="114"/>
      <c r="S36" s="114"/>
      <c r="T36" s="114"/>
      <c r="U36" s="114"/>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5">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5">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5">
        <v>43556</v>
      </c>
      <c r="B4">
        <v>-5</v>
      </c>
      <c r="C4">
        <v>9</v>
      </c>
      <c r="D4">
        <v>3</v>
      </c>
      <c r="E4">
        <v>12</v>
      </c>
      <c r="F4">
        <v>1</v>
      </c>
      <c r="G4">
        <v>4</v>
      </c>
      <c r="H4">
        <v>5</v>
      </c>
      <c r="I4">
        <v>6</v>
      </c>
      <c r="J4">
        <v>11</v>
      </c>
      <c r="K4">
        <v>8</v>
      </c>
      <c r="L4">
        <v>2</v>
      </c>
      <c r="M4">
        <v>-2</v>
      </c>
      <c r="N4">
        <v>7</v>
      </c>
      <c r="O4">
        <v>-4</v>
      </c>
      <c r="P4">
        <v>10</v>
      </c>
      <c r="Q4">
        <v>13</v>
      </c>
      <c r="R4">
        <v>-1</v>
      </c>
      <c r="S4">
        <v>-3</v>
      </c>
    </row>
    <row r="5" spans="1:19" x14ac:dyDescent="0.2">
      <c r="A5" s="105">
        <v>43586</v>
      </c>
      <c r="B5">
        <v>-6</v>
      </c>
      <c r="C5">
        <v>4</v>
      </c>
      <c r="D5">
        <v>5</v>
      </c>
      <c r="E5">
        <v>6</v>
      </c>
      <c r="F5">
        <v>-1</v>
      </c>
      <c r="G5">
        <v>3</v>
      </c>
      <c r="H5">
        <v>10</v>
      </c>
      <c r="I5">
        <v>1</v>
      </c>
      <c r="J5">
        <v>7</v>
      </c>
      <c r="K5">
        <v>2</v>
      </c>
      <c r="L5">
        <v>-2</v>
      </c>
      <c r="M5">
        <v>-4</v>
      </c>
      <c r="N5">
        <v>9</v>
      </c>
      <c r="O5">
        <v>-5</v>
      </c>
      <c r="P5">
        <v>11</v>
      </c>
      <c r="Q5">
        <v>8</v>
      </c>
      <c r="R5">
        <v>0</v>
      </c>
      <c r="S5">
        <v>-3</v>
      </c>
    </row>
    <row r="6" spans="1:19" x14ac:dyDescent="0.2">
      <c r="A6" s="105">
        <v>43617</v>
      </c>
      <c r="B6">
        <v>-5</v>
      </c>
      <c r="C6">
        <v>6</v>
      </c>
      <c r="D6">
        <v>5</v>
      </c>
      <c r="E6">
        <v>2</v>
      </c>
      <c r="F6">
        <v>-1</v>
      </c>
      <c r="G6">
        <v>8</v>
      </c>
      <c r="H6">
        <v>12</v>
      </c>
      <c r="I6">
        <v>1</v>
      </c>
      <c r="J6">
        <v>3</v>
      </c>
      <c r="K6">
        <v>9</v>
      </c>
      <c r="L6">
        <v>4</v>
      </c>
      <c r="M6">
        <v>7</v>
      </c>
      <c r="N6">
        <v>0</v>
      </c>
      <c r="O6">
        <v>-4</v>
      </c>
      <c r="P6">
        <v>11</v>
      </c>
      <c r="Q6">
        <v>10</v>
      </c>
      <c r="R6">
        <v>-2</v>
      </c>
      <c r="S6">
        <v>-3</v>
      </c>
    </row>
    <row r="7" spans="1:19" x14ac:dyDescent="0.2">
      <c r="A7" s="105">
        <v>43647</v>
      </c>
      <c r="B7">
        <v>-9</v>
      </c>
      <c r="C7">
        <v>1</v>
      </c>
      <c r="D7">
        <v>4</v>
      </c>
      <c r="E7">
        <v>-2</v>
      </c>
      <c r="F7">
        <v>-8</v>
      </c>
      <c r="G7">
        <v>6</v>
      </c>
      <c r="H7">
        <v>7</v>
      </c>
      <c r="I7">
        <v>-1</v>
      </c>
      <c r="J7">
        <v>-3</v>
      </c>
      <c r="K7">
        <v>-6</v>
      </c>
      <c r="L7">
        <v>-4</v>
      </c>
      <c r="M7">
        <v>2</v>
      </c>
      <c r="N7">
        <v>5</v>
      </c>
      <c r="O7">
        <v>-7</v>
      </c>
      <c r="P7">
        <v>8</v>
      </c>
      <c r="Q7">
        <v>3</v>
      </c>
      <c r="R7">
        <v>-5</v>
      </c>
      <c r="S7">
        <v>0</v>
      </c>
    </row>
    <row r="8" spans="1:19" x14ac:dyDescent="0.2">
      <c r="A8" s="105">
        <v>43678</v>
      </c>
      <c r="B8">
        <v>-7</v>
      </c>
      <c r="C8">
        <v>1</v>
      </c>
      <c r="D8">
        <v>0</v>
      </c>
      <c r="E8">
        <v>-1</v>
      </c>
      <c r="F8">
        <v>-6</v>
      </c>
      <c r="G8">
        <v>7</v>
      </c>
      <c r="H8">
        <v>8</v>
      </c>
      <c r="I8">
        <v>3</v>
      </c>
      <c r="J8">
        <v>2</v>
      </c>
      <c r="K8">
        <v>4</v>
      </c>
      <c r="L8">
        <v>-2</v>
      </c>
      <c r="M8">
        <v>5</v>
      </c>
      <c r="N8">
        <v>-3</v>
      </c>
      <c r="O8">
        <v>-4</v>
      </c>
      <c r="P8">
        <v>0</v>
      </c>
      <c r="Q8">
        <v>9</v>
      </c>
      <c r="R8">
        <v>-5</v>
      </c>
      <c r="S8">
        <v>6</v>
      </c>
    </row>
    <row r="9" spans="1:19" x14ac:dyDescent="0.2">
      <c r="A9" s="105">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5">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5">
        <v>43497</v>
      </c>
      <c r="B2">
        <v>0</v>
      </c>
      <c r="C2">
        <v>6</v>
      </c>
      <c r="D2">
        <v>12</v>
      </c>
      <c r="E2">
        <v>2</v>
      </c>
      <c r="F2">
        <v>10</v>
      </c>
      <c r="G2">
        <v>3</v>
      </c>
      <c r="H2">
        <v>8</v>
      </c>
      <c r="I2">
        <v>1</v>
      </c>
      <c r="J2">
        <v>5</v>
      </c>
      <c r="K2">
        <v>-1</v>
      </c>
      <c r="L2">
        <v>4</v>
      </c>
      <c r="M2">
        <v>0</v>
      </c>
      <c r="N2">
        <v>7</v>
      </c>
      <c r="O2">
        <v>9</v>
      </c>
      <c r="P2">
        <v>11</v>
      </c>
      <c r="Q2">
        <v>0</v>
      </c>
      <c r="R2">
        <v>0</v>
      </c>
      <c r="S2">
        <v>13</v>
      </c>
    </row>
    <row r="3" spans="1:19" x14ac:dyDescent="0.2">
      <c r="A3" s="105">
        <v>43525</v>
      </c>
      <c r="B3">
        <v>-2</v>
      </c>
      <c r="C3">
        <v>8</v>
      </c>
      <c r="D3">
        <v>7</v>
      </c>
      <c r="E3">
        <v>3</v>
      </c>
      <c r="F3">
        <v>4</v>
      </c>
      <c r="G3">
        <v>12</v>
      </c>
      <c r="H3">
        <v>0</v>
      </c>
      <c r="I3">
        <v>2</v>
      </c>
      <c r="J3">
        <v>1</v>
      </c>
      <c r="K3">
        <v>0</v>
      </c>
      <c r="L3">
        <v>-1</v>
      </c>
      <c r="M3">
        <v>11</v>
      </c>
      <c r="N3">
        <v>6</v>
      </c>
      <c r="O3">
        <v>9</v>
      </c>
      <c r="P3">
        <v>13</v>
      </c>
      <c r="Q3">
        <v>10</v>
      </c>
      <c r="R3">
        <v>5</v>
      </c>
      <c r="S3">
        <v>14</v>
      </c>
    </row>
    <row r="4" spans="1:19" x14ac:dyDescent="0.2">
      <c r="A4" s="105">
        <v>43556</v>
      </c>
      <c r="B4">
        <v>0</v>
      </c>
      <c r="C4">
        <v>6</v>
      </c>
      <c r="D4">
        <v>5</v>
      </c>
      <c r="E4">
        <v>12</v>
      </c>
      <c r="F4">
        <v>4</v>
      </c>
      <c r="G4">
        <v>1</v>
      </c>
      <c r="H4">
        <v>8</v>
      </c>
      <c r="I4">
        <v>3</v>
      </c>
      <c r="J4">
        <v>11</v>
      </c>
      <c r="K4">
        <v>14</v>
      </c>
      <c r="L4">
        <v>7</v>
      </c>
      <c r="M4">
        <v>-2</v>
      </c>
      <c r="N4">
        <v>2</v>
      </c>
      <c r="O4">
        <v>-3</v>
      </c>
      <c r="P4">
        <v>10</v>
      </c>
      <c r="Q4">
        <v>9</v>
      </c>
      <c r="R4">
        <v>-1</v>
      </c>
      <c r="S4">
        <v>13</v>
      </c>
    </row>
    <row r="5" spans="1:19" x14ac:dyDescent="0.2">
      <c r="A5" s="105">
        <v>43586</v>
      </c>
      <c r="B5">
        <v>-4</v>
      </c>
      <c r="C5">
        <v>3</v>
      </c>
      <c r="D5">
        <v>9</v>
      </c>
      <c r="E5">
        <v>7</v>
      </c>
      <c r="F5">
        <v>1</v>
      </c>
      <c r="G5">
        <v>0</v>
      </c>
      <c r="H5">
        <v>12</v>
      </c>
      <c r="I5">
        <v>4</v>
      </c>
      <c r="J5">
        <v>6</v>
      </c>
      <c r="K5">
        <v>5</v>
      </c>
      <c r="L5">
        <v>-1</v>
      </c>
      <c r="M5">
        <v>-3</v>
      </c>
      <c r="N5">
        <v>10</v>
      </c>
      <c r="O5">
        <v>-2</v>
      </c>
      <c r="P5">
        <v>11</v>
      </c>
      <c r="Q5">
        <v>8</v>
      </c>
      <c r="R5">
        <v>2</v>
      </c>
      <c r="S5">
        <v>0</v>
      </c>
    </row>
    <row r="6" spans="1:19" x14ac:dyDescent="0.2">
      <c r="A6" s="105">
        <v>43617</v>
      </c>
      <c r="B6">
        <v>-6</v>
      </c>
      <c r="C6">
        <v>6</v>
      </c>
      <c r="D6">
        <v>1</v>
      </c>
      <c r="E6">
        <v>0</v>
      </c>
      <c r="F6">
        <v>-1</v>
      </c>
      <c r="G6">
        <v>5</v>
      </c>
      <c r="H6">
        <v>10</v>
      </c>
      <c r="I6">
        <v>-2</v>
      </c>
      <c r="J6">
        <v>3</v>
      </c>
      <c r="K6">
        <v>9</v>
      </c>
      <c r="L6">
        <v>2</v>
      </c>
      <c r="M6">
        <v>0</v>
      </c>
      <c r="N6">
        <v>4</v>
      </c>
      <c r="O6">
        <v>-5</v>
      </c>
      <c r="P6">
        <v>7</v>
      </c>
      <c r="Q6">
        <v>8</v>
      </c>
      <c r="R6">
        <v>-3</v>
      </c>
      <c r="S6">
        <v>-4</v>
      </c>
    </row>
    <row r="7" spans="1:19" x14ac:dyDescent="0.2">
      <c r="A7" s="105">
        <v>43647</v>
      </c>
      <c r="B7">
        <v>-10</v>
      </c>
      <c r="C7">
        <v>2</v>
      </c>
      <c r="D7">
        <v>1</v>
      </c>
      <c r="E7">
        <v>-6</v>
      </c>
      <c r="F7">
        <v>-7</v>
      </c>
      <c r="G7">
        <v>4</v>
      </c>
      <c r="H7">
        <v>0</v>
      </c>
      <c r="I7">
        <v>0</v>
      </c>
      <c r="J7">
        <v>-3</v>
      </c>
      <c r="K7">
        <v>-4</v>
      </c>
      <c r="L7">
        <v>-2</v>
      </c>
      <c r="M7">
        <v>-8</v>
      </c>
      <c r="N7">
        <v>-1</v>
      </c>
      <c r="O7">
        <v>-9</v>
      </c>
      <c r="P7">
        <v>5</v>
      </c>
      <c r="Q7">
        <v>3</v>
      </c>
      <c r="R7">
        <v>-5</v>
      </c>
      <c r="S7">
        <v>6</v>
      </c>
    </row>
    <row r="8" spans="1:19" x14ac:dyDescent="0.2">
      <c r="A8" s="105">
        <v>43678</v>
      </c>
      <c r="B8">
        <v>-11</v>
      </c>
      <c r="C8">
        <v>1</v>
      </c>
      <c r="D8">
        <v>-1</v>
      </c>
      <c r="E8">
        <v>0</v>
      </c>
      <c r="F8">
        <v>-6</v>
      </c>
      <c r="G8">
        <v>0</v>
      </c>
      <c r="H8">
        <v>0</v>
      </c>
      <c r="I8">
        <v>2</v>
      </c>
      <c r="J8">
        <v>-2</v>
      </c>
      <c r="K8">
        <v>3</v>
      </c>
      <c r="L8">
        <v>-10</v>
      </c>
      <c r="M8">
        <v>-5</v>
      </c>
      <c r="N8">
        <v>-4</v>
      </c>
      <c r="O8">
        <v>-3</v>
      </c>
      <c r="P8">
        <v>0</v>
      </c>
      <c r="Q8">
        <v>-7</v>
      </c>
      <c r="R8">
        <v>-8</v>
      </c>
      <c r="S8">
        <v>-9</v>
      </c>
    </row>
    <row r="9" spans="1:19" x14ac:dyDescent="0.2">
      <c r="A9" s="105">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5">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5">
        <v>43497</v>
      </c>
      <c r="B2">
        <v>0</v>
      </c>
      <c r="C2">
        <v>1</v>
      </c>
      <c r="D2">
        <v>4</v>
      </c>
      <c r="E2">
        <v>8</v>
      </c>
      <c r="F2">
        <v>7</v>
      </c>
      <c r="G2">
        <v>5</v>
      </c>
      <c r="H2">
        <v>12</v>
      </c>
      <c r="I2">
        <v>-2</v>
      </c>
      <c r="J2">
        <v>3</v>
      </c>
      <c r="K2">
        <v>11</v>
      </c>
      <c r="L2">
        <v>2</v>
      </c>
      <c r="M2">
        <v>10</v>
      </c>
      <c r="N2">
        <v>9</v>
      </c>
      <c r="O2">
        <v>-1</v>
      </c>
      <c r="P2">
        <v>6</v>
      </c>
      <c r="Q2">
        <v>0</v>
      </c>
      <c r="R2">
        <v>-4</v>
      </c>
      <c r="S2">
        <v>-3</v>
      </c>
    </row>
    <row r="3" spans="1:19" x14ac:dyDescent="0.2">
      <c r="A3" s="105">
        <v>43525</v>
      </c>
      <c r="B3">
        <v>-4</v>
      </c>
      <c r="C3">
        <v>-2</v>
      </c>
      <c r="D3">
        <v>-3</v>
      </c>
      <c r="E3">
        <v>5</v>
      </c>
      <c r="F3">
        <v>2</v>
      </c>
      <c r="G3">
        <v>0</v>
      </c>
      <c r="H3">
        <v>8</v>
      </c>
      <c r="I3">
        <v>0</v>
      </c>
      <c r="J3">
        <v>0</v>
      </c>
      <c r="K3">
        <v>3</v>
      </c>
      <c r="L3">
        <v>9</v>
      </c>
      <c r="M3">
        <v>-1</v>
      </c>
      <c r="N3">
        <v>4</v>
      </c>
      <c r="O3">
        <v>0</v>
      </c>
      <c r="P3">
        <v>1</v>
      </c>
      <c r="Q3">
        <v>0</v>
      </c>
      <c r="R3">
        <v>6</v>
      </c>
      <c r="S3">
        <v>7</v>
      </c>
    </row>
    <row r="4" spans="1:19" x14ac:dyDescent="0.2">
      <c r="A4" s="105">
        <v>43556</v>
      </c>
      <c r="B4">
        <v>-3</v>
      </c>
      <c r="C4">
        <v>6</v>
      </c>
      <c r="D4">
        <v>5</v>
      </c>
      <c r="E4">
        <v>2</v>
      </c>
      <c r="F4">
        <v>0</v>
      </c>
      <c r="G4">
        <v>-2</v>
      </c>
      <c r="H4">
        <v>11</v>
      </c>
      <c r="I4">
        <v>8</v>
      </c>
      <c r="J4">
        <v>-1</v>
      </c>
      <c r="K4">
        <v>7</v>
      </c>
      <c r="L4">
        <v>4</v>
      </c>
      <c r="M4">
        <v>3</v>
      </c>
      <c r="N4">
        <v>13</v>
      </c>
      <c r="O4">
        <v>1</v>
      </c>
      <c r="P4">
        <v>9</v>
      </c>
      <c r="Q4">
        <v>0</v>
      </c>
      <c r="R4">
        <v>10</v>
      </c>
      <c r="S4">
        <v>12</v>
      </c>
    </row>
    <row r="5" spans="1:19" x14ac:dyDescent="0.2">
      <c r="A5" s="105">
        <v>43586</v>
      </c>
      <c r="B5">
        <v>-4</v>
      </c>
      <c r="C5">
        <v>0</v>
      </c>
      <c r="D5">
        <v>-1</v>
      </c>
      <c r="E5">
        <v>4</v>
      </c>
      <c r="F5">
        <v>-3</v>
      </c>
      <c r="G5">
        <v>-2</v>
      </c>
      <c r="H5">
        <v>10</v>
      </c>
      <c r="I5">
        <v>11</v>
      </c>
      <c r="J5">
        <v>1</v>
      </c>
      <c r="K5">
        <v>7</v>
      </c>
      <c r="L5">
        <v>3</v>
      </c>
      <c r="M5">
        <v>9</v>
      </c>
      <c r="N5">
        <v>6</v>
      </c>
      <c r="O5">
        <v>8</v>
      </c>
      <c r="P5">
        <v>2</v>
      </c>
      <c r="Q5">
        <v>0</v>
      </c>
      <c r="R5">
        <v>0</v>
      </c>
      <c r="S5">
        <v>5</v>
      </c>
    </row>
    <row r="6" spans="1:19" x14ac:dyDescent="0.2">
      <c r="A6" s="105">
        <v>43617</v>
      </c>
      <c r="B6">
        <v>-5</v>
      </c>
      <c r="C6">
        <v>1</v>
      </c>
      <c r="D6">
        <v>3</v>
      </c>
      <c r="E6">
        <v>4</v>
      </c>
      <c r="F6">
        <v>9</v>
      </c>
      <c r="G6">
        <v>-3</v>
      </c>
      <c r="H6">
        <v>10</v>
      </c>
      <c r="I6">
        <v>12</v>
      </c>
      <c r="J6">
        <v>-4</v>
      </c>
      <c r="K6">
        <v>6</v>
      </c>
      <c r="L6">
        <v>7</v>
      </c>
      <c r="M6">
        <v>2</v>
      </c>
      <c r="N6">
        <v>5</v>
      </c>
      <c r="O6">
        <v>-1</v>
      </c>
      <c r="P6">
        <v>-2</v>
      </c>
      <c r="Q6">
        <v>13</v>
      </c>
      <c r="R6">
        <v>11</v>
      </c>
      <c r="S6">
        <v>8</v>
      </c>
    </row>
    <row r="7" spans="1:19" x14ac:dyDescent="0.2">
      <c r="A7" s="105">
        <v>43647</v>
      </c>
      <c r="B7">
        <v>-10</v>
      </c>
      <c r="C7">
        <v>-2</v>
      </c>
      <c r="D7">
        <v>-9</v>
      </c>
      <c r="E7">
        <v>1</v>
      </c>
      <c r="F7">
        <v>-5</v>
      </c>
      <c r="G7">
        <v>3</v>
      </c>
      <c r="H7">
        <v>7</v>
      </c>
      <c r="I7">
        <v>6</v>
      </c>
      <c r="J7">
        <v>-6</v>
      </c>
      <c r="K7">
        <v>2</v>
      </c>
      <c r="L7">
        <v>5</v>
      </c>
      <c r="M7">
        <v>-3</v>
      </c>
      <c r="N7">
        <v>-8</v>
      </c>
      <c r="O7">
        <v>-1</v>
      </c>
      <c r="P7">
        <v>-4</v>
      </c>
      <c r="Q7">
        <v>8</v>
      </c>
      <c r="R7">
        <v>4</v>
      </c>
      <c r="S7">
        <v>-7</v>
      </c>
    </row>
    <row r="8" spans="1:19" x14ac:dyDescent="0.2">
      <c r="A8" s="105">
        <v>43678</v>
      </c>
      <c r="B8">
        <v>-9</v>
      </c>
      <c r="C8">
        <v>-1</v>
      </c>
      <c r="D8">
        <v>-8</v>
      </c>
      <c r="E8">
        <v>0</v>
      </c>
      <c r="F8">
        <v>-7</v>
      </c>
      <c r="G8">
        <v>-5</v>
      </c>
      <c r="H8">
        <v>0</v>
      </c>
      <c r="I8">
        <v>0</v>
      </c>
      <c r="J8">
        <v>-6</v>
      </c>
      <c r="K8">
        <v>1</v>
      </c>
      <c r="L8">
        <v>3</v>
      </c>
      <c r="M8">
        <v>0</v>
      </c>
      <c r="N8">
        <v>-4</v>
      </c>
      <c r="O8">
        <v>-3</v>
      </c>
      <c r="P8">
        <v>-2</v>
      </c>
      <c r="Q8">
        <v>0</v>
      </c>
      <c r="R8">
        <v>4</v>
      </c>
      <c r="S8">
        <v>2</v>
      </c>
    </row>
    <row r="9" spans="1:19" x14ac:dyDescent="0.2">
      <c r="A9" s="105">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5">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L889"/>
  <sheetViews>
    <sheetView zoomScale="150" zoomScaleNormal="150" workbookViewId="0">
      <pane ySplit="1" topLeftCell="A854" activePane="bottomLeft" state="frozen"/>
      <selection pane="bottomLeft" activeCell="G895" sqref="G895"/>
    </sheetView>
  </sheetViews>
  <sheetFormatPr baseColWidth="10" defaultRowHeight="15" x14ac:dyDescent="0.2"/>
  <sheetData>
    <row r="1" spans="1:12" x14ac:dyDescent="0.2">
      <c r="A1" t="s">
        <v>56</v>
      </c>
      <c r="B1" t="s">
        <v>57</v>
      </c>
      <c r="C1" t="s">
        <v>58</v>
      </c>
      <c r="D1" t="s">
        <v>59</v>
      </c>
      <c r="E1" t="s">
        <v>60</v>
      </c>
      <c r="F1" t="s">
        <v>61</v>
      </c>
      <c r="G1" t="s">
        <v>62</v>
      </c>
      <c r="H1" t="s">
        <v>63</v>
      </c>
      <c r="I1" t="s">
        <v>64</v>
      </c>
      <c r="J1" t="s">
        <v>65</v>
      </c>
      <c r="K1" t="s">
        <v>66</v>
      </c>
      <c r="L1" t="s">
        <v>39</v>
      </c>
    </row>
    <row r="2" spans="1:12" x14ac:dyDescent="0.2">
      <c r="A2" s="111">
        <v>17533</v>
      </c>
      <c r="B2">
        <v>53.3</v>
      </c>
      <c r="E2">
        <v>72.2</v>
      </c>
      <c r="F2">
        <v>59.1</v>
      </c>
      <c r="H2">
        <v>45.3</v>
      </c>
      <c r="I2">
        <v>36.299999999999997</v>
      </c>
      <c r="J2">
        <v>54.8</v>
      </c>
      <c r="L2">
        <v>51.7</v>
      </c>
    </row>
    <row r="3" spans="1:12" x14ac:dyDescent="0.2">
      <c r="A3" s="111">
        <v>17564</v>
      </c>
      <c r="B3">
        <v>51.1</v>
      </c>
      <c r="E3">
        <v>62.7</v>
      </c>
      <c r="F3">
        <v>55.2</v>
      </c>
      <c r="H3">
        <v>43.9</v>
      </c>
      <c r="I3">
        <v>37.1</v>
      </c>
      <c r="J3">
        <v>55.8</v>
      </c>
      <c r="L3">
        <v>50.2</v>
      </c>
    </row>
    <row r="4" spans="1:12" x14ac:dyDescent="0.2">
      <c r="A4" s="111">
        <v>17593</v>
      </c>
      <c r="B4">
        <v>43.9</v>
      </c>
      <c r="E4">
        <v>69.3</v>
      </c>
      <c r="F4">
        <v>47.8</v>
      </c>
      <c r="H4">
        <v>44.5</v>
      </c>
      <c r="I4">
        <v>32.700000000000003</v>
      </c>
      <c r="J4">
        <v>44</v>
      </c>
      <c r="L4">
        <v>43.3</v>
      </c>
    </row>
    <row r="5" spans="1:12" x14ac:dyDescent="0.2">
      <c r="A5" s="111">
        <v>17624</v>
      </c>
      <c r="B5">
        <v>44.5</v>
      </c>
      <c r="E5">
        <v>75.8</v>
      </c>
      <c r="F5">
        <v>49.5</v>
      </c>
      <c r="H5">
        <v>46.1</v>
      </c>
      <c r="I5">
        <v>41.6</v>
      </c>
      <c r="J5">
        <v>43.9</v>
      </c>
      <c r="L5">
        <v>45.4</v>
      </c>
    </row>
    <row r="6" spans="1:12" x14ac:dyDescent="0.2">
      <c r="A6" s="111">
        <v>17654</v>
      </c>
      <c r="B6">
        <v>51.2</v>
      </c>
      <c r="E6">
        <v>70.8</v>
      </c>
      <c r="F6">
        <v>52.1</v>
      </c>
      <c r="H6">
        <v>47</v>
      </c>
      <c r="I6">
        <v>40.4</v>
      </c>
      <c r="J6">
        <v>51.8</v>
      </c>
      <c r="L6">
        <v>49.5</v>
      </c>
    </row>
    <row r="7" spans="1:12" x14ac:dyDescent="0.2">
      <c r="A7" s="111">
        <v>17685</v>
      </c>
      <c r="B7">
        <v>58.1</v>
      </c>
      <c r="E7">
        <v>78.5</v>
      </c>
      <c r="F7">
        <v>56.8</v>
      </c>
      <c r="H7">
        <v>54.7</v>
      </c>
      <c r="I7">
        <v>38.4</v>
      </c>
      <c r="J7">
        <v>50.8</v>
      </c>
      <c r="L7">
        <v>53</v>
      </c>
    </row>
    <row r="8" spans="1:12" x14ac:dyDescent="0.2">
      <c r="A8" s="111">
        <v>17715</v>
      </c>
      <c r="B8">
        <v>50.4</v>
      </c>
      <c r="E8">
        <v>77.3</v>
      </c>
      <c r="F8">
        <v>51.4</v>
      </c>
      <c r="H8">
        <v>51.1</v>
      </c>
      <c r="I8">
        <v>36.799999999999997</v>
      </c>
      <c r="J8">
        <v>49.1</v>
      </c>
      <c r="L8">
        <v>48.4</v>
      </c>
    </row>
    <row r="9" spans="1:12" x14ac:dyDescent="0.2">
      <c r="A9" s="111">
        <v>17746</v>
      </c>
      <c r="B9">
        <v>46</v>
      </c>
      <c r="E9">
        <v>77</v>
      </c>
      <c r="F9">
        <v>51</v>
      </c>
      <c r="H9">
        <v>46.6</v>
      </c>
      <c r="I9">
        <v>31.2</v>
      </c>
      <c r="J9">
        <v>46.1</v>
      </c>
      <c r="L9">
        <v>45.1</v>
      </c>
    </row>
    <row r="10" spans="1:12" x14ac:dyDescent="0.2">
      <c r="A10" s="111">
        <v>17777</v>
      </c>
      <c r="B10">
        <v>40.6</v>
      </c>
      <c r="E10">
        <v>66</v>
      </c>
      <c r="F10">
        <v>47.9</v>
      </c>
      <c r="H10">
        <v>45.2</v>
      </c>
      <c r="I10">
        <v>28.3</v>
      </c>
      <c r="J10">
        <v>46.1</v>
      </c>
      <c r="L10">
        <v>42.1</v>
      </c>
    </row>
    <row r="11" spans="1:12" x14ac:dyDescent="0.2">
      <c r="A11" s="111">
        <v>17807</v>
      </c>
      <c r="B11">
        <v>52.1</v>
      </c>
      <c r="E11">
        <v>56.6</v>
      </c>
      <c r="F11">
        <v>52.7</v>
      </c>
      <c r="H11">
        <v>45.4</v>
      </c>
      <c r="I11">
        <v>28.7</v>
      </c>
      <c r="J11">
        <v>47.5</v>
      </c>
      <c r="L11">
        <v>47.2</v>
      </c>
    </row>
    <row r="12" spans="1:12" x14ac:dyDescent="0.2">
      <c r="A12" s="111">
        <v>17838</v>
      </c>
      <c r="B12">
        <v>43.2</v>
      </c>
      <c r="E12">
        <v>51</v>
      </c>
      <c r="F12">
        <v>48.9</v>
      </c>
      <c r="H12">
        <v>42.6</v>
      </c>
      <c r="I12">
        <v>28</v>
      </c>
      <c r="J12">
        <v>44</v>
      </c>
      <c r="L12">
        <v>42.4</v>
      </c>
    </row>
    <row r="13" spans="1:12" x14ac:dyDescent="0.2">
      <c r="A13" s="111">
        <v>17868</v>
      </c>
      <c r="B13">
        <v>34.5</v>
      </c>
      <c r="E13">
        <v>47.5</v>
      </c>
      <c r="F13">
        <v>42.1</v>
      </c>
      <c r="H13">
        <v>37</v>
      </c>
      <c r="I13">
        <v>17.7</v>
      </c>
      <c r="J13">
        <v>39</v>
      </c>
      <c r="L13">
        <v>35</v>
      </c>
    </row>
    <row r="14" spans="1:12" x14ac:dyDescent="0.2">
      <c r="A14" s="111">
        <v>17899</v>
      </c>
      <c r="B14">
        <v>31.4</v>
      </c>
      <c r="E14">
        <v>39.6</v>
      </c>
      <c r="F14">
        <v>42</v>
      </c>
      <c r="H14">
        <v>36.6</v>
      </c>
      <c r="I14">
        <v>16.600000000000001</v>
      </c>
      <c r="J14">
        <v>34.1</v>
      </c>
      <c r="L14">
        <v>32.9</v>
      </c>
    </row>
    <row r="15" spans="1:12" x14ac:dyDescent="0.2">
      <c r="A15" s="111">
        <v>17930</v>
      </c>
      <c r="B15">
        <v>34.200000000000003</v>
      </c>
      <c r="E15">
        <v>31.3</v>
      </c>
      <c r="F15">
        <v>39.6</v>
      </c>
      <c r="H15">
        <v>34.9</v>
      </c>
      <c r="I15">
        <v>13.1</v>
      </c>
      <c r="J15">
        <v>28.3</v>
      </c>
      <c r="L15">
        <v>31.3</v>
      </c>
    </row>
    <row r="16" spans="1:12" x14ac:dyDescent="0.2">
      <c r="A16" s="111">
        <v>17958</v>
      </c>
      <c r="B16">
        <v>42.1</v>
      </c>
      <c r="E16">
        <v>31.8</v>
      </c>
      <c r="F16">
        <v>41.9</v>
      </c>
      <c r="H16">
        <v>33.299999999999997</v>
      </c>
      <c r="I16">
        <v>12.4</v>
      </c>
      <c r="J16">
        <v>31.1</v>
      </c>
      <c r="L16">
        <v>34.5</v>
      </c>
    </row>
    <row r="17" spans="1:12" x14ac:dyDescent="0.2">
      <c r="A17" s="111">
        <v>17989</v>
      </c>
      <c r="B17">
        <v>42.3</v>
      </c>
      <c r="E17">
        <v>13.8</v>
      </c>
      <c r="F17">
        <v>44.1</v>
      </c>
      <c r="H17">
        <v>27.9</v>
      </c>
      <c r="I17">
        <v>16.2</v>
      </c>
      <c r="J17">
        <v>31.6</v>
      </c>
      <c r="L17">
        <v>35.5</v>
      </c>
    </row>
    <row r="18" spans="1:12" x14ac:dyDescent="0.2">
      <c r="A18" s="111">
        <v>18019</v>
      </c>
      <c r="B18">
        <v>41.1</v>
      </c>
      <c r="E18">
        <v>20.100000000000001</v>
      </c>
      <c r="F18">
        <v>38.200000000000003</v>
      </c>
      <c r="H18">
        <v>25.5</v>
      </c>
      <c r="I18">
        <v>15.5</v>
      </c>
      <c r="J18">
        <v>29</v>
      </c>
      <c r="L18">
        <v>32.6</v>
      </c>
    </row>
    <row r="19" spans="1:12" x14ac:dyDescent="0.2">
      <c r="A19" s="111">
        <v>18050</v>
      </c>
      <c r="B19">
        <v>39.799999999999997</v>
      </c>
      <c r="E19">
        <v>10.6</v>
      </c>
      <c r="F19">
        <v>38.4</v>
      </c>
      <c r="H19">
        <v>24.1</v>
      </c>
      <c r="I19">
        <v>15</v>
      </c>
      <c r="J19">
        <v>27.2</v>
      </c>
      <c r="L19">
        <v>31.6</v>
      </c>
    </row>
    <row r="20" spans="1:12" x14ac:dyDescent="0.2">
      <c r="A20" s="111">
        <v>18080</v>
      </c>
      <c r="B20">
        <v>49.1</v>
      </c>
      <c r="E20">
        <v>28.8</v>
      </c>
      <c r="F20">
        <v>47</v>
      </c>
      <c r="H20">
        <v>21.5</v>
      </c>
      <c r="I20">
        <v>22.4</v>
      </c>
      <c r="J20">
        <v>34.799999999999997</v>
      </c>
      <c r="L20">
        <v>39</v>
      </c>
    </row>
    <row r="21" spans="1:12" x14ac:dyDescent="0.2">
      <c r="A21" s="111">
        <v>18111</v>
      </c>
      <c r="B21">
        <v>55.7</v>
      </c>
      <c r="E21">
        <v>42.7</v>
      </c>
      <c r="F21">
        <v>58.5</v>
      </c>
      <c r="H21">
        <v>26.8</v>
      </c>
      <c r="I21">
        <v>33</v>
      </c>
      <c r="J21">
        <v>40</v>
      </c>
      <c r="L21">
        <v>47</v>
      </c>
    </row>
    <row r="22" spans="1:12" x14ac:dyDescent="0.2">
      <c r="A22" s="111">
        <v>18142</v>
      </c>
      <c r="B22">
        <v>58</v>
      </c>
      <c r="E22">
        <v>47.5</v>
      </c>
      <c r="F22">
        <v>60.3</v>
      </c>
      <c r="H22">
        <v>35.799999999999997</v>
      </c>
      <c r="I22">
        <v>39.9</v>
      </c>
      <c r="J22">
        <v>51.4</v>
      </c>
      <c r="L22">
        <v>52.3</v>
      </c>
    </row>
    <row r="23" spans="1:12" x14ac:dyDescent="0.2">
      <c r="A23" s="111">
        <v>18172</v>
      </c>
      <c r="B23">
        <v>58.9</v>
      </c>
      <c r="E23">
        <v>42.1</v>
      </c>
      <c r="F23">
        <v>54.5</v>
      </c>
      <c r="H23">
        <v>40.6</v>
      </c>
      <c r="I23">
        <v>46.1</v>
      </c>
      <c r="J23">
        <v>43.7</v>
      </c>
      <c r="L23">
        <v>51</v>
      </c>
    </row>
    <row r="24" spans="1:12" x14ac:dyDescent="0.2">
      <c r="A24" s="111">
        <v>18203</v>
      </c>
      <c r="B24">
        <v>58.7</v>
      </c>
      <c r="E24">
        <v>51.1</v>
      </c>
      <c r="F24">
        <v>55.7</v>
      </c>
      <c r="H24">
        <v>31.3</v>
      </c>
      <c r="I24">
        <v>51.5</v>
      </c>
      <c r="J24">
        <v>42.9</v>
      </c>
      <c r="L24">
        <v>51</v>
      </c>
    </row>
    <row r="25" spans="1:12" x14ac:dyDescent="0.2">
      <c r="A25" s="111">
        <v>18233</v>
      </c>
      <c r="B25">
        <v>53.1</v>
      </c>
      <c r="E25">
        <v>49.9</v>
      </c>
      <c r="F25">
        <v>63.3</v>
      </c>
      <c r="H25">
        <v>41.7</v>
      </c>
      <c r="I25">
        <v>52.2</v>
      </c>
      <c r="J25">
        <v>52.6</v>
      </c>
      <c r="L25">
        <v>57.3</v>
      </c>
    </row>
    <row r="26" spans="1:12" x14ac:dyDescent="0.2">
      <c r="A26" s="111">
        <v>18264</v>
      </c>
      <c r="B26">
        <v>62.3</v>
      </c>
      <c r="E26">
        <v>62.4</v>
      </c>
      <c r="F26">
        <v>64.3</v>
      </c>
      <c r="H26">
        <v>43.6</v>
      </c>
      <c r="I26">
        <v>56.3</v>
      </c>
      <c r="J26">
        <v>57.7</v>
      </c>
      <c r="L26">
        <v>59.1</v>
      </c>
    </row>
    <row r="27" spans="1:12" x14ac:dyDescent="0.2">
      <c r="A27" s="111">
        <v>18295</v>
      </c>
      <c r="B27">
        <v>62.5</v>
      </c>
      <c r="E27">
        <v>70.900000000000006</v>
      </c>
      <c r="F27">
        <v>66.7</v>
      </c>
      <c r="H27">
        <v>46.4</v>
      </c>
      <c r="I27">
        <v>68</v>
      </c>
      <c r="J27">
        <v>51.1</v>
      </c>
      <c r="L27">
        <v>60.5</v>
      </c>
    </row>
    <row r="28" spans="1:12" x14ac:dyDescent="0.2">
      <c r="A28" s="111">
        <v>18323</v>
      </c>
      <c r="B28">
        <v>61.8</v>
      </c>
      <c r="E28">
        <v>77</v>
      </c>
      <c r="F28">
        <v>65.8</v>
      </c>
      <c r="H28">
        <v>48.8</v>
      </c>
      <c r="I28">
        <v>72</v>
      </c>
      <c r="J28">
        <v>56.9</v>
      </c>
      <c r="L28">
        <v>62.1</v>
      </c>
    </row>
    <row r="29" spans="1:12" x14ac:dyDescent="0.2">
      <c r="A29" s="111">
        <v>18354</v>
      </c>
      <c r="B29">
        <v>71</v>
      </c>
      <c r="E29">
        <v>80.2</v>
      </c>
      <c r="F29">
        <v>74.8</v>
      </c>
      <c r="H29">
        <v>50.6</v>
      </c>
      <c r="I29">
        <v>68.8</v>
      </c>
      <c r="J29">
        <v>63.4</v>
      </c>
      <c r="L29">
        <v>68.099999999999994</v>
      </c>
    </row>
    <row r="30" spans="1:12" x14ac:dyDescent="0.2">
      <c r="A30" s="111">
        <v>18384</v>
      </c>
      <c r="B30">
        <v>76.599999999999994</v>
      </c>
      <c r="E30">
        <v>98.2</v>
      </c>
      <c r="F30">
        <v>78.099999999999994</v>
      </c>
      <c r="H30">
        <v>58.2</v>
      </c>
      <c r="I30">
        <v>82.9</v>
      </c>
      <c r="J30">
        <v>69.8</v>
      </c>
      <c r="L30">
        <v>74.7</v>
      </c>
    </row>
    <row r="31" spans="1:12" x14ac:dyDescent="0.2">
      <c r="A31" s="111">
        <v>18415</v>
      </c>
      <c r="B31">
        <v>82.6</v>
      </c>
      <c r="E31">
        <v>100</v>
      </c>
      <c r="F31">
        <v>79.099999999999994</v>
      </c>
      <c r="H31">
        <v>62.1</v>
      </c>
      <c r="I31">
        <v>76.5</v>
      </c>
      <c r="J31">
        <v>71.900000000000006</v>
      </c>
      <c r="L31">
        <v>76.599999999999994</v>
      </c>
    </row>
    <row r="32" spans="1:12" x14ac:dyDescent="0.2">
      <c r="A32" s="111">
        <v>18445</v>
      </c>
      <c r="B32">
        <v>80.3</v>
      </c>
      <c r="E32">
        <v>90.7</v>
      </c>
      <c r="F32">
        <v>77.099999999999994</v>
      </c>
      <c r="H32">
        <v>62.7</v>
      </c>
      <c r="I32">
        <v>89.4</v>
      </c>
      <c r="J32">
        <v>72.5</v>
      </c>
      <c r="L32">
        <v>77.5</v>
      </c>
    </row>
    <row r="33" spans="1:12" x14ac:dyDescent="0.2">
      <c r="A33" s="111">
        <v>18476</v>
      </c>
      <c r="B33">
        <v>77.099999999999994</v>
      </c>
      <c r="E33">
        <v>84.8</v>
      </c>
      <c r="F33">
        <v>78.7</v>
      </c>
      <c r="H33">
        <v>62.3</v>
      </c>
      <c r="I33">
        <v>81.7</v>
      </c>
      <c r="J33">
        <v>72.3</v>
      </c>
      <c r="L33">
        <v>75.8</v>
      </c>
    </row>
    <row r="34" spans="1:12" x14ac:dyDescent="0.2">
      <c r="A34" s="111">
        <v>18507</v>
      </c>
      <c r="B34">
        <v>66.400000000000006</v>
      </c>
      <c r="E34">
        <v>84.4</v>
      </c>
      <c r="F34">
        <v>68.599999999999994</v>
      </c>
      <c r="H34">
        <v>55.2</v>
      </c>
      <c r="I34">
        <v>73.7</v>
      </c>
      <c r="J34">
        <v>72.2</v>
      </c>
      <c r="L34">
        <v>68.099999999999994</v>
      </c>
    </row>
    <row r="35" spans="1:12" x14ac:dyDescent="0.2">
      <c r="A35" s="111">
        <v>18537</v>
      </c>
      <c r="B35">
        <v>49</v>
      </c>
      <c r="E35">
        <v>84.8</v>
      </c>
      <c r="F35">
        <v>62.9</v>
      </c>
      <c r="H35">
        <v>50.6</v>
      </c>
      <c r="I35">
        <v>70.3</v>
      </c>
      <c r="J35">
        <v>65.599999999999994</v>
      </c>
      <c r="L35">
        <v>59.2</v>
      </c>
    </row>
    <row r="36" spans="1:12" x14ac:dyDescent="0.2">
      <c r="A36" s="111">
        <v>18568</v>
      </c>
      <c r="B36">
        <v>57.2</v>
      </c>
      <c r="E36">
        <v>85.1</v>
      </c>
      <c r="F36">
        <v>63.6</v>
      </c>
      <c r="H36">
        <v>48.3</v>
      </c>
      <c r="I36">
        <v>79.099999999999994</v>
      </c>
      <c r="J36">
        <v>66.7</v>
      </c>
      <c r="L36">
        <v>63.1</v>
      </c>
    </row>
    <row r="37" spans="1:12" x14ac:dyDescent="0.2">
      <c r="A37" s="111">
        <v>18598</v>
      </c>
      <c r="B37">
        <v>67.7</v>
      </c>
      <c r="E37">
        <v>91.1</v>
      </c>
      <c r="F37">
        <v>62.5</v>
      </c>
      <c r="H37">
        <v>49.7</v>
      </c>
      <c r="I37">
        <v>87.5</v>
      </c>
      <c r="J37">
        <v>65.099999999999994</v>
      </c>
      <c r="L37">
        <v>67.099999999999994</v>
      </c>
    </row>
    <row r="38" spans="1:12" x14ac:dyDescent="0.2">
      <c r="A38" s="111">
        <v>18629</v>
      </c>
      <c r="B38">
        <v>67.900000000000006</v>
      </c>
      <c r="E38">
        <v>85.1</v>
      </c>
      <c r="F38">
        <v>63</v>
      </c>
      <c r="H38">
        <v>48</v>
      </c>
      <c r="I38">
        <v>88.7</v>
      </c>
      <c r="J38">
        <v>67.8</v>
      </c>
      <c r="L38">
        <v>67.8</v>
      </c>
    </row>
    <row r="39" spans="1:12" x14ac:dyDescent="0.2">
      <c r="A39" s="111">
        <v>18660</v>
      </c>
      <c r="B39">
        <v>70</v>
      </c>
      <c r="E39">
        <v>86.5</v>
      </c>
      <c r="F39">
        <v>61.4</v>
      </c>
      <c r="H39">
        <v>42.1</v>
      </c>
      <c r="I39">
        <v>93.3</v>
      </c>
      <c r="J39">
        <v>73.7</v>
      </c>
      <c r="L39">
        <v>69.3</v>
      </c>
    </row>
    <row r="40" spans="1:12" x14ac:dyDescent="0.2">
      <c r="A40" s="111">
        <v>18688</v>
      </c>
      <c r="B40">
        <v>61</v>
      </c>
      <c r="E40">
        <v>76.599999999999994</v>
      </c>
      <c r="F40">
        <v>61.2</v>
      </c>
      <c r="H40">
        <v>47.4</v>
      </c>
      <c r="I40">
        <v>85.1</v>
      </c>
      <c r="J40">
        <v>72</v>
      </c>
      <c r="L40">
        <v>65.5</v>
      </c>
    </row>
    <row r="41" spans="1:12" x14ac:dyDescent="0.2">
      <c r="A41" s="111">
        <v>18719</v>
      </c>
      <c r="B41">
        <v>42.3</v>
      </c>
      <c r="E41">
        <v>68.5</v>
      </c>
      <c r="F41">
        <v>53.5</v>
      </c>
      <c r="H41">
        <v>51.8</v>
      </c>
      <c r="I41">
        <v>65.7</v>
      </c>
      <c r="J41">
        <v>61.9</v>
      </c>
      <c r="L41">
        <v>53.5</v>
      </c>
    </row>
    <row r="42" spans="1:12" x14ac:dyDescent="0.2">
      <c r="A42" s="111">
        <v>18749</v>
      </c>
      <c r="B42">
        <v>45.2</v>
      </c>
      <c r="E42">
        <v>63.6</v>
      </c>
      <c r="F42">
        <v>54.2</v>
      </c>
      <c r="H42">
        <v>51.2</v>
      </c>
      <c r="I42">
        <v>45</v>
      </c>
      <c r="J42">
        <v>58.8</v>
      </c>
      <c r="L42">
        <v>50.7</v>
      </c>
    </row>
    <row r="43" spans="1:12" x14ac:dyDescent="0.2">
      <c r="A43" s="111">
        <v>18780</v>
      </c>
      <c r="B43">
        <v>39.1</v>
      </c>
      <c r="E43">
        <v>52.1</v>
      </c>
      <c r="F43">
        <v>48.6</v>
      </c>
      <c r="H43">
        <v>48.4</v>
      </c>
      <c r="I43">
        <v>36.700000000000003</v>
      </c>
      <c r="J43">
        <v>56.4</v>
      </c>
      <c r="L43">
        <v>45.5</v>
      </c>
    </row>
    <row r="44" spans="1:12" x14ac:dyDescent="0.2">
      <c r="A44" s="111">
        <v>18810</v>
      </c>
      <c r="B44">
        <v>38.200000000000003</v>
      </c>
      <c r="E44">
        <v>46.4</v>
      </c>
      <c r="F44">
        <v>41.6</v>
      </c>
      <c r="H44">
        <v>47.8</v>
      </c>
      <c r="I44">
        <v>32.200000000000003</v>
      </c>
      <c r="J44">
        <v>53.2</v>
      </c>
      <c r="L44">
        <v>42.1</v>
      </c>
    </row>
    <row r="45" spans="1:12" x14ac:dyDescent="0.2">
      <c r="A45" s="111">
        <v>18841</v>
      </c>
      <c r="B45">
        <v>38.5</v>
      </c>
      <c r="E45">
        <v>43.2</v>
      </c>
      <c r="F45">
        <v>48.4</v>
      </c>
      <c r="H45">
        <v>46.7</v>
      </c>
      <c r="I45">
        <v>32</v>
      </c>
      <c r="J45">
        <v>51.7</v>
      </c>
      <c r="L45">
        <v>43.6</v>
      </c>
    </row>
    <row r="46" spans="1:12" x14ac:dyDescent="0.2">
      <c r="A46" s="111">
        <v>18872</v>
      </c>
      <c r="B46">
        <v>48.2</v>
      </c>
      <c r="E46">
        <v>45.7</v>
      </c>
      <c r="F46">
        <v>50.2</v>
      </c>
      <c r="H46">
        <v>43.8</v>
      </c>
      <c r="I46">
        <v>46.4</v>
      </c>
      <c r="J46">
        <v>48.6</v>
      </c>
      <c r="L46">
        <v>48.1</v>
      </c>
    </row>
    <row r="47" spans="1:12" x14ac:dyDescent="0.2">
      <c r="A47" s="111">
        <v>18902</v>
      </c>
      <c r="B47">
        <v>51.7</v>
      </c>
      <c r="E47">
        <v>54.4</v>
      </c>
      <c r="F47">
        <v>50.3</v>
      </c>
      <c r="H47">
        <v>42</v>
      </c>
      <c r="I47">
        <v>47.2</v>
      </c>
      <c r="J47">
        <v>51.1</v>
      </c>
      <c r="L47">
        <v>49.6</v>
      </c>
    </row>
    <row r="48" spans="1:12" x14ac:dyDescent="0.2">
      <c r="A48" s="111">
        <v>18933</v>
      </c>
      <c r="B48">
        <v>49.3</v>
      </c>
      <c r="E48">
        <v>55.6</v>
      </c>
      <c r="F48">
        <v>50.9</v>
      </c>
      <c r="H48">
        <v>44.5</v>
      </c>
      <c r="I48">
        <v>34.9</v>
      </c>
      <c r="J48">
        <v>50.2</v>
      </c>
      <c r="L48">
        <v>47.2</v>
      </c>
    </row>
    <row r="49" spans="1:12" x14ac:dyDescent="0.2">
      <c r="A49" s="111">
        <v>18963</v>
      </c>
      <c r="B49">
        <v>45.3</v>
      </c>
      <c r="E49">
        <v>56.6</v>
      </c>
      <c r="F49">
        <v>52.8</v>
      </c>
      <c r="H49">
        <v>42.6</v>
      </c>
      <c r="I49">
        <v>33.6</v>
      </c>
      <c r="J49">
        <v>51.8</v>
      </c>
      <c r="L49">
        <v>46.5</v>
      </c>
    </row>
    <row r="50" spans="1:12" x14ac:dyDescent="0.2">
      <c r="A50" s="111">
        <v>18994</v>
      </c>
      <c r="B50">
        <v>46.8</v>
      </c>
      <c r="E50">
        <v>51.8</v>
      </c>
      <c r="F50">
        <v>49.5</v>
      </c>
      <c r="H50">
        <v>42.5</v>
      </c>
      <c r="I50">
        <v>31.3</v>
      </c>
      <c r="J50">
        <v>46.9</v>
      </c>
      <c r="L50">
        <v>44.7</v>
      </c>
    </row>
    <row r="51" spans="1:12" x14ac:dyDescent="0.2">
      <c r="A51" s="111">
        <v>19025</v>
      </c>
      <c r="B51">
        <v>42.3</v>
      </c>
      <c r="E51">
        <v>52.7</v>
      </c>
      <c r="F51">
        <v>49.9</v>
      </c>
      <c r="H51">
        <v>39.299999999999997</v>
      </c>
      <c r="I51">
        <v>24.9</v>
      </c>
      <c r="J51">
        <v>44.8</v>
      </c>
      <c r="L51">
        <v>41.8</v>
      </c>
    </row>
    <row r="52" spans="1:12" x14ac:dyDescent="0.2">
      <c r="A52" s="111">
        <v>19054</v>
      </c>
      <c r="B52">
        <v>43.7</v>
      </c>
      <c r="E52">
        <v>44.7</v>
      </c>
      <c r="F52">
        <v>48.7</v>
      </c>
      <c r="H52">
        <v>35.6</v>
      </c>
      <c r="I52">
        <v>18.8</v>
      </c>
      <c r="J52">
        <v>41.8</v>
      </c>
      <c r="L52">
        <v>40</v>
      </c>
    </row>
    <row r="53" spans="1:12" x14ac:dyDescent="0.2">
      <c r="A53" s="111">
        <v>19085</v>
      </c>
      <c r="B53">
        <v>35.799999999999997</v>
      </c>
      <c r="E53">
        <v>42.6</v>
      </c>
      <c r="F53">
        <v>43.5</v>
      </c>
      <c r="H53">
        <v>35.4</v>
      </c>
      <c r="I53">
        <v>19.399999999999999</v>
      </c>
      <c r="J53">
        <v>43.3</v>
      </c>
      <c r="L53">
        <v>36.700000000000003</v>
      </c>
    </row>
    <row r="54" spans="1:12" x14ac:dyDescent="0.2">
      <c r="A54" s="111">
        <v>19115</v>
      </c>
      <c r="B54">
        <v>43.9</v>
      </c>
      <c r="E54">
        <v>38.799999999999997</v>
      </c>
      <c r="F54">
        <v>45.7</v>
      </c>
      <c r="H54">
        <v>30.3</v>
      </c>
      <c r="I54">
        <v>22.4</v>
      </c>
      <c r="J54">
        <v>42.7</v>
      </c>
      <c r="L54">
        <v>39.5</v>
      </c>
    </row>
    <row r="55" spans="1:12" x14ac:dyDescent="0.2">
      <c r="A55" s="111">
        <v>19146</v>
      </c>
      <c r="B55">
        <v>46.3</v>
      </c>
      <c r="E55">
        <v>40.4</v>
      </c>
      <c r="F55">
        <v>49.5</v>
      </c>
      <c r="H55">
        <v>33.799999999999997</v>
      </c>
      <c r="I55">
        <v>33</v>
      </c>
      <c r="J55">
        <v>43.5</v>
      </c>
      <c r="L55">
        <v>43.3</v>
      </c>
    </row>
    <row r="56" spans="1:12" x14ac:dyDescent="0.2">
      <c r="A56" s="111">
        <v>19176</v>
      </c>
      <c r="B56">
        <v>69.400000000000006</v>
      </c>
      <c r="E56">
        <v>60.1</v>
      </c>
      <c r="F56">
        <v>37.200000000000003</v>
      </c>
      <c r="H56">
        <v>31.6</v>
      </c>
      <c r="I56">
        <v>47.4</v>
      </c>
      <c r="J56">
        <v>39.5</v>
      </c>
      <c r="L56">
        <v>48.3</v>
      </c>
    </row>
    <row r="57" spans="1:12" x14ac:dyDescent="0.2">
      <c r="A57" s="111">
        <v>19207</v>
      </c>
      <c r="B57">
        <v>58.5</v>
      </c>
      <c r="E57">
        <v>54.7</v>
      </c>
      <c r="F57">
        <v>84</v>
      </c>
      <c r="H57">
        <v>30.5</v>
      </c>
      <c r="I57">
        <v>41.2</v>
      </c>
      <c r="J57">
        <v>63.1</v>
      </c>
      <c r="L57">
        <v>60.4</v>
      </c>
    </row>
    <row r="58" spans="1:12" x14ac:dyDescent="0.2">
      <c r="A58" s="111">
        <v>19238</v>
      </c>
      <c r="B58">
        <v>60.3</v>
      </c>
      <c r="E58">
        <v>57.9</v>
      </c>
      <c r="F58">
        <v>66</v>
      </c>
      <c r="H58">
        <v>38.6</v>
      </c>
      <c r="I58">
        <v>42.7</v>
      </c>
      <c r="J58">
        <v>56.2</v>
      </c>
      <c r="L58">
        <v>56.1</v>
      </c>
    </row>
    <row r="59" spans="1:12" x14ac:dyDescent="0.2">
      <c r="A59" s="111">
        <v>19268</v>
      </c>
      <c r="B59">
        <v>59.9</v>
      </c>
      <c r="E59">
        <v>54.1</v>
      </c>
      <c r="F59">
        <v>65.3</v>
      </c>
      <c r="H59">
        <v>38.200000000000003</v>
      </c>
      <c r="I59">
        <v>43.3</v>
      </c>
      <c r="J59">
        <v>57.8</v>
      </c>
      <c r="L59">
        <v>56.2</v>
      </c>
    </row>
    <row r="60" spans="1:12" x14ac:dyDescent="0.2">
      <c r="A60" s="111">
        <v>19299</v>
      </c>
      <c r="B60">
        <v>58.8</v>
      </c>
      <c r="E60">
        <v>49.7</v>
      </c>
      <c r="F60">
        <v>65</v>
      </c>
      <c r="H60">
        <v>39.9</v>
      </c>
      <c r="I60">
        <v>45</v>
      </c>
      <c r="J60">
        <v>60.9</v>
      </c>
      <c r="L60">
        <v>56.8</v>
      </c>
    </row>
    <row r="61" spans="1:12" x14ac:dyDescent="0.2">
      <c r="A61" s="111">
        <v>19329</v>
      </c>
      <c r="B61">
        <v>60.4</v>
      </c>
      <c r="E61">
        <v>48.2</v>
      </c>
      <c r="F61">
        <v>64.3</v>
      </c>
      <c r="H61">
        <v>40</v>
      </c>
      <c r="I61">
        <v>43.5</v>
      </c>
      <c r="J61">
        <v>55.6</v>
      </c>
      <c r="L61">
        <v>55.8</v>
      </c>
    </row>
    <row r="62" spans="1:12" x14ac:dyDescent="0.2">
      <c r="A62" s="111">
        <v>19360</v>
      </c>
      <c r="B62">
        <v>64.599999999999994</v>
      </c>
      <c r="E62">
        <v>45.1</v>
      </c>
      <c r="F62">
        <v>69.8</v>
      </c>
      <c r="H62">
        <v>40.9</v>
      </c>
      <c r="I62">
        <v>41.5</v>
      </c>
      <c r="J62">
        <v>61.5</v>
      </c>
      <c r="L62">
        <v>59.4</v>
      </c>
    </row>
    <row r="63" spans="1:12" x14ac:dyDescent="0.2">
      <c r="A63" s="111">
        <v>19391</v>
      </c>
      <c r="B63">
        <v>56</v>
      </c>
      <c r="E63">
        <v>54.5</v>
      </c>
      <c r="F63">
        <v>62.4</v>
      </c>
      <c r="H63">
        <v>44.3</v>
      </c>
      <c r="I63">
        <v>41.8</v>
      </c>
      <c r="J63">
        <v>61.7</v>
      </c>
      <c r="L63">
        <v>55.4</v>
      </c>
    </row>
    <row r="64" spans="1:12" x14ac:dyDescent="0.2">
      <c r="A64" s="111">
        <v>19419</v>
      </c>
      <c r="B64">
        <v>47.2</v>
      </c>
      <c r="E64">
        <v>73.3</v>
      </c>
      <c r="F64">
        <v>54</v>
      </c>
      <c r="H64">
        <v>46.4</v>
      </c>
      <c r="I64">
        <v>41.8</v>
      </c>
      <c r="J64">
        <v>59.4</v>
      </c>
      <c r="L64">
        <v>50.5</v>
      </c>
    </row>
    <row r="65" spans="1:12" x14ac:dyDescent="0.2">
      <c r="A65" s="111">
        <v>19450</v>
      </c>
      <c r="B65">
        <v>52</v>
      </c>
      <c r="E65">
        <v>69.3</v>
      </c>
      <c r="F65">
        <v>57.3</v>
      </c>
      <c r="H65">
        <v>43.8</v>
      </c>
      <c r="I65">
        <v>38.6</v>
      </c>
      <c r="J65">
        <v>55</v>
      </c>
      <c r="L65">
        <v>51.1</v>
      </c>
    </row>
    <row r="66" spans="1:12" x14ac:dyDescent="0.2">
      <c r="A66" s="111">
        <v>19480</v>
      </c>
      <c r="B66">
        <v>49.3</v>
      </c>
      <c r="E66">
        <v>72.3</v>
      </c>
      <c r="F66">
        <v>57.1</v>
      </c>
      <c r="H66">
        <v>41.2</v>
      </c>
      <c r="I66">
        <v>35.1</v>
      </c>
      <c r="J66">
        <v>52.3</v>
      </c>
      <c r="L66">
        <v>48.9</v>
      </c>
    </row>
    <row r="67" spans="1:12" x14ac:dyDescent="0.2">
      <c r="A67" s="111">
        <v>19511</v>
      </c>
      <c r="B67">
        <v>48.3</v>
      </c>
      <c r="E67">
        <v>69.7</v>
      </c>
      <c r="F67">
        <v>55.2</v>
      </c>
      <c r="H67">
        <v>44.6</v>
      </c>
      <c r="I67">
        <v>33.299999999999997</v>
      </c>
      <c r="J67">
        <v>53.8</v>
      </c>
      <c r="L67">
        <v>48.5</v>
      </c>
    </row>
    <row r="68" spans="1:12" x14ac:dyDescent="0.2">
      <c r="A68" s="111">
        <v>19541</v>
      </c>
      <c r="B68">
        <v>44.2</v>
      </c>
      <c r="E68">
        <v>62</v>
      </c>
      <c r="F68">
        <v>53.1</v>
      </c>
      <c r="H68">
        <v>45.6</v>
      </c>
      <c r="I68">
        <v>28.5</v>
      </c>
      <c r="J68">
        <v>54.4</v>
      </c>
      <c r="L68">
        <v>46.3</v>
      </c>
    </row>
    <row r="69" spans="1:12" x14ac:dyDescent="0.2">
      <c r="A69" s="111">
        <v>19572</v>
      </c>
      <c r="B69">
        <v>42.1</v>
      </c>
      <c r="E69">
        <v>55.8</v>
      </c>
      <c r="F69">
        <v>50.7</v>
      </c>
      <c r="H69">
        <v>46.2</v>
      </c>
      <c r="I69">
        <v>26.5</v>
      </c>
      <c r="J69">
        <v>48.1</v>
      </c>
      <c r="L69">
        <v>43.5</v>
      </c>
    </row>
    <row r="70" spans="1:12" x14ac:dyDescent="0.2">
      <c r="A70" s="111">
        <v>19603</v>
      </c>
      <c r="B70">
        <v>39.9</v>
      </c>
      <c r="E70">
        <v>43.8</v>
      </c>
      <c r="F70">
        <v>46.8</v>
      </c>
      <c r="H70">
        <v>43.3</v>
      </c>
      <c r="I70">
        <v>23.2</v>
      </c>
      <c r="J70">
        <v>43.8</v>
      </c>
      <c r="L70">
        <v>40.200000000000003</v>
      </c>
    </row>
    <row r="71" spans="1:12" x14ac:dyDescent="0.2">
      <c r="A71" s="111">
        <v>19633</v>
      </c>
      <c r="B71">
        <v>38</v>
      </c>
      <c r="E71">
        <v>45.1</v>
      </c>
      <c r="F71">
        <v>44.6</v>
      </c>
      <c r="H71">
        <v>41.3</v>
      </c>
      <c r="I71">
        <v>20.7</v>
      </c>
      <c r="J71">
        <v>37.9</v>
      </c>
      <c r="L71">
        <v>37.4</v>
      </c>
    </row>
    <row r="72" spans="1:12" x14ac:dyDescent="0.2">
      <c r="A72" s="111">
        <v>19664</v>
      </c>
      <c r="B72">
        <v>40.9</v>
      </c>
      <c r="E72">
        <v>47</v>
      </c>
      <c r="F72">
        <v>43.4</v>
      </c>
      <c r="H72">
        <v>35.5</v>
      </c>
      <c r="I72">
        <v>20.2</v>
      </c>
      <c r="J72">
        <v>35.799999999999997</v>
      </c>
      <c r="L72">
        <v>36.9</v>
      </c>
    </row>
    <row r="73" spans="1:12" x14ac:dyDescent="0.2">
      <c r="A73" s="111">
        <v>19694</v>
      </c>
      <c r="B73">
        <v>37.5</v>
      </c>
      <c r="E73">
        <v>47.7</v>
      </c>
      <c r="F73">
        <v>41.3</v>
      </c>
      <c r="H73">
        <v>34.200000000000003</v>
      </c>
      <c r="I73">
        <v>21.8</v>
      </c>
      <c r="J73">
        <v>36.6</v>
      </c>
      <c r="L73">
        <v>35.6</v>
      </c>
    </row>
    <row r="74" spans="1:12" x14ac:dyDescent="0.2">
      <c r="A74" s="111">
        <v>19725</v>
      </c>
      <c r="B74">
        <v>42.9</v>
      </c>
      <c r="E74">
        <v>40.5</v>
      </c>
      <c r="F74">
        <v>45</v>
      </c>
      <c r="H74">
        <v>34.200000000000003</v>
      </c>
      <c r="I74">
        <v>23.6</v>
      </c>
      <c r="J74">
        <v>31.5</v>
      </c>
      <c r="L74">
        <v>37.4</v>
      </c>
    </row>
    <row r="75" spans="1:12" x14ac:dyDescent="0.2">
      <c r="A75" s="111">
        <v>19756</v>
      </c>
      <c r="B75">
        <v>50.3</v>
      </c>
      <c r="E75">
        <v>41.6</v>
      </c>
      <c r="F75">
        <v>46</v>
      </c>
      <c r="H75">
        <v>30.9</v>
      </c>
      <c r="I75">
        <v>26.9</v>
      </c>
      <c r="J75">
        <v>34.799999999999997</v>
      </c>
      <c r="L75">
        <v>40.700000000000003</v>
      </c>
    </row>
    <row r="76" spans="1:12" x14ac:dyDescent="0.2">
      <c r="A76" s="111">
        <v>19784</v>
      </c>
      <c r="B76">
        <v>54.7</v>
      </c>
      <c r="E76">
        <v>46.6</v>
      </c>
      <c r="F76">
        <v>51.5</v>
      </c>
      <c r="H76">
        <v>31.6</v>
      </c>
      <c r="I76">
        <v>28</v>
      </c>
      <c r="J76">
        <v>40.200000000000003</v>
      </c>
      <c r="L76">
        <v>44.7</v>
      </c>
    </row>
    <row r="77" spans="1:12" x14ac:dyDescent="0.2">
      <c r="A77" s="111">
        <v>19815</v>
      </c>
      <c r="B77">
        <v>58.4</v>
      </c>
      <c r="E77">
        <v>49.7</v>
      </c>
      <c r="F77">
        <v>55.4</v>
      </c>
      <c r="H77">
        <v>33.200000000000003</v>
      </c>
      <c r="I77">
        <v>30.3</v>
      </c>
      <c r="J77">
        <v>42.4</v>
      </c>
      <c r="L77">
        <v>47.7</v>
      </c>
    </row>
    <row r="78" spans="1:12" x14ac:dyDescent="0.2">
      <c r="A78" s="111">
        <v>19845</v>
      </c>
      <c r="B78">
        <v>60.2</v>
      </c>
      <c r="E78">
        <v>45.6</v>
      </c>
      <c r="F78">
        <v>56.3</v>
      </c>
      <c r="H78">
        <v>39.1</v>
      </c>
      <c r="I78">
        <v>34.299999999999997</v>
      </c>
      <c r="J78">
        <v>44.5</v>
      </c>
      <c r="L78">
        <v>50.1</v>
      </c>
    </row>
    <row r="79" spans="1:12" x14ac:dyDescent="0.2">
      <c r="A79" s="111">
        <v>19876</v>
      </c>
      <c r="B79">
        <v>64.599999999999994</v>
      </c>
      <c r="E79">
        <v>52.5</v>
      </c>
      <c r="F79">
        <v>59.4</v>
      </c>
      <c r="H79">
        <v>34.4</v>
      </c>
      <c r="I79">
        <v>35.799999999999997</v>
      </c>
      <c r="J79">
        <v>45.2</v>
      </c>
      <c r="L79">
        <v>52.1</v>
      </c>
    </row>
    <row r="80" spans="1:12" x14ac:dyDescent="0.2">
      <c r="A80" s="111">
        <v>19906</v>
      </c>
      <c r="B80">
        <v>63.8</v>
      </c>
      <c r="E80">
        <v>53.8</v>
      </c>
      <c r="F80">
        <v>57.4</v>
      </c>
      <c r="H80">
        <v>35.700000000000003</v>
      </c>
      <c r="I80">
        <v>38.1</v>
      </c>
      <c r="J80">
        <v>44.4</v>
      </c>
      <c r="L80">
        <v>51.7</v>
      </c>
    </row>
    <row r="81" spans="1:12" x14ac:dyDescent="0.2">
      <c r="A81" s="111">
        <v>19937</v>
      </c>
      <c r="B81">
        <v>56.6</v>
      </c>
      <c r="E81">
        <v>41.7</v>
      </c>
      <c r="F81">
        <v>56.2</v>
      </c>
      <c r="H81">
        <v>37.700000000000003</v>
      </c>
      <c r="I81">
        <v>36.4</v>
      </c>
      <c r="J81">
        <v>37.700000000000003</v>
      </c>
      <c r="L81">
        <v>54.4</v>
      </c>
    </row>
    <row r="82" spans="1:12" x14ac:dyDescent="0.2">
      <c r="A82" s="111">
        <v>19968</v>
      </c>
      <c r="B82">
        <v>62.2</v>
      </c>
      <c r="E82">
        <v>53</v>
      </c>
      <c r="F82">
        <v>57</v>
      </c>
      <c r="H82">
        <v>40.799999999999997</v>
      </c>
      <c r="I82">
        <v>43.6</v>
      </c>
      <c r="J82">
        <v>49.7</v>
      </c>
      <c r="L82">
        <v>53.5</v>
      </c>
    </row>
    <row r="83" spans="1:12" x14ac:dyDescent="0.2">
      <c r="A83" s="111">
        <v>19998</v>
      </c>
      <c r="B83">
        <v>66.7</v>
      </c>
      <c r="E83">
        <v>57.6</v>
      </c>
      <c r="F83">
        <v>62.4</v>
      </c>
      <c r="H83">
        <v>40.5</v>
      </c>
      <c r="I83">
        <v>49.5</v>
      </c>
      <c r="J83">
        <v>55.8</v>
      </c>
      <c r="L83">
        <v>58.2</v>
      </c>
    </row>
    <row r="84" spans="1:12" x14ac:dyDescent="0.2">
      <c r="A84" s="111">
        <v>20029</v>
      </c>
      <c r="B84">
        <v>66</v>
      </c>
      <c r="E84">
        <v>57.8</v>
      </c>
      <c r="F84">
        <v>63</v>
      </c>
      <c r="H84">
        <v>44.7</v>
      </c>
      <c r="I84">
        <v>51.9</v>
      </c>
      <c r="J84">
        <v>55.1</v>
      </c>
      <c r="L84">
        <v>58.8</v>
      </c>
    </row>
    <row r="85" spans="1:12" x14ac:dyDescent="0.2">
      <c r="A85" s="111">
        <v>20059</v>
      </c>
      <c r="B85">
        <v>73.599999999999994</v>
      </c>
      <c r="E85">
        <v>59.1</v>
      </c>
      <c r="F85">
        <v>70.5</v>
      </c>
      <c r="H85">
        <v>47.1</v>
      </c>
      <c r="I85">
        <v>54.5</v>
      </c>
      <c r="J85">
        <v>55.8</v>
      </c>
      <c r="L85">
        <v>63.8</v>
      </c>
    </row>
    <row r="86" spans="1:12" x14ac:dyDescent="0.2">
      <c r="A86" s="111">
        <v>20090</v>
      </c>
      <c r="B86">
        <v>66.8</v>
      </c>
      <c r="E86">
        <v>66.7</v>
      </c>
      <c r="F86">
        <v>69.099999999999994</v>
      </c>
      <c r="H86">
        <v>48</v>
      </c>
      <c r="I86">
        <v>60.6</v>
      </c>
      <c r="J86">
        <v>59</v>
      </c>
      <c r="L86">
        <v>63</v>
      </c>
    </row>
    <row r="87" spans="1:12" x14ac:dyDescent="0.2">
      <c r="A87" s="111">
        <v>20121</v>
      </c>
      <c r="B87">
        <v>73.900000000000006</v>
      </c>
      <c r="E87">
        <v>82</v>
      </c>
      <c r="F87">
        <v>70.900000000000006</v>
      </c>
      <c r="H87">
        <v>51.3</v>
      </c>
      <c r="I87">
        <v>67.2</v>
      </c>
      <c r="J87">
        <v>63.4</v>
      </c>
      <c r="L87">
        <v>67.8</v>
      </c>
    </row>
    <row r="88" spans="1:12" x14ac:dyDescent="0.2">
      <c r="A88" s="111">
        <v>20149</v>
      </c>
      <c r="B88">
        <v>71.5</v>
      </c>
      <c r="E88">
        <v>69.8</v>
      </c>
      <c r="F88">
        <v>71</v>
      </c>
      <c r="H88">
        <v>54.4</v>
      </c>
      <c r="I88">
        <v>68.5</v>
      </c>
      <c r="J88">
        <v>63</v>
      </c>
      <c r="L88">
        <v>67.5</v>
      </c>
    </row>
    <row r="89" spans="1:12" x14ac:dyDescent="0.2">
      <c r="A89" s="111">
        <v>20180</v>
      </c>
      <c r="B89">
        <v>70.900000000000006</v>
      </c>
      <c r="E89">
        <v>75.2</v>
      </c>
      <c r="F89">
        <v>73.8</v>
      </c>
      <c r="H89">
        <v>54.2</v>
      </c>
      <c r="I89">
        <v>71.900000000000006</v>
      </c>
      <c r="J89">
        <v>63.9</v>
      </c>
      <c r="L89">
        <v>68.7</v>
      </c>
    </row>
    <row r="90" spans="1:12" x14ac:dyDescent="0.2">
      <c r="A90" s="111">
        <v>20210</v>
      </c>
      <c r="B90">
        <v>72.900000000000006</v>
      </c>
      <c r="E90">
        <v>81</v>
      </c>
      <c r="F90">
        <v>73.5</v>
      </c>
      <c r="H90">
        <v>56.6</v>
      </c>
      <c r="I90">
        <v>68.7</v>
      </c>
      <c r="J90">
        <v>66.2</v>
      </c>
      <c r="L90">
        <v>69.5</v>
      </c>
    </row>
    <row r="91" spans="1:12" x14ac:dyDescent="0.2">
      <c r="A91" s="111">
        <v>20241</v>
      </c>
      <c r="B91">
        <v>60.9</v>
      </c>
      <c r="E91">
        <v>75.900000000000006</v>
      </c>
      <c r="F91">
        <v>65.5</v>
      </c>
      <c r="H91">
        <v>65.2</v>
      </c>
      <c r="I91">
        <v>65.7</v>
      </c>
      <c r="J91">
        <v>61.2</v>
      </c>
      <c r="L91">
        <v>63.3</v>
      </c>
    </row>
    <row r="92" spans="1:12" x14ac:dyDescent="0.2">
      <c r="A92" s="111">
        <v>20271</v>
      </c>
      <c r="B92">
        <v>67.099999999999994</v>
      </c>
      <c r="E92">
        <v>80.400000000000006</v>
      </c>
      <c r="F92">
        <v>72.099999999999994</v>
      </c>
      <c r="H92">
        <v>58.4</v>
      </c>
      <c r="I92">
        <v>67</v>
      </c>
      <c r="J92">
        <v>60.9</v>
      </c>
      <c r="L92">
        <v>66.2</v>
      </c>
    </row>
    <row r="93" spans="1:12" x14ac:dyDescent="0.2">
      <c r="A93" s="111">
        <v>20302</v>
      </c>
      <c r="B93">
        <v>70.400000000000006</v>
      </c>
      <c r="E93">
        <v>79.5</v>
      </c>
      <c r="F93">
        <v>67.099999999999994</v>
      </c>
      <c r="H93">
        <v>54.2</v>
      </c>
      <c r="I93">
        <v>64.3</v>
      </c>
      <c r="J93">
        <v>59.2</v>
      </c>
      <c r="L93">
        <v>64.8</v>
      </c>
    </row>
    <row r="94" spans="1:12" x14ac:dyDescent="0.2">
      <c r="A94" s="111">
        <v>20333</v>
      </c>
      <c r="B94">
        <v>63.7</v>
      </c>
      <c r="E94">
        <v>82.2</v>
      </c>
      <c r="F94">
        <v>64.3</v>
      </c>
      <c r="H94">
        <v>53.5</v>
      </c>
      <c r="I94">
        <v>66.3</v>
      </c>
      <c r="J94">
        <v>59.7</v>
      </c>
      <c r="L94">
        <v>62.4</v>
      </c>
    </row>
    <row r="95" spans="1:12" x14ac:dyDescent="0.2">
      <c r="A95" s="111">
        <v>20363</v>
      </c>
      <c r="B95">
        <v>66.3</v>
      </c>
      <c r="E95">
        <v>80.5</v>
      </c>
      <c r="F95">
        <v>65.099999999999994</v>
      </c>
      <c r="H95">
        <v>53.5</v>
      </c>
      <c r="I95">
        <v>66.5</v>
      </c>
      <c r="J95">
        <v>60.9</v>
      </c>
      <c r="L95">
        <v>63.7</v>
      </c>
    </row>
    <row r="96" spans="1:12" x14ac:dyDescent="0.2">
      <c r="A96" s="111">
        <v>20394</v>
      </c>
      <c r="B96">
        <v>61.5</v>
      </c>
      <c r="E96">
        <v>77.3</v>
      </c>
      <c r="F96">
        <v>63.9</v>
      </c>
      <c r="H96">
        <v>55.5</v>
      </c>
      <c r="I96">
        <v>64.900000000000006</v>
      </c>
      <c r="J96">
        <v>61.3</v>
      </c>
      <c r="L96">
        <v>62</v>
      </c>
    </row>
    <row r="97" spans="1:12" x14ac:dyDescent="0.2">
      <c r="A97" s="111">
        <v>20424</v>
      </c>
      <c r="B97">
        <v>66.599999999999994</v>
      </c>
      <c r="E97">
        <v>80</v>
      </c>
      <c r="F97">
        <v>72.400000000000006</v>
      </c>
      <c r="H97">
        <v>55.4</v>
      </c>
      <c r="I97">
        <v>61.4</v>
      </c>
      <c r="J97">
        <v>63.9</v>
      </c>
      <c r="L97">
        <v>65.599999999999994</v>
      </c>
    </row>
    <row r="98" spans="1:12" x14ac:dyDescent="0.2">
      <c r="A98" s="111">
        <v>20455</v>
      </c>
      <c r="B98">
        <v>61.8</v>
      </c>
      <c r="E98">
        <v>82.7</v>
      </c>
      <c r="F98">
        <v>64</v>
      </c>
      <c r="H98">
        <v>52.2</v>
      </c>
      <c r="I98">
        <v>53.5</v>
      </c>
      <c r="J98">
        <v>62.3</v>
      </c>
      <c r="L98">
        <v>60.2</v>
      </c>
    </row>
    <row r="99" spans="1:12" x14ac:dyDescent="0.2">
      <c r="A99" s="111">
        <v>20486</v>
      </c>
      <c r="B99">
        <v>56.2</v>
      </c>
      <c r="E99">
        <v>83.5</v>
      </c>
      <c r="F99">
        <v>63.5</v>
      </c>
      <c r="H99">
        <v>56.1</v>
      </c>
      <c r="I99">
        <v>51.3</v>
      </c>
      <c r="J99">
        <v>61</v>
      </c>
      <c r="L99">
        <v>58.2</v>
      </c>
    </row>
    <row r="100" spans="1:12" x14ac:dyDescent="0.2">
      <c r="A100" s="111">
        <v>20515</v>
      </c>
      <c r="B100">
        <v>57.3</v>
      </c>
      <c r="E100">
        <v>87.7</v>
      </c>
      <c r="F100">
        <v>61</v>
      </c>
      <c r="H100">
        <v>57.2</v>
      </c>
      <c r="I100">
        <v>51</v>
      </c>
      <c r="J100">
        <v>56.9</v>
      </c>
      <c r="L100">
        <v>57.2</v>
      </c>
    </row>
    <row r="101" spans="1:12" x14ac:dyDescent="0.2">
      <c r="A101" s="111">
        <v>20546</v>
      </c>
      <c r="B101">
        <v>55.9</v>
      </c>
      <c r="E101">
        <v>87.5</v>
      </c>
      <c r="F101">
        <v>58.9</v>
      </c>
      <c r="H101">
        <v>57.5</v>
      </c>
      <c r="I101">
        <v>51</v>
      </c>
      <c r="J101">
        <v>54.8</v>
      </c>
      <c r="L101">
        <v>55.9</v>
      </c>
    </row>
    <row r="102" spans="1:12" x14ac:dyDescent="0.2">
      <c r="A102" s="111">
        <v>20576</v>
      </c>
      <c r="B102">
        <v>53</v>
      </c>
      <c r="E102">
        <v>81.7</v>
      </c>
      <c r="F102">
        <v>52.8</v>
      </c>
      <c r="H102">
        <v>60.3</v>
      </c>
      <c r="I102">
        <v>38.6</v>
      </c>
      <c r="J102">
        <v>51.4</v>
      </c>
      <c r="L102">
        <v>51.2</v>
      </c>
    </row>
    <row r="103" spans="1:12" x14ac:dyDescent="0.2">
      <c r="A103" s="111">
        <v>20607</v>
      </c>
      <c r="B103">
        <v>48.9</v>
      </c>
      <c r="E103">
        <v>65.7</v>
      </c>
      <c r="F103">
        <v>49.2</v>
      </c>
      <c r="H103">
        <v>58.4</v>
      </c>
      <c r="I103">
        <v>41</v>
      </c>
      <c r="J103">
        <v>43.9</v>
      </c>
      <c r="L103">
        <v>47.7</v>
      </c>
    </row>
    <row r="104" spans="1:12" x14ac:dyDescent="0.2">
      <c r="A104" s="111">
        <v>20637</v>
      </c>
      <c r="B104">
        <v>44.4</v>
      </c>
      <c r="E104">
        <v>74.7</v>
      </c>
      <c r="F104">
        <v>38</v>
      </c>
      <c r="H104">
        <v>51.5</v>
      </c>
      <c r="I104">
        <v>53.9</v>
      </c>
      <c r="J104">
        <v>40.799999999999997</v>
      </c>
      <c r="L104">
        <v>44.2</v>
      </c>
    </row>
    <row r="105" spans="1:12" x14ac:dyDescent="0.2">
      <c r="A105" s="111">
        <v>20668</v>
      </c>
      <c r="B105">
        <v>54.3</v>
      </c>
      <c r="E105">
        <v>76.3</v>
      </c>
      <c r="F105">
        <v>51.5</v>
      </c>
      <c r="H105">
        <v>52.1</v>
      </c>
      <c r="I105">
        <v>46.8</v>
      </c>
      <c r="J105">
        <v>50.3</v>
      </c>
      <c r="L105">
        <v>51.5</v>
      </c>
    </row>
    <row r="106" spans="1:12" x14ac:dyDescent="0.2">
      <c r="A106" s="111">
        <v>20699</v>
      </c>
      <c r="B106">
        <v>60.5</v>
      </c>
      <c r="E106">
        <v>79.5</v>
      </c>
      <c r="F106">
        <v>60.2</v>
      </c>
      <c r="H106">
        <v>53.1</v>
      </c>
      <c r="I106">
        <v>42.8</v>
      </c>
      <c r="J106">
        <v>52.9</v>
      </c>
      <c r="L106">
        <v>55.5</v>
      </c>
    </row>
    <row r="107" spans="1:12" x14ac:dyDescent="0.2">
      <c r="A107" s="111">
        <v>20729</v>
      </c>
      <c r="B107">
        <v>55.6</v>
      </c>
      <c r="E107">
        <v>78.099999999999994</v>
      </c>
      <c r="F107">
        <v>56.7</v>
      </c>
      <c r="H107">
        <v>53.6</v>
      </c>
      <c r="I107">
        <v>40.1</v>
      </c>
      <c r="J107">
        <v>52.2</v>
      </c>
      <c r="L107">
        <v>52.7</v>
      </c>
    </row>
    <row r="108" spans="1:12" x14ac:dyDescent="0.2">
      <c r="A108" s="111">
        <v>20760</v>
      </c>
      <c r="B108">
        <v>57</v>
      </c>
      <c r="E108">
        <v>80.099999999999994</v>
      </c>
      <c r="F108">
        <v>62.3</v>
      </c>
      <c r="H108">
        <v>44.6</v>
      </c>
      <c r="I108">
        <v>44.6</v>
      </c>
      <c r="J108">
        <v>56</v>
      </c>
      <c r="L108">
        <v>55</v>
      </c>
    </row>
    <row r="109" spans="1:12" x14ac:dyDescent="0.2">
      <c r="A109" s="111">
        <v>20790</v>
      </c>
      <c r="B109">
        <v>52.8</v>
      </c>
      <c r="E109">
        <v>78.900000000000006</v>
      </c>
      <c r="F109">
        <v>57.7</v>
      </c>
      <c r="H109">
        <v>54.3</v>
      </c>
      <c r="I109">
        <v>39.5</v>
      </c>
      <c r="J109">
        <v>55.4</v>
      </c>
      <c r="L109">
        <v>52.7</v>
      </c>
    </row>
    <row r="110" spans="1:12" x14ac:dyDescent="0.2">
      <c r="A110" s="111">
        <v>20821</v>
      </c>
      <c r="B110">
        <v>57.6</v>
      </c>
      <c r="E110">
        <v>87.1</v>
      </c>
      <c r="F110">
        <v>56.6</v>
      </c>
      <c r="H110">
        <v>53.9</v>
      </c>
      <c r="I110">
        <v>36.299999999999997</v>
      </c>
      <c r="J110">
        <v>56.6</v>
      </c>
      <c r="L110">
        <v>53.6</v>
      </c>
    </row>
    <row r="111" spans="1:12" x14ac:dyDescent="0.2">
      <c r="A111" s="111">
        <v>20852</v>
      </c>
      <c r="B111">
        <v>52.5</v>
      </c>
      <c r="E111">
        <v>76.900000000000006</v>
      </c>
      <c r="F111">
        <v>57.9</v>
      </c>
      <c r="H111">
        <v>53.1</v>
      </c>
      <c r="I111">
        <v>31.2</v>
      </c>
      <c r="J111">
        <v>53.8</v>
      </c>
      <c r="L111">
        <v>51</v>
      </c>
    </row>
    <row r="112" spans="1:12" x14ac:dyDescent="0.2">
      <c r="A112" s="111">
        <v>20880</v>
      </c>
      <c r="B112">
        <v>51.1</v>
      </c>
      <c r="E112">
        <v>65.3</v>
      </c>
      <c r="F112">
        <v>52.1</v>
      </c>
      <c r="H112">
        <v>46.6</v>
      </c>
      <c r="I112">
        <v>26.3</v>
      </c>
      <c r="J112">
        <v>52.5</v>
      </c>
      <c r="L112">
        <v>47.5</v>
      </c>
    </row>
    <row r="113" spans="1:12" x14ac:dyDescent="0.2">
      <c r="A113" s="111">
        <v>20911</v>
      </c>
      <c r="B113">
        <v>49.2</v>
      </c>
      <c r="E113">
        <v>59.2</v>
      </c>
      <c r="F113">
        <v>47.9</v>
      </c>
      <c r="H113">
        <v>39.9</v>
      </c>
      <c r="I113">
        <v>28.9</v>
      </c>
      <c r="J113">
        <v>40.299999999999997</v>
      </c>
      <c r="L113">
        <v>43.1</v>
      </c>
    </row>
    <row r="114" spans="1:12" x14ac:dyDescent="0.2">
      <c r="A114" s="111">
        <v>20941</v>
      </c>
      <c r="B114">
        <v>46.1</v>
      </c>
      <c r="E114">
        <v>57.4</v>
      </c>
      <c r="F114">
        <v>49.9</v>
      </c>
      <c r="H114">
        <v>41.8</v>
      </c>
      <c r="I114">
        <v>30</v>
      </c>
      <c r="J114">
        <v>41.9</v>
      </c>
      <c r="L114">
        <v>43.4</v>
      </c>
    </row>
    <row r="115" spans="1:12" x14ac:dyDescent="0.2">
      <c r="A115" s="111">
        <v>20972</v>
      </c>
      <c r="B115">
        <v>49.8</v>
      </c>
      <c r="E115">
        <v>62.9</v>
      </c>
      <c r="F115">
        <v>53.6</v>
      </c>
      <c r="H115">
        <v>40.700000000000003</v>
      </c>
      <c r="I115">
        <v>30</v>
      </c>
      <c r="J115">
        <v>45.1</v>
      </c>
      <c r="L115">
        <v>45.9</v>
      </c>
    </row>
    <row r="116" spans="1:12" x14ac:dyDescent="0.2">
      <c r="A116" s="111">
        <v>21002</v>
      </c>
      <c r="B116">
        <v>47.6</v>
      </c>
      <c r="E116">
        <v>78.7</v>
      </c>
      <c r="F116">
        <v>49.2</v>
      </c>
      <c r="H116">
        <v>45.3</v>
      </c>
      <c r="I116">
        <v>36.799999999999997</v>
      </c>
      <c r="J116">
        <v>45.5</v>
      </c>
      <c r="L116">
        <v>45.7</v>
      </c>
    </row>
    <row r="117" spans="1:12" x14ac:dyDescent="0.2">
      <c r="A117" s="111">
        <v>21033</v>
      </c>
      <c r="B117">
        <v>48.8</v>
      </c>
      <c r="E117">
        <v>65.7</v>
      </c>
      <c r="F117">
        <v>51.3</v>
      </c>
      <c r="H117">
        <v>46</v>
      </c>
      <c r="I117">
        <v>30.8</v>
      </c>
      <c r="J117">
        <v>43.1</v>
      </c>
      <c r="L117">
        <v>45.3</v>
      </c>
    </row>
    <row r="118" spans="1:12" x14ac:dyDescent="0.2">
      <c r="A118" s="111">
        <v>21064</v>
      </c>
      <c r="B118">
        <v>53.8</v>
      </c>
      <c r="E118">
        <v>63</v>
      </c>
      <c r="F118">
        <v>50.6</v>
      </c>
      <c r="H118">
        <v>42.6</v>
      </c>
      <c r="I118">
        <v>28.8</v>
      </c>
      <c r="J118">
        <v>42.1</v>
      </c>
      <c r="L118">
        <v>45.8</v>
      </c>
    </row>
    <row r="119" spans="1:12" x14ac:dyDescent="0.2">
      <c r="A119" s="111">
        <v>21094</v>
      </c>
      <c r="B119">
        <v>46.4</v>
      </c>
      <c r="E119">
        <v>60.5</v>
      </c>
      <c r="F119">
        <v>42.9</v>
      </c>
      <c r="H119">
        <v>42.7</v>
      </c>
      <c r="I119">
        <v>32.6</v>
      </c>
      <c r="J119">
        <v>36.6</v>
      </c>
      <c r="L119">
        <v>41.1</v>
      </c>
    </row>
    <row r="120" spans="1:12" x14ac:dyDescent="0.2">
      <c r="A120" s="111">
        <v>21125</v>
      </c>
      <c r="B120">
        <v>47.2</v>
      </c>
      <c r="E120">
        <v>54.8</v>
      </c>
      <c r="F120">
        <v>44.4</v>
      </c>
      <c r="H120">
        <v>39.700000000000003</v>
      </c>
      <c r="I120">
        <v>27.8</v>
      </c>
      <c r="J120">
        <v>34.799999999999997</v>
      </c>
      <c r="L120">
        <v>40.4</v>
      </c>
    </row>
    <row r="121" spans="1:12" x14ac:dyDescent="0.2">
      <c r="A121" s="111">
        <v>21155</v>
      </c>
      <c r="B121">
        <v>42.8</v>
      </c>
      <c r="E121">
        <v>55.5</v>
      </c>
      <c r="F121">
        <v>40</v>
      </c>
      <c r="H121">
        <v>38</v>
      </c>
      <c r="I121">
        <v>27.3</v>
      </c>
      <c r="J121">
        <v>30.4</v>
      </c>
      <c r="L121">
        <v>36.799999999999997</v>
      </c>
    </row>
    <row r="122" spans="1:12" x14ac:dyDescent="0.2">
      <c r="A122" s="111">
        <v>21186</v>
      </c>
      <c r="B122">
        <v>35.200000000000003</v>
      </c>
      <c r="E122">
        <v>50.8</v>
      </c>
      <c r="F122">
        <v>34.9</v>
      </c>
      <c r="H122">
        <v>35.799999999999997</v>
      </c>
      <c r="I122">
        <v>30.3</v>
      </c>
      <c r="J122">
        <v>29.7</v>
      </c>
      <c r="L122">
        <v>33.4</v>
      </c>
    </row>
    <row r="123" spans="1:12" x14ac:dyDescent="0.2">
      <c r="A123" s="111">
        <v>21217</v>
      </c>
      <c r="B123">
        <v>47.3</v>
      </c>
      <c r="E123">
        <v>46.5</v>
      </c>
      <c r="F123">
        <v>37.799999999999997</v>
      </c>
      <c r="H123">
        <v>33.1</v>
      </c>
      <c r="I123">
        <v>31</v>
      </c>
      <c r="J123">
        <v>27.9</v>
      </c>
      <c r="L123">
        <v>37.200000000000003</v>
      </c>
    </row>
    <row r="124" spans="1:12" x14ac:dyDescent="0.2">
      <c r="A124" s="111">
        <v>21245</v>
      </c>
      <c r="B124">
        <v>45.3</v>
      </c>
      <c r="E124">
        <v>47.6</v>
      </c>
      <c r="F124">
        <v>45.1</v>
      </c>
      <c r="H124">
        <v>31.3</v>
      </c>
      <c r="I124">
        <v>34</v>
      </c>
      <c r="J124">
        <v>33.4</v>
      </c>
      <c r="L124">
        <v>39.799999999999997</v>
      </c>
    </row>
    <row r="125" spans="1:12" x14ac:dyDescent="0.2">
      <c r="A125" s="111">
        <v>21276</v>
      </c>
      <c r="B125">
        <v>47.2</v>
      </c>
      <c r="E125">
        <v>42.5</v>
      </c>
      <c r="F125">
        <v>41</v>
      </c>
      <c r="H125">
        <v>30.8</v>
      </c>
      <c r="I125">
        <v>35.5</v>
      </c>
      <c r="J125">
        <v>31.5</v>
      </c>
      <c r="L125">
        <v>39.1</v>
      </c>
    </row>
    <row r="126" spans="1:12" x14ac:dyDescent="0.2">
      <c r="A126" s="111">
        <v>21306</v>
      </c>
      <c r="B126">
        <v>56.7</v>
      </c>
      <c r="E126">
        <v>45.8</v>
      </c>
      <c r="F126">
        <v>52.6</v>
      </c>
      <c r="H126">
        <v>27.7</v>
      </c>
      <c r="I126">
        <v>38.5</v>
      </c>
      <c r="J126">
        <v>39.700000000000003</v>
      </c>
      <c r="L126">
        <v>46.6</v>
      </c>
    </row>
    <row r="127" spans="1:12" x14ac:dyDescent="0.2">
      <c r="A127" s="111">
        <v>21337</v>
      </c>
      <c r="B127">
        <v>60.8</v>
      </c>
      <c r="E127">
        <v>49.6</v>
      </c>
      <c r="F127">
        <v>58.9</v>
      </c>
      <c r="H127">
        <v>32.200000000000003</v>
      </c>
      <c r="I127">
        <v>39.200000000000003</v>
      </c>
      <c r="J127">
        <v>46.7</v>
      </c>
      <c r="L127">
        <v>51.4</v>
      </c>
    </row>
    <row r="128" spans="1:12" x14ac:dyDescent="0.2">
      <c r="A128" s="111">
        <v>21367</v>
      </c>
      <c r="B128">
        <v>66.5</v>
      </c>
      <c r="E128">
        <v>52.3</v>
      </c>
      <c r="F128">
        <v>61.2</v>
      </c>
      <c r="H128">
        <v>34.6</v>
      </c>
      <c r="I128">
        <v>43</v>
      </c>
      <c r="J128">
        <v>47.6</v>
      </c>
      <c r="L128">
        <v>54.7</v>
      </c>
    </row>
    <row r="129" spans="1:12" x14ac:dyDescent="0.2">
      <c r="A129" s="111">
        <v>21398</v>
      </c>
      <c r="B129">
        <v>65.2</v>
      </c>
      <c r="E129">
        <v>65.2</v>
      </c>
      <c r="F129">
        <v>64.5</v>
      </c>
      <c r="H129">
        <v>44.8</v>
      </c>
      <c r="I129">
        <v>44.7</v>
      </c>
      <c r="J129">
        <v>52.1</v>
      </c>
      <c r="L129">
        <v>57.3</v>
      </c>
    </row>
    <row r="130" spans="1:12" x14ac:dyDescent="0.2">
      <c r="A130" s="111">
        <v>21429</v>
      </c>
      <c r="B130">
        <v>67</v>
      </c>
      <c r="E130">
        <v>62.6</v>
      </c>
      <c r="F130">
        <v>66.8</v>
      </c>
      <c r="H130">
        <v>42.5</v>
      </c>
      <c r="I130">
        <v>51.1</v>
      </c>
      <c r="J130">
        <v>55.5</v>
      </c>
      <c r="L130">
        <v>59.8</v>
      </c>
    </row>
    <row r="131" spans="1:12" x14ac:dyDescent="0.2">
      <c r="A131" s="111">
        <v>21459</v>
      </c>
      <c r="B131">
        <v>67.900000000000006</v>
      </c>
      <c r="E131">
        <v>73.3</v>
      </c>
      <c r="F131">
        <v>70</v>
      </c>
      <c r="H131">
        <v>46.4</v>
      </c>
      <c r="I131">
        <v>52.4</v>
      </c>
      <c r="J131">
        <v>59.6</v>
      </c>
      <c r="L131">
        <v>62.3</v>
      </c>
    </row>
    <row r="132" spans="1:12" x14ac:dyDescent="0.2">
      <c r="A132" s="111">
        <v>21490</v>
      </c>
      <c r="B132">
        <v>68.5</v>
      </c>
      <c r="E132">
        <v>66.3</v>
      </c>
      <c r="F132">
        <v>68.3</v>
      </c>
      <c r="H132">
        <v>51</v>
      </c>
      <c r="I132">
        <v>55.8</v>
      </c>
      <c r="J132">
        <v>58</v>
      </c>
      <c r="L132">
        <v>62.7</v>
      </c>
    </row>
    <row r="133" spans="1:12" x14ac:dyDescent="0.2">
      <c r="A133" s="111">
        <v>21520</v>
      </c>
      <c r="B133">
        <v>64.7</v>
      </c>
      <c r="E133">
        <v>63.2</v>
      </c>
      <c r="F133">
        <v>63.9</v>
      </c>
      <c r="H133">
        <v>49</v>
      </c>
      <c r="I133">
        <v>56.4</v>
      </c>
      <c r="J133">
        <v>59</v>
      </c>
      <c r="L133">
        <v>60.5</v>
      </c>
    </row>
    <row r="134" spans="1:12" x14ac:dyDescent="0.2">
      <c r="A134" s="111">
        <v>21551</v>
      </c>
      <c r="B134">
        <v>69</v>
      </c>
      <c r="E134">
        <v>59.1</v>
      </c>
      <c r="F134">
        <v>70.7</v>
      </c>
      <c r="H134">
        <v>45.5</v>
      </c>
      <c r="I134">
        <v>61.8</v>
      </c>
      <c r="J134">
        <v>60.8</v>
      </c>
      <c r="L134">
        <v>64.400000000000006</v>
      </c>
    </row>
    <row r="135" spans="1:12" x14ac:dyDescent="0.2">
      <c r="A135" s="111">
        <v>21582</v>
      </c>
      <c r="B135">
        <v>70.5</v>
      </c>
      <c r="E135">
        <v>66.599999999999994</v>
      </c>
      <c r="F135">
        <v>70.3</v>
      </c>
      <c r="H135">
        <v>55.5</v>
      </c>
      <c r="I135">
        <v>67.3</v>
      </c>
      <c r="J135">
        <v>62.5</v>
      </c>
      <c r="L135">
        <v>66.900000000000006</v>
      </c>
    </row>
    <row r="136" spans="1:12" x14ac:dyDescent="0.2">
      <c r="A136" s="111">
        <v>21610</v>
      </c>
      <c r="B136">
        <v>70.2</v>
      </c>
      <c r="E136">
        <v>68.900000000000006</v>
      </c>
      <c r="F136">
        <v>71.2</v>
      </c>
      <c r="H136">
        <v>58.4</v>
      </c>
      <c r="I136">
        <v>66.3</v>
      </c>
      <c r="J136">
        <v>62.3</v>
      </c>
      <c r="L136">
        <v>67.099999999999994</v>
      </c>
    </row>
    <row r="137" spans="1:12" x14ac:dyDescent="0.2">
      <c r="A137" s="111">
        <v>21641</v>
      </c>
      <c r="B137">
        <v>66.900000000000006</v>
      </c>
      <c r="E137">
        <v>63.6</v>
      </c>
      <c r="F137">
        <v>72.099999999999994</v>
      </c>
      <c r="H137">
        <v>63.4</v>
      </c>
      <c r="I137">
        <v>64.8</v>
      </c>
      <c r="J137">
        <v>63.6</v>
      </c>
      <c r="L137">
        <v>66.900000000000006</v>
      </c>
    </row>
    <row r="138" spans="1:12" x14ac:dyDescent="0.2">
      <c r="A138" s="111">
        <v>21671</v>
      </c>
      <c r="B138">
        <v>69.900000000000006</v>
      </c>
      <c r="E138">
        <v>65.099999999999994</v>
      </c>
      <c r="F138">
        <v>73.900000000000006</v>
      </c>
      <c r="H138">
        <v>63.8</v>
      </c>
      <c r="I138">
        <v>63</v>
      </c>
      <c r="J138">
        <v>64.8</v>
      </c>
      <c r="L138">
        <v>68.2</v>
      </c>
    </row>
    <row r="139" spans="1:12" x14ac:dyDescent="0.2">
      <c r="A139" s="111">
        <v>21702</v>
      </c>
      <c r="B139">
        <v>64.2</v>
      </c>
      <c r="E139">
        <v>69.5</v>
      </c>
      <c r="F139">
        <v>66.3</v>
      </c>
      <c r="H139">
        <v>65.599999999999994</v>
      </c>
      <c r="I139">
        <v>63.7</v>
      </c>
      <c r="J139">
        <v>62.2</v>
      </c>
      <c r="L139">
        <v>64.400000000000006</v>
      </c>
    </row>
    <row r="140" spans="1:12" x14ac:dyDescent="0.2">
      <c r="A140" s="111">
        <v>21732</v>
      </c>
      <c r="B140">
        <v>61.3</v>
      </c>
      <c r="E140">
        <v>63.9</v>
      </c>
      <c r="F140">
        <v>64.8</v>
      </c>
      <c r="H140">
        <v>62</v>
      </c>
      <c r="I140">
        <v>59.1</v>
      </c>
      <c r="J140">
        <v>59</v>
      </c>
      <c r="L140">
        <v>61.5</v>
      </c>
    </row>
    <row r="141" spans="1:12" x14ac:dyDescent="0.2">
      <c r="A141" s="111">
        <v>21763</v>
      </c>
      <c r="B141">
        <v>54.4</v>
      </c>
      <c r="E141">
        <v>57.6</v>
      </c>
      <c r="F141">
        <v>57.4</v>
      </c>
      <c r="H141">
        <v>50.9</v>
      </c>
      <c r="I141">
        <v>57.4</v>
      </c>
      <c r="J141">
        <v>53.6</v>
      </c>
      <c r="L141">
        <v>55.1</v>
      </c>
    </row>
    <row r="142" spans="1:12" x14ac:dyDescent="0.2">
      <c r="A142" s="111">
        <v>21794</v>
      </c>
      <c r="B142">
        <v>43.7</v>
      </c>
      <c r="E142">
        <v>61.6</v>
      </c>
      <c r="F142">
        <v>50.9</v>
      </c>
      <c r="H142">
        <v>42.3</v>
      </c>
      <c r="I142">
        <v>57.5</v>
      </c>
      <c r="J142">
        <v>48</v>
      </c>
      <c r="L142">
        <v>48.3</v>
      </c>
    </row>
    <row r="143" spans="1:12" x14ac:dyDescent="0.2">
      <c r="A143" s="111">
        <v>21824</v>
      </c>
      <c r="B143">
        <v>50</v>
      </c>
      <c r="E143">
        <v>63.1</v>
      </c>
      <c r="F143">
        <v>50.4</v>
      </c>
      <c r="H143">
        <v>39.1</v>
      </c>
      <c r="I143">
        <v>58.5</v>
      </c>
      <c r="J143">
        <v>47.3</v>
      </c>
      <c r="L143">
        <v>49.7</v>
      </c>
    </row>
    <row r="144" spans="1:12" x14ac:dyDescent="0.2">
      <c r="A144" s="111">
        <v>21855</v>
      </c>
      <c r="B144">
        <v>51.1</v>
      </c>
      <c r="E144">
        <v>65.099999999999994</v>
      </c>
      <c r="F144">
        <v>51.9</v>
      </c>
      <c r="H144">
        <v>43.4</v>
      </c>
      <c r="I144">
        <v>54.6</v>
      </c>
      <c r="J144">
        <v>48.8</v>
      </c>
      <c r="L144">
        <v>50.6</v>
      </c>
    </row>
    <row r="145" spans="1:12" x14ac:dyDescent="0.2">
      <c r="A145" s="111">
        <v>21885</v>
      </c>
      <c r="B145">
        <v>62.8</v>
      </c>
      <c r="E145">
        <v>63.6</v>
      </c>
      <c r="F145">
        <v>61.7</v>
      </c>
      <c r="H145">
        <v>49.1</v>
      </c>
      <c r="I145">
        <v>53.7</v>
      </c>
      <c r="J145">
        <v>54.8</v>
      </c>
      <c r="L145">
        <v>58.2</v>
      </c>
    </row>
    <row r="146" spans="1:12" x14ac:dyDescent="0.2">
      <c r="A146" s="111">
        <v>21916</v>
      </c>
      <c r="B146">
        <v>65.400000000000006</v>
      </c>
      <c r="E146">
        <v>63.8</v>
      </c>
      <c r="F146">
        <v>71.900000000000006</v>
      </c>
      <c r="H146">
        <v>48.3</v>
      </c>
      <c r="I146">
        <v>46.2</v>
      </c>
      <c r="J146">
        <v>60.8</v>
      </c>
      <c r="L146">
        <v>61.5</v>
      </c>
    </row>
    <row r="147" spans="1:12" x14ac:dyDescent="0.2">
      <c r="A147" s="111">
        <v>21947</v>
      </c>
      <c r="B147">
        <v>52.5</v>
      </c>
      <c r="E147">
        <v>60.9</v>
      </c>
      <c r="F147">
        <v>58.6</v>
      </c>
      <c r="H147">
        <v>56.6</v>
      </c>
      <c r="I147">
        <v>31.7</v>
      </c>
      <c r="J147">
        <v>57.2</v>
      </c>
      <c r="L147">
        <v>52.3</v>
      </c>
    </row>
    <row r="148" spans="1:12" x14ac:dyDescent="0.2">
      <c r="A148" s="111">
        <v>21976</v>
      </c>
      <c r="B148">
        <v>52.2</v>
      </c>
      <c r="E148">
        <v>57.3</v>
      </c>
      <c r="F148">
        <v>52.4</v>
      </c>
      <c r="H148">
        <v>50.7</v>
      </c>
      <c r="I148">
        <v>28.8</v>
      </c>
      <c r="J148">
        <v>48</v>
      </c>
      <c r="L148">
        <v>47.8</v>
      </c>
    </row>
    <row r="149" spans="1:12" x14ac:dyDescent="0.2">
      <c r="A149" s="111">
        <v>22007</v>
      </c>
      <c r="B149">
        <v>52</v>
      </c>
      <c r="E149">
        <v>60.4</v>
      </c>
      <c r="F149">
        <v>49.8</v>
      </c>
      <c r="H149">
        <v>45.5</v>
      </c>
      <c r="I149">
        <v>28.9</v>
      </c>
      <c r="J149">
        <v>42</v>
      </c>
      <c r="L149">
        <v>45.3</v>
      </c>
    </row>
    <row r="150" spans="1:12" x14ac:dyDescent="0.2">
      <c r="A150" s="111">
        <v>22037</v>
      </c>
      <c r="B150">
        <v>45.8</v>
      </c>
      <c r="E150">
        <v>57</v>
      </c>
      <c r="F150">
        <v>45</v>
      </c>
      <c r="H150">
        <v>42.5</v>
      </c>
      <c r="I150">
        <v>32.299999999999997</v>
      </c>
      <c r="J150">
        <v>42.5</v>
      </c>
      <c r="L150">
        <v>42.6</v>
      </c>
    </row>
    <row r="151" spans="1:12" x14ac:dyDescent="0.2">
      <c r="A151" s="111">
        <v>22068</v>
      </c>
      <c r="B151">
        <v>49.2</v>
      </c>
      <c r="E151">
        <v>52.6</v>
      </c>
      <c r="F151">
        <v>48.5</v>
      </c>
      <c r="H151">
        <v>43.9</v>
      </c>
      <c r="I151">
        <v>34.799999999999997</v>
      </c>
      <c r="J151">
        <v>39.700000000000003</v>
      </c>
      <c r="L151">
        <v>44.4</v>
      </c>
    </row>
    <row r="152" spans="1:12" x14ac:dyDescent="0.2">
      <c r="A152" s="111">
        <v>22098</v>
      </c>
      <c r="B152">
        <v>45.7</v>
      </c>
      <c r="E152">
        <v>49.9</v>
      </c>
      <c r="F152">
        <v>48.2</v>
      </c>
      <c r="H152">
        <v>41.9</v>
      </c>
      <c r="I152">
        <v>35.799999999999997</v>
      </c>
      <c r="J152">
        <v>42.1</v>
      </c>
      <c r="L152">
        <v>43.7</v>
      </c>
    </row>
    <row r="153" spans="1:12" x14ac:dyDescent="0.2">
      <c r="A153" s="111">
        <v>22129</v>
      </c>
      <c r="B153">
        <v>55.6</v>
      </c>
      <c r="E153">
        <v>50.6</v>
      </c>
      <c r="F153">
        <v>50.3</v>
      </c>
      <c r="H153">
        <v>39.1</v>
      </c>
      <c r="I153">
        <v>38</v>
      </c>
      <c r="J153">
        <v>43.6</v>
      </c>
      <c r="L153">
        <v>47.6</v>
      </c>
    </row>
    <row r="154" spans="1:12" x14ac:dyDescent="0.2">
      <c r="A154" s="111">
        <v>22160</v>
      </c>
      <c r="B154">
        <v>50.5</v>
      </c>
      <c r="E154">
        <v>48.4</v>
      </c>
      <c r="F154">
        <v>50</v>
      </c>
      <c r="H154">
        <v>40.799999999999997</v>
      </c>
      <c r="I154">
        <v>37.299999999999997</v>
      </c>
      <c r="J154">
        <v>40.200000000000003</v>
      </c>
      <c r="L154">
        <v>45.4</v>
      </c>
    </row>
    <row r="155" spans="1:12" x14ac:dyDescent="0.2">
      <c r="A155" s="111">
        <v>22190</v>
      </c>
      <c r="B155">
        <v>50.1</v>
      </c>
      <c r="E155">
        <v>45</v>
      </c>
      <c r="F155">
        <v>51.2</v>
      </c>
      <c r="H155">
        <v>39.700000000000003</v>
      </c>
      <c r="I155">
        <v>36.200000000000003</v>
      </c>
      <c r="J155">
        <v>43.7</v>
      </c>
      <c r="L155">
        <v>46</v>
      </c>
    </row>
    <row r="156" spans="1:12" x14ac:dyDescent="0.2">
      <c r="A156" s="111">
        <v>22221</v>
      </c>
      <c r="B156">
        <v>48.2</v>
      </c>
      <c r="E156">
        <v>46.9</v>
      </c>
      <c r="F156">
        <v>45.6</v>
      </c>
      <c r="H156">
        <v>41.7</v>
      </c>
      <c r="I156">
        <v>37.6</v>
      </c>
      <c r="J156">
        <v>43</v>
      </c>
      <c r="L156">
        <v>44.3</v>
      </c>
    </row>
    <row r="157" spans="1:12" x14ac:dyDescent="0.2">
      <c r="A157" s="111">
        <v>22251</v>
      </c>
      <c r="B157">
        <v>47.5</v>
      </c>
      <c r="E157">
        <v>46.6</v>
      </c>
      <c r="F157">
        <v>47.5</v>
      </c>
      <c r="H157">
        <v>39.299999999999997</v>
      </c>
      <c r="I157">
        <v>40.4</v>
      </c>
      <c r="J157">
        <v>40.700000000000003</v>
      </c>
      <c r="L157">
        <v>44.3</v>
      </c>
    </row>
    <row r="158" spans="1:12" x14ac:dyDescent="0.2">
      <c r="A158" s="111">
        <v>22282</v>
      </c>
      <c r="B158">
        <v>47.2</v>
      </c>
      <c r="E158">
        <v>49.1</v>
      </c>
      <c r="F158">
        <v>47.3</v>
      </c>
      <c r="H158">
        <v>40.5</v>
      </c>
      <c r="I158">
        <v>39.200000000000003</v>
      </c>
      <c r="J158">
        <v>39.700000000000003</v>
      </c>
      <c r="L158">
        <v>43.9</v>
      </c>
    </row>
    <row r="159" spans="1:12" x14ac:dyDescent="0.2">
      <c r="A159" s="111">
        <v>22313</v>
      </c>
      <c r="B159">
        <v>48.7</v>
      </c>
      <c r="E159">
        <v>50.3</v>
      </c>
      <c r="F159">
        <v>49.2</v>
      </c>
      <c r="H159">
        <v>36.6</v>
      </c>
      <c r="I159">
        <v>41.1</v>
      </c>
      <c r="J159">
        <v>34.200000000000003</v>
      </c>
      <c r="L159">
        <v>43.6</v>
      </c>
    </row>
    <row r="160" spans="1:12" x14ac:dyDescent="0.2">
      <c r="A160" s="111">
        <v>22341</v>
      </c>
      <c r="B160">
        <v>55.2</v>
      </c>
      <c r="E160">
        <v>50.2</v>
      </c>
      <c r="F160">
        <v>55.4</v>
      </c>
      <c r="H160">
        <v>38.9</v>
      </c>
      <c r="I160">
        <v>42.1</v>
      </c>
      <c r="J160">
        <v>42.2</v>
      </c>
      <c r="L160">
        <v>49.1</v>
      </c>
    </row>
    <row r="161" spans="1:12" x14ac:dyDescent="0.2">
      <c r="A161" s="111">
        <v>22372</v>
      </c>
      <c r="B161">
        <v>67.7</v>
      </c>
      <c r="E161">
        <v>51.8</v>
      </c>
      <c r="F161">
        <v>61.7</v>
      </c>
      <c r="H161">
        <v>41.3</v>
      </c>
      <c r="I161">
        <v>47.5</v>
      </c>
      <c r="J161">
        <v>53.2</v>
      </c>
      <c r="L161">
        <v>57.6</v>
      </c>
    </row>
    <row r="162" spans="1:12" x14ac:dyDescent="0.2">
      <c r="A162" s="111">
        <v>22402</v>
      </c>
      <c r="B162">
        <v>64.8</v>
      </c>
      <c r="E162">
        <v>55</v>
      </c>
      <c r="F162">
        <v>66.599999999999994</v>
      </c>
      <c r="H162">
        <v>44</v>
      </c>
      <c r="I162">
        <v>47.9</v>
      </c>
      <c r="J162">
        <v>56.3</v>
      </c>
      <c r="L162">
        <v>58.9</v>
      </c>
    </row>
    <row r="163" spans="1:12" x14ac:dyDescent="0.2">
      <c r="A163" s="111">
        <v>22433</v>
      </c>
      <c r="B163">
        <v>64</v>
      </c>
      <c r="E163">
        <v>50</v>
      </c>
      <c r="F163">
        <v>65.3</v>
      </c>
      <c r="H163">
        <v>42</v>
      </c>
      <c r="I163">
        <v>49.3</v>
      </c>
      <c r="J163">
        <v>55.1</v>
      </c>
      <c r="L163">
        <v>58.1</v>
      </c>
    </row>
    <row r="164" spans="1:12" x14ac:dyDescent="0.2">
      <c r="A164" s="111">
        <v>22463</v>
      </c>
      <c r="B164">
        <v>64.5</v>
      </c>
      <c r="E164">
        <v>50.9</v>
      </c>
      <c r="F164">
        <v>64.3</v>
      </c>
      <c r="H164">
        <v>45.3</v>
      </c>
      <c r="I164">
        <v>49.4</v>
      </c>
      <c r="J164">
        <v>54.1</v>
      </c>
      <c r="L164">
        <v>58.2</v>
      </c>
    </row>
    <row r="165" spans="1:12" x14ac:dyDescent="0.2">
      <c r="A165" s="111">
        <v>22494</v>
      </c>
      <c r="B165">
        <v>62.9</v>
      </c>
      <c r="E165">
        <v>52.2</v>
      </c>
      <c r="F165">
        <v>68.400000000000006</v>
      </c>
      <c r="H165">
        <v>54.5</v>
      </c>
      <c r="I165">
        <v>50.6</v>
      </c>
      <c r="J165">
        <v>58.3</v>
      </c>
      <c r="L165">
        <v>60.7</v>
      </c>
    </row>
    <row r="166" spans="1:12" x14ac:dyDescent="0.2">
      <c r="A166" s="111">
        <v>22525</v>
      </c>
      <c r="B166">
        <v>69.5</v>
      </c>
      <c r="E166">
        <v>53.9</v>
      </c>
      <c r="F166">
        <v>66.8</v>
      </c>
      <c r="H166">
        <v>56.3</v>
      </c>
      <c r="I166">
        <v>50.7</v>
      </c>
      <c r="J166">
        <v>61.1</v>
      </c>
      <c r="L166">
        <v>63</v>
      </c>
    </row>
    <row r="167" spans="1:12" x14ac:dyDescent="0.2">
      <c r="A167" s="111">
        <v>22555</v>
      </c>
      <c r="B167">
        <v>68.3</v>
      </c>
      <c r="E167">
        <v>55.5</v>
      </c>
      <c r="F167">
        <v>66.3</v>
      </c>
      <c r="H167">
        <v>56.7</v>
      </c>
      <c r="I167">
        <v>52.4</v>
      </c>
      <c r="J167">
        <v>58.2</v>
      </c>
      <c r="L167">
        <v>62.2</v>
      </c>
    </row>
    <row r="168" spans="1:12" x14ac:dyDescent="0.2">
      <c r="A168" s="111">
        <v>22586</v>
      </c>
      <c r="B168">
        <v>65.099999999999994</v>
      </c>
      <c r="E168">
        <v>51.9</v>
      </c>
      <c r="F168">
        <v>58.3</v>
      </c>
      <c r="H168">
        <v>54.6</v>
      </c>
      <c r="I168">
        <v>51.1</v>
      </c>
      <c r="J168">
        <v>59</v>
      </c>
      <c r="L168">
        <v>59</v>
      </c>
    </row>
    <row r="169" spans="1:12" x14ac:dyDescent="0.2">
      <c r="A169" s="111">
        <v>22616</v>
      </c>
      <c r="B169">
        <v>73.400000000000006</v>
      </c>
      <c r="E169">
        <v>56.3</v>
      </c>
      <c r="F169">
        <v>66.099999999999994</v>
      </c>
      <c r="H169">
        <v>56.1</v>
      </c>
      <c r="I169">
        <v>55.8</v>
      </c>
      <c r="J169">
        <v>58.6</v>
      </c>
      <c r="L169">
        <v>64.2</v>
      </c>
    </row>
    <row r="170" spans="1:12" x14ac:dyDescent="0.2">
      <c r="A170" s="111">
        <v>22647</v>
      </c>
      <c r="B170">
        <v>59.4</v>
      </c>
      <c r="E170">
        <v>57.1</v>
      </c>
      <c r="F170">
        <v>66.400000000000006</v>
      </c>
      <c r="H170">
        <v>59</v>
      </c>
      <c r="I170">
        <v>57.1</v>
      </c>
      <c r="J170">
        <v>60.3</v>
      </c>
      <c r="L170">
        <v>60.9</v>
      </c>
    </row>
    <row r="171" spans="1:12" x14ac:dyDescent="0.2">
      <c r="A171" s="111">
        <v>22678</v>
      </c>
      <c r="B171">
        <v>61.8</v>
      </c>
      <c r="E171">
        <v>54.7</v>
      </c>
      <c r="F171">
        <v>64.7</v>
      </c>
      <c r="H171">
        <v>58.6</v>
      </c>
      <c r="I171">
        <v>56.2</v>
      </c>
      <c r="J171">
        <v>60.5</v>
      </c>
      <c r="L171">
        <v>61.1</v>
      </c>
    </row>
    <row r="172" spans="1:12" x14ac:dyDescent="0.2">
      <c r="A172" s="111">
        <v>22706</v>
      </c>
      <c r="B172">
        <v>60.1</v>
      </c>
      <c r="E172">
        <v>56.8</v>
      </c>
      <c r="F172">
        <v>66.900000000000006</v>
      </c>
      <c r="H172">
        <v>57.5</v>
      </c>
      <c r="I172">
        <v>57</v>
      </c>
      <c r="J172">
        <v>57.6</v>
      </c>
      <c r="L172">
        <v>60.6</v>
      </c>
    </row>
    <row r="173" spans="1:12" x14ac:dyDescent="0.2">
      <c r="A173" s="111">
        <v>22737</v>
      </c>
      <c r="B173">
        <v>57.3</v>
      </c>
      <c r="E173">
        <v>53.6</v>
      </c>
      <c r="F173">
        <v>57.4</v>
      </c>
      <c r="H173">
        <v>53.5</v>
      </c>
      <c r="I173">
        <v>47.4</v>
      </c>
      <c r="J173">
        <v>55.6</v>
      </c>
      <c r="L173">
        <v>55.1</v>
      </c>
    </row>
    <row r="174" spans="1:12" x14ac:dyDescent="0.2">
      <c r="A174" s="111">
        <v>22767</v>
      </c>
      <c r="B174">
        <v>53.6</v>
      </c>
      <c r="E174">
        <v>52</v>
      </c>
      <c r="F174">
        <v>55.3</v>
      </c>
      <c r="H174">
        <v>50.3</v>
      </c>
      <c r="I174">
        <v>45.2</v>
      </c>
      <c r="J174">
        <v>52.3</v>
      </c>
      <c r="L174">
        <v>52.2</v>
      </c>
    </row>
    <row r="175" spans="1:12" x14ac:dyDescent="0.2">
      <c r="A175" s="111">
        <v>22798</v>
      </c>
      <c r="B175">
        <v>52.5</v>
      </c>
      <c r="E175">
        <v>51.7</v>
      </c>
      <c r="F175">
        <v>54.8</v>
      </c>
      <c r="H175">
        <v>46.4</v>
      </c>
      <c r="I175">
        <v>43.3</v>
      </c>
      <c r="J175">
        <v>51.6</v>
      </c>
      <c r="L175">
        <v>50.8</v>
      </c>
    </row>
    <row r="176" spans="1:12" x14ac:dyDescent="0.2">
      <c r="A176" s="111">
        <v>22828</v>
      </c>
      <c r="B176">
        <v>53.2</v>
      </c>
      <c r="E176">
        <v>51.6</v>
      </c>
      <c r="F176">
        <v>54.7</v>
      </c>
      <c r="H176">
        <v>43.8</v>
      </c>
      <c r="I176">
        <v>45.1</v>
      </c>
      <c r="J176">
        <v>51.2</v>
      </c>
      <c r="L176">
        <v>51</v>
      </c>
    </row>
    <row r="177" spans="1:12" x14ac:dyDescent="0.2">
      <c r="A177" s="111">
        <v>22859</v>
      </c>
      <c r="B177">
        <v>52.9</v>
      </c>
      <c r="E177">
        <v>47.7</v>
      </c>
      <c r="F177">
        <v>52.5</v>
      </c>
      <c r="H177">
        <v>45.2</v>
      </c>
      <c r="I177">
        <v>43.7</v>
      </c>
      <c r="J177">
        <v>47</v>
      </c>
      <c r="L177">
        <v>49.5</v>
      </c>
    </row>
    <row r="178" spans="1:12" x14ac:dyDescent="0.2">
      <c r="A178" s="111">
        <v>22890</v>
      </c>
      <c r="B178">
        <v>53</v>
      </c>
      <c r="E178">
        <v>45.4</v>
      </c>
      <c r="F178">
        <v>52.4</v>
      </c>
      <c r="H178">
        <v>42.5</v>
      </c>
      <c r="I178">
        <v>45.1</v>
      </c>
      <c r="J178">
        <v>49.7</v>
      </c>
      <c r="L178">
        <v>50</v>
      </c>
    </row>
    <row r="179" spans="1:12" x14ac:dyDescent="0.2">
      <c r="A179" s="111">
        <v>22920</v>
      </c>
      <c r="B179">
        <v>53.6</v>
      </c>
      <c r="E179">
        <v>43.9</v>
      </c>
      <c r="F179">
        <v>54</v>
      </c>
      <c r="H179">
        <v>46.2</v>
      </c>
      <c r="I179">
        <v>46.7</v>
      </c>
      <c r="J179">
        <v>49.9</v>
      </c>
      <c r="L179">
        <v>51.2</v>
      </c>
    </row>
    <row r="180" spans="1:12" x14ac:dyDescent="0.2">
      <c r="A180" s="111">
        <v>22951</v>
      </c>
      <c r="B180">
        <v>57.8</v>
      </c>
      <c r="E180">
        <v>47.1</v>
      </c>
      <c r="F180">
        <v>56.9</v>
      </c>
      <c r="H180">
        <v>51.5</v>
      </c>
      <c r="I180">
        <v>48.7</v>
      </c>
      <c r="J180">
        <v>48.7</v>
      </c>
      <c r="L180">
        <v>53.8</v>
      </c>
    </row>
    <row r="181" spans="1:12" x14ac:dyDescent="0.2">
      <c r="A181" s="111">
        <v>22981</v>
      </c>
      <c r="B181">
        <v>59.7</v>
      </c>
      <c r="E181">
        <v>47.3</v>
      </c>
      <c r="F181">
        <v>63.3</v>
      </c>
      <c r="H181">
        <v>50.1</v>
      </c>
      <c r="I181">
        <v>50.1</v>
      </c>
      <c r="J181">
        <v>54.6</v>
      </c>
      <c r="L181">
        <v>57.2</v>
      </c>
    </row>
    <row r="182" spans="1:12" x14ac:dyDescent="0.2">
      <c r="A182" s="111">
        <v>23012</v>
      </c>
      <c r="B182">
        <v>60.9</v>
      </c>
      <c r="E182">
        <v>48.5</v>
      </c>
      <c r="F182">
        <v>56.5</v>
      </c>
      <c r="H182">
        <v>47.4</v>
      </c>
      <c r="I182">
        <v>50.4</v>
      </c>
      <c r="J182">
        <v>52.5</v>
      </c>
      <c r="L182">
        <v>55.2</v>
      </c>
    </row>
    <row r="183" spans="1:12" x14ac:dyDescent="0.2">
      <c r="A183" s="111">
        <v>23043</v>
      </c>
      <c r="B183">
        <v>60.4</v>
      </c>
      <c r="E183">
        <v>51.7</v>
      </c>
      <c r="F183">
        <v>57.7</v>
      </c>
      <c r="H183">
        <v>48.3</v>
      </c>
      <c r="I183">
        <v>51</v>
      </c>
      <c r="J183">
        <v>50.2</v>
      </c>
      <c r="L183">
        <v>55.1</v>
      </c>
    </row>
    <row r="184" spans="1:12" x14ac:dyDescent="0.2">
      <c r="A184" s="111">
        <v>23071</v>
      </c>
      <c r="B184">
        <v>57.5</v>
      </c>
      <c r="E184">
        <v>47.5</v>
      </c>
      <c r="F184">
        <v>56.3</v>
      </c>
      <c r="H184">
        <v>46.8</v>
      </c>
      <c r="I184">
        <v>54.9</v>
      </c>
      <c r="J184">
        <v>52.4</v>
      </c>
      <c r="L184">
        <v>54.7</v>
      </c>
    </row>
    <row r="185" spans="1:12" x14ac:dyDescent="0.2">
      <c r="A185" s="111">
        <v>23102</v>
      </c>
      <c r="B185">
        <v>60.6</v>
      </c>
      <c r="E185">
        <v>55</v>
      </c>
      <c r="F185">
        <v>61</v>
      </c>
      <c r="H185">
        <v>48.6</v>
      </c>
      <c r="I185">
        <v>58.2</v>
      </c>
      <c r="J185">
        <v>52.7</v>
      </c>
      <c r="L185">
        <v>57.6</v>
      </c>
    </row>
    <row r="186" spans="1:12" x14ac:dyDescent="0.2">
      <c r="A186" s="111">
        <v>23132</v>
      </c>
      <c r="B186">
        <v>66.900000000000006</v>
      </c>
      <c r="E186">
        <v>67.099999999999994</v>
      </c>
      <c r="F186">
        <v>60.4</v>
      </c>
      <c r="H186">
        <v>54.2</v>
      </c>
      <c r="I186">
        <v>56.4</v>
      </c>
      <c r="J186">
        <v>53.5</v>
      </c>
      <c r="L186">
        <v>59.8</v>
      </c>
    </row>
    <row r="187" spans="1:12" x14ac:dyDescent="0.2">
      <c r="A187" s="111">
        <v>23163</v>
      </c>
      <c r="B187">
        <v>61.9</v>
      </c>
      <c r="E187">
        <v>58.7</v>
      </c>
      <c r="F187">
        <v>60.6</v>
      </c>
      <c r="H187">
        <v>55</v>
      </c>
      <c r="I187">
        <v>56.3</v>
      </c>
      <c r="J187">
        <v>52.6</v>
      </c>
      <c r="L187">
        <v>58.2</v>
      </c>
    </row>
    <row r="188" spans="1:12" x14ac:dyDescent="0.2">
      <c r="A188" s="111">
        <v>23193</v>
      </c>
      <c r="B188">
        <v>60.1</v>
      </c>
      <c r="E188">
        <v>61</v>
      </c>
      <c r="F188">
        <v>60.4</v>
      </c>
      <c r="H188">
        <v>54</v>
      </c>
      <c r="I188">
        <v>43.6</v>
      </c>
      <c r="J188">
        <v>52</v>
      </c>
      <c r="L188">
        <v>55.5</v>
      </c>
    </row>
    <row r="189" spans="1:12" x14ac:dyDescent="0.2">
      <c r="A189" s="111">
        <v>23224</v>
      </c>
      <c r="B189">
        <v>62</v>
      </c>
      <c r="E189">
        <v>59.8</v>
      </c>
      <c r="F189">
        <v>56.8</v>
      </c>
      <c r="H189">
        <v>48.1</v>
      </c>
      <c r="I189">
        <v>48.5</v>
      </c>
      <c r="J189">
        <v>51.1</v>
      </c>
      <c r="L189">
        <v>55.1</v>
      </c>
    </row>
    <row r="190" spans="1:12" x14ac:dyDescent="0.2">
      <c r="A190" s="111">
        <v>23255</v>
      </c>
      <c r="B190">
        <v>59.8</v>
      </c>
      <c r="E190">
        <v>57.8</v>
      </c>
      <c r="F190">
        <v>63.2</v>
      </c>
      <c r="H190">
        <v>47.9</v>
      </c>
      <c r="I190">
        <v>49.7</v>
      </c>
      <c r="J190">
        <v>54.8</v>
      </c>
      <c r="L190">
        <v>56.9</v>
      </c>
    </row>
    <row r="191" spans="1:12" x14ac:dyDescent="0.2">
      <c r="A191" s="111">
        <v>23285</v>
      </c>
      <c r="B191">
        <v>64</v>
      </c>
      <c r="E191">
        <v>76.900000000000006</v>
      </c>
      <c r="F191">
        <v>63.3</v>
      </c>
      <c r="H191">
        <v>46.4</v>
      </c>
      <c r="I191">
        <v>47.4</v>
      </c>
      <c r="J191">
        <v>54.5</v>
      </c>
      <c r="L191">
        <v>57.7</v>
      </c>
    </row>
    <row r="192" spans="1:12" x14ac:dyDescent="0.2">
      <c r="A192" s="111">
        <v>23316</v>
      </c>
      <c r="B192">
        <v>63.7</v>
      </c>
      <c r="E192">
        <v>66.2</v>
      </c>
      <c r="F192">
        <v>64.099999999999994</v>
      </c>
      <c r="H192">
        <v>43.7</v>
      </c>
      <c r="I192">
        <v>48.7</v>
      </c>
      <c r="J192">
        <v>53.5</v>
      </c>
      <c r="L192">
        <v>57.5</v>
      </c>
    </row>
    <row r="193" spans="1:12" x14ac:dyDescent="0.2">
      <c r="A193" s="111">
        <v>23346</v>
      </c>
      <c r="B193">
        <v>58.6</v>
      </c>
      <c r="E193">
        <v>64.400000000000006</v>
      </c>
      <c r="F193">
        <v>60.7</v>
      </c>
      <c r="H193">
        <v>44.2</v>
      </c>
      <c r="I193">
        <v>47.6</v>
      </c>
      <c r="J193">
        <v>48.4</v>
      </c>
      <c r="L193">
        <v>54</v>
      </c>
    </row>
    <row r="194" spans="1:12" x14ac:dyDescent="0.2">
      <c r="A194" s="111">
        <v>23377</v>
      </c>
      <c r="B194">
        <v>61.3</v>
      </c>
      <c r="E194">
        <v>60</v>
      </c>
      <c r="F194">
        <v>63.3</v>
      </c>
      <c r="H194">
        <v>42.9</v>
      </c>
      <c r="I194">
        <v>55.3</v>
      </c>
      <c r="J194">
        <v>51.4</v>
      </c>
      <c r="L194">
        <v>57.1</v>
      </c>
    </row>
    <row r="195" spans="1:12" x14ac:dyDescent="0.2">
      <c r="A195" s="111">
        <v>23408</v>
      </c>
      <c r="B195">
        <v>61.8</v>
      </c>
      <c r="E195">
        <v>60.1</v>
      </c>
      <c r="F195">
        <v>64</v>
      </c>
      <c r="H195">
        <v>50.4</v>
      </c>
      <c r="I195">
        <v>51.9</v>
      </c>
      <c r="J195">
        <v>52.7</v>
      </c>
      <c r="L195">
        <v>57.9</v>
      </c>
    </row>
    <row r="196" spans="1:12" x14ac:dyDescent="0.2">
      <c r="A196" s="111">
        <v>23437</v>
      </c>
      <c r="B196">
        <v>61.7</v>
      </c>
      <c r="E196">
        <v>60.6</v>
      </c>
      <c r="F196">
        <v>64.400000000000006</v>
      </c>
      <c r="H196">
        <v>54.6</v>
      </c>
      <c r="I196">
        <v>60.3</v>
      </c>
      <c r="J196">
        <v>55.2</v>
      </c>
      <c r="L196">
        <v>60.2</v>
      </c>
    </row>
    <row r="197" spans="1:12" x14ac:dyDescent="0.2">
      <c r="A197" s="111">
        <v>23468</v>
      </c>
      <c r="B197">
        <v>63.6</v>
      </c>
      <c r="E197">
        <v>65.400000000000006</v>
      </c>
      <c r="F197">
        <v>60.6</v>
      </c>
      <c r="H197">
        <v>53.1</v>
      </c>
      <c r="I197">
        <v>57.7</v>
      </c>
      <c r="J197">
        <v>55.2</v>
      </c>
      <c r="L197">
        <v>59.2</v>
      </c>
    </row>
    <row r="198" spans="1:12" x14ac:dyDescent="0.2">
      <c r="A198" s="111">
        <v>23498</v>
      </c>
      <c r="B198">
        <v>59.9</v>
      </c>
      <c r="E198">
        <v>60.3</v>
      </c>
      <c r="F198">
        <v>61</v>
      </c>
      <c r="H198">
        <v>50.3</v>
      </c>
      <c r="I198">
        <v>61.4</v>
      </c>
      <c r="J198">
        <v>56</v>
      </c>
      <c r="L198">
        <v>58.7</v>
      </c>
    </row>
    <row r="199" spans="1:12" x14ac:dyDescent="0.2">
      <c r="A199" s="111">
        <v>23529</v>
      </c>
      <c r="B199">
        <v>64.7</v>
      </c>
      <c r="E199">
        <v>58.9</v>
      </c>
      <c r="F199">
        <v>62.1</v>
      </c>
      <c r="H199">
        <v>53.5</v>
      </c>
      <c r="I199">
        <v>57.6</v>
      </c>
      <c r="J199">
        <v>55.7</v>
      </c>
      <c r="L199">
        <v>60.1</v>
      </c>
    </row>
    <row r="200" spans="1:12" x14ac:dyDescent="0.2">
      <c r="A200" s="111">
        <v>23559</v>
      </c>
      <c r="B200">
        <v>69.900000000000006</v>
      </c>
      <c r="E200">
        <v>60.9</v>
      </c>
      <c r="F200">
        <v>63.7</v>
      </c>
      <c r="H200">
        <v>55.5</v>
      </c>
      <c r="I200">
        <v>61.8</v>
      </c>
      <c r="J200">
        <v>56.3</v>
      </c>
      <c r="L200">
        <v>62.9</v>
      </c>
    </row>
    <row r="201" spans="1:12" x14ac:dyDescent="0.2">
      <c r="A201" s="111">
        <v>23590</v>
      </c>
      <c r="B201">
        <v>68</v>
      </c>
      <c r="E201">
        <v>61.7</v>
      </c>
      <c r="F201">
        <v>63.9</v>
      </c>
      <c r="H201">
        <v>53.5</v>
      </c>
      <c r="I201">
        <v>66.2</v>
      </c>
      <c r="J201">
        <v>58</v>
      </c>
      <c r="L201">
        <v>63.3</v>
      </c>
    </row>
    <row r="202" spans="1:12" x14ac:dyDescent="0.2">
      <c r="A202" s="111">
        <v>23621</v>
      </c>
      <c r="B202">
        <v>63.3</v>
      </c>
      <c r="E202">
        <v>64.8</v>
      </c>
      <c r="F202">
        <v>64.900000000000006</v>
      </c>
      <c r="H202">
        <v>59</v>
      </c>
      <c r="I202">
        <v>71.900000000000006</v>
      </c>
      <c r="J202">
        <v>56.8</v>
      </c>
      <c r="L202">
        <v>63.3</v>
      </c>
    </row>
    <row r="203" spans="1:12" x14ac:dyDescent="0.2">
      <c r="A203" s="111">
        <v>23651</v>
      </c>
      <c r="B203">
        <v>58.9</v>
      </c>
      <c r="E203">
        <v>68.8</v>
      </c>
      <c r="F203">
        <v>61.8</v>
      </c>
      <c r="H203">
        <v>59.1</v>
      </c>
      <c r="I203">
        <v>71.2</v>
      </c>
      <c r="J203">
        <v>55</v>
      </c>
      <c r="L203">
        <v>60.7</v>
      </c>
    </row>
    <row r="204" spans="1:12" x14ac:dyDescent="0.2">
      <c r="A204" s="111">
        <v>23682</v>
      </c>
      <c r="B204">
        <v>60.7</v>
      </c>
      <c r="E204">
        <v>68.5</v>
      </c>
      <c r="F204">
        <v>62.1</v>
      </c>
      <c r="H204">
        <v>61</v>
      </c>
      <c r="I204">
        <v>70.3</v>
      </c>
      <c r="J204">
        <v>57.3</v>
      </c>
      <c r="L204">
        <v>61.8</v>
      </c>
    </row>
    <row r="205" spans="1:12" x14ac:dyDescent="0.2">
      <c r="A205" s="111">
        <v>23712</v>
      </c>
      <c r="B205">
        <v>64.400000000000006</v>
      </c>
      <c r="E205">
        <v>69.599999999999994</v>
      </c>
      <c r="F205">
        <v>63.5</v>
      </c>
      <c r="H205">
        <v>59.5</v>
      </c>
      <c r="I205">
        <v>67.8</v>
      </c>
      <c r="J205">
        <v>55.2</v>
      </c>
      <c r="L205">
        <v>62.4</v>
      </c>
    </row>
    <row r="206" spans="1:12" x14ac:dyDescent="0.2">
      <c r="A206" s="111">
        <v>23743</v>
      </c>
      <c r="B206">
        <v>62.3</v>
      </c>
      <c r="E206">
        <v>70.7</v>
      </c>
      <c r="F206">
        <v>58.2</v>
      </c>
      <c r="H206">
        <v>61.4</v>
      </c>
      <c r="I206">
        <v>68.5</v>
      </c>
      <c r="J206">
        <v>56.7</v>
      </c>
      <c r="L206">
        <v>61</v>
      </c>
    </row>
    <row r="207" spans="1:12" x14ac:dyDescent="0.2">
      <c r="A207" s="111">
        <v>23774</v>
      </c>
      <c r="B207">
        <v>63.2</v>
      </c>
      <c r="E207">
        <v>64.8</v>
      </c>
      <c r="F207">
        <v>59.8</v>
      </c>
      <c r="H207">
        <v>63.2</v>
      </c>
      <c r="I207">
        <v>68.099999999999994</v>
      </c>
      <c r="J207">
        <v>58.3</v>
      </c>
      <c r="L207">
        <v>62.1</v>
      </c>
    </row>
    <row r="208" spans="1:12" x14ac:dyDescent="0.2">
      <c r="A208" s="111">
        <v>23802</v>
      </c>
      <c r="B208">
        <v>68.7</v>
      </c>
      <c r="E208">
        <v>64.5</v>
      </c>
      <c r="F208">
        <v>65.7</v>
      </c>
      <c r="H208">
        <v>57.8</v>
      </c>
      <c r="I208">
        <v>65.900000000000006</v>
      </c>
      <c r="J208">
        <v>61.2</v>
      </c>
      <c r="L208">
        <v>64.900000000000006</v>
      </c>
    </row>
    <row r="209" spans="1:12" x14ac:dyDescent="0.2">
      <c r="A209" s="111">
        <v>23833</v>
      </c>
      <c r="B209">
        <v>59.8</v>
      </c>
      <c r="E209">
        <v>68.7</v>
      </c>
      <c r="F209">
        <v>62.6</v>
      </c>
      <c r="H209">
        <v>61.9</v>
      </c>
      <c r="I209">
        <v>69.400000000000006</v>
      </c>
      <c r="J209">
        <v>59.2</v>
      </c>
      <c r="L209">
        <v>62</v>
      </c>
    </row>
    <row r="210" spans="1:12" x14ac:dyDescent="0.2">
      <c r="A210" s="111">
        <v>23863</v>
      </c>
      <c r="B210">
        <v>60.2</v>
      </c>
      <c r="E210">
        <v>70</v>
      </c>
      <c r="F210">
        <v>62.4</v>
      </c>
      <c r="H210">
        <v>60.6</v>
      </c>
      <c r="I210">
        <v>68.900000000000006</v>
      </c>
      <c r="J210">
        <v>56.4</v>
      </c>
      <c r="L210">
        <v>61.3</v>
      </c>
    </row>
    <row r="211" spans="1:12" x14ac:dyDescent="0.2">
      <c r="A211" s="111">
        <v>23894</v>
      </c>
      <c r="B211">
        <v>57.4</v>
      </c>
      <c r="E211">
        <v>73.2</v>
      </c>
      <c r="F211">
        <v>57.5</v>
      </c>
      <c r="H211">
        <v>55.8</v>
      </c>
      <c r="I211">
        <v>69.3</v>
      </c>
      <c r="J211">
        <v>55.4</v>
      </c>
      <c r="L211">
        <v>58.7</v>
      </c>
    </row>
    <row r="212" spans="1:12" x14ac:dyDescent="0.2">
      <c r="A212" s="111">
        <v>23924</v>
      </c>
      <c r="B212">
        <v>56.6</v>
      </c>
      <c r="E212">
        <v>71.8</v>
      </c>
      <c r="F212">
        <v>59</v>
      </c>
      <c r="H212">
        <v>53.8</v>
      </c>
      <c r="I212">
        <v>65.099999999999994</v>
      </c>
      <c r="J212">
        <v>56.2</v>
      </c>
      <c r="L212">
        <v>58.1</v>
      </c>
    </row>
    <row r="213" spans="1:12" x14ac:dyDescent="0.2">
      <c r="A213" s="111">
        <v>23955</v>
      </c>
      <c r="B213">
        <v>56</v>
      </c>
      <c r="E213">
        <v>70.5</v>
      </c>
      <c r="F213">
        <v>56.6</v>
      </c>
      <c r="H213">
        <v>57.2</v>
      </c>
      <c r="I213">
        <v>65.400000000000006</v>
      </c>
      <c r="J213">
        <v>58</v>
      </c>
      <c r="L213">
        <v>58.1</v>
      </c>
    </row>
    <row r="214" spans="1:12" x14ac:dyDescent="0.2">
      <c r="A214" s="111">
        <v>23986</v>
      </c>
      <c r="B214">
        <v>63.6</v>
      </c>
      <c r="E214">
        <v>66.3</v>
      </c>
      <c r="F214">
        <v>63.8</v>
      </c>
      <c r="H214">
        <v>55.7</v>
      </c>
      <c r="I214">
        <v>61.2</v>
      </c>
      <c r="J214">
        <v>56.2</v>
      </c>
      <c r="L214">
        <v>61</v>
      </c>
    </row>
    <row r="215" spans="1:12" x14ac:dyDescent="0.2">
      <c r="A215" s="111">
        <v>24016</v>
      </c>
      <c r="B215">
        <v>62</v>
      </c>
      <c r="E215">
        <v>68.599999999999994</v>
      </c>
      <c r="F215">
        <v>60.5</v>
      </c>
      <c r="H215">
        <v>46.5</v>
      </c>
      <c r="I215">
        <v>59.1</v>
      </c>
      <c r="J215">
        <v>56.9</v>
      </c>
      <c r="L215">
        <v>58.6</v>
      </c>
    </row>
    <row r="216" spans="1:12" x14ac:dyDescent="0.2">
      <c r="A216" s="111">
        <v>24047</v>
      </c>
      <c r="B216">
        <v>61.9</v>
      </c>
      <c r="E216">
        <v>70.599999999999994</v>
      </c>
      <c r="F216">
        <v>60.9</v>
      </c>
      <c r="H216">
        <v>48.7</v>
      </c>
      <c r="I216">
        <v>65.099999999999994</v>
      </c>
      <c r="J216">
        <v>54.7</v>
      </c>
      <c r="L216">
        <v>59.4</v>
      </c>
    </row>
    <row r="217" spans="1:12" x14ac:dyDescent="0.2">
      <c r="A217" s="111">
        <v>24077</v>
      </c>
      <c r="B217">
        <v>62.9</v>
      </c>
      <c r="E217">
        <v>67</v>
      </c>
      <c r="F217">
        <v>64.400000000000006</v>
      </c>
      <c r="H217">
        <v>47.4</v>
      </c>
      <c r="I217">
        <v>73.5</v>
      </c>
      <c r="J217">
        <v>60.2</v>
      </c>
      <c r="L217">
        <v>62.8</v>
      </c>
    </row>
    <row r="218" spans="1:12" x14ac:dyDescent="0.2">
      <c r="A218" s="111">
        <v>24108</v>
      </c>
      <c r="B218">
        <v>66.5</v>
      </c>
      <c r="E218">
        <v>75.900000000000006</v>
      </c>
      <c r="F218">
        <v>68.400000000000006</v>
      </c>
      <c r="H218">
        <v>49.7</v>
      </c>
      <c r="I218">
        <v>74.900000000000006</v>
      </c>
      <c r="J218">
        <v>62.6</v>
      </c>
      <c r="L218">
        <v>65.8</v>
      </c>
    </row>
    <row r="219" spans="1:12" x14ac:dyDescent="0.2">
      <c r="A219" s="111">
        <v>24139</v>
      </c>
      <c r="B219">
        <v>66.099999999999994</v>
      </c>
      <c r="E219">
        <v>80.900000000000006</v>
      </c>
      <c r="F219">
        <v>66.099999999999994</v>
      </c>
      <c r="H219">
        <v>48.7</v>
      </c>
      <c r="I219">
        <v>80.099999999999994</v>
      </c>
      <c r="J219">
        <v>61.2</v>
      </c>
      <c r="L219">
        <v>65.5</v>
      </c>
    </row>
    <row r="220" spans="1:12" x14ac:dyDescent="0.2">
      <c r="A220" s="111">
        <v>24167</v>
      </c>
      <c r="B220">
        <v>64.3</v>
      </c>
      <c r="E220">
        <v>85.7</v>
      </c>
      <c r="F220">
        <v>63.8</v>
      </c>
      <c r="H220">
        <v>52.3</v>
      </c>
      <c r="I220">
        <v>86.4</v>
      </c>
      <c r="J220">
        <v>61.5</v>
      </c>
      <c r="L220">
        <v>65.7</v>
      </c>
    </row>
    <row r="221" spans="1:12" x14ac:dyDescent="0.2">
      <c r="A221" s="111">
        <v>24198</v>
      </c>
      <c r="B221">
        <v>64.3</v>
      </c>
      <c r="E221">
        <v>83.9</v>
      </c>
      <c r="F221">
        <v>63.1</v>
      </c>
      <c r="H221">
        <v>53</v>
      </c>
      <c r="I221">
        <v>79.3</v>
      </c>
      <c r="J221">
        <v>59.9</v>
      </c>
      <c r="L221">
        <v>64.2</v>
      </c>
    </row>
    <row r="222" spans="1:12" x14ac:dyDescent="0.2">
      <c r="A222" s="111">
        <v>24228</v>
      </c>
      <c r="B222">
        <v>52.7</v>
      </c>
      <c r="E222">
        <v>83.3</v>
      </c>
      <c r="F222">
        <v>55.5</v>
      </c>
      <c r="H222">
        <v>53.8</v>
      </c>
      <c r="I222">
        <v>74.599999999999994</v>
      </c>
      <c r="J222">
        <v>57</v>
      </c>
      <c r="L222">
        <v>57.7</v>
      </c>
    </row>
    <row r="223" spans="1:12" x14ac:dyDescent="0.2">
      <c r="A223" s="111">
        <v>24259</v>
      </c>
      <c r="B223">
        <v>55.9</v>
      </c>
      <c r="E223">
        <v>81.5</v>
      </c>
      <c r="F223">
        <v>57.6</v>
      </c>
      <c r="H223">
        <v>53.3</v>
      </c>
      <c r="I223">
        <v>71.599999999999994</v>
      </c>
      <c r="J223">
        <v>58.8</v>
      </c>
      <c r="L223">
        <v>59</v>
      </c>
    </row>
    <row r="224" spans="1:12" x14ac:dyDescent="0.2">
      <c r="A224" s="111">
        <v>24289</v>
      </c>
      <c r="B224">
        <v>56.3</v>
      </c>
      <c r="E224">
        <v>79.7</v>
      </c>
      <c r="F224">
        <v>59.3</v>
      </c>
      <c r="H224">
        <v>57.9</v>
      </c>
      <c r="I224">
        <v>73.099999999999994</v>
      </c>
      <c r="J224">
        <v>58.9</v>
      </c>
      <c r="L224">
        <v>60.3</v>
      </c>
    </row>
    <row r="225" spans="1:12" x14ac:dyDescent="0.2">
      <c r="A225" s="111">
        <v>24320</v>
      </c>
      <c r="B225">
        <v>53.3</v>
      </c>
      <c r="E225">
        <v>79.5</v>
      </c>
      <c r="F225">
        <v>57.7</v>
      </c>
      <c r="H225">
        <v>57</v>
      </c>
      <c r="I225">
        <v>74.3</v>
      </c>
      <c r="J225">
        <v>56.4</v>
      </c>
      <c r="L225">
        <v>58.5</v>
      </c>
    </row>
    <row r="226" spans="1:12" x14ac:dyDescent="0.2">
      <c r="A226" s="111">
        <v>24351</v>
      </c>
      <c r="B226">
        <v>55.2</v>
      </c>
      <c r="E226">
        <v>73.7</v>
      </c>
      <c r="F226">
        <v>57.9</v>
      </c>
      <c r="H226">
        <v>54.8</v>
      </c>
      <c r="I226">
        <v>72.400000000000006</v>
      </c>
      <c r="J226">
        <v>56.5</v>
      </c>
      <c r="L226">
        <v>58.7</v>
      </c>
    </row>
    <row r="227" spans="1:12" x14ac:dyDescent="0.2">
      <c r="A227" s="111">
        <v>24381</v>
      </c>
      <c r="B227">
        <v>51.6</v>
      </c>
      <c r="E227">
        <v>70.3</v>
      </c>
      <c r="F227">
        <v>57</v>
      </c>
      <c r="H227">
        <v>58.2</v>
      </c>
      <c r="I227">
        <v>68.7</v>
      </c>
      <c r="J227">
        <v>56.9</v>
      </c>
      <c r="L227">
        <v>57.2</v>
      </c>
    </row>
    <row r="228" spans="1:12" x14ac:dyDescent="0.2">
      <c r="A228" s="111">
        <v>24412</v>
      </c>
      <c r="B228">
        <v>46.8</v>
      </c>
      <c r="E228">
        <v>71.900000000000006</v>
      </c>
      <c r="F228">
        <v>54.2</v>
      </c>
      <c r="H228">
        <v>55.6</v>
      </c>
      <c r="I228">
        <v>62.6</v>
      </c>
      <c r="J228">
        <v>55.6</v>
      </c>
      <c r="L228">
        <v>53.7</v>
      </c>
    </row>
    <row r="229" spans="1:12" x14ac:dyDescent="0.2">
      <c r="A229" s="111">
        <v>24442</v>
      </c>
      <c r="B229">
        <v>48.8</v>
      </c>
      <c r="E229">
        <v>67.599999999999994</v>
      </c>
      <c r="F229">
        <v>54.1</v>
      </c>
      <c r="H229">
        <v>53.7</v>
      </c>
      <c r="I229">
        <v>57.9</v>
      </c>
      <c r="J229">
        <v>50.7</v>
      </c>
      <c r="L229">
        <v>52.4</v>
      </c>
    </row>
    <row r="230" spans="1:12" x14ac:dyDescent="0.2">
      <c r="A230" s="111">
        <v>24473</v>
      </c>
      <c r="B230">
        <v>46.2</v>
      </c>
      <c r="E230">
        <v>72.900000000000006</v>
      </c>
      <c r="F230">
        <v>54.1</v>
      </c>
      <c r="H230">
        <v>48.2</v>
      </c>
      <c r="I230">
        <v>48.2</v>
      </c>
      <c r="J230">
        <v>48.3</v>
      </c>
      <c r="L230">
        <v>49.1</v>
      </c>
    </row>
    <row r="231" spans="1:12" x14ac:dyDescent="0.2">
      <c r="A231" s="111">
        <v>24504</v>
      </c>
      <c r="B231">
        <v>45.1</v>
      </c>
      <c r="E231">
        <v>61.8</v>
      </c>
      <c r="F231">
        <v>50.4</v>
      </c>
      <c r="H231">
        <v>45.3</v>
      </c>
      <c r="I231">
        <v>49.9</v>
      </c>
      <c r="J231">
        <v>47.6</v>
      </c>
      <c r="L231">
        <v>47.6</v>
      </c>
    </row>
    <row r="232" spans="1:12" x14ac:dyDescent="0.2">
      <c r="A232" s="111">
        <v>24532</v>
      </c>
      <c r="B232">
        <v>45.3</v>
      </c>
      <c r="E232">
        <v>54</v>
      </c>
      <c r="F232">
        <v>48.7</v>
      </c>
      <c r="H232">
        <v>45.6</v>
      </c>
      <c r="I232">
        <v>38</v>
      </c>
      <c r="J232">
        <v>46.3</v>
      </c>
      <c r="L232">
        <v>45.3</v>
      </c>
    </row>
    <row r="233" spans="1:12" x14ac:dyDescent="0.2">
      <c r="A233" s="111">
        <v>24563</v>
      </c>
      <c r="B233">
        <v>46.4</v>
      </c>
      <c r="E233">
        <v>56.3</v>
      </c>
      <c r="F233">
        <v>44.3</v>
      </c>
      <c r="H233">
        <v>39.4</v>
      </c>
      <c r="I233">
        <v>36.9</v>
      </c>
      <c r="J233">
        <v>41.8</v>
      </c>
      <c r="L233">
        <v>42.8</v>
      </c>
    </row>
    <row r="234" spans="1:12" x14ac:dyDescent="0.2">
      <c r="A234" s="111">
        <v>24593</v>
      </c>
      <c r="B234">
        <v>47.6</v>
      </c>
      <c r="E234">
        <v>56.1</v>
      </c>
      <c r="F234">
        <v>48</v>
      </c>
      <c r="H234">
        <v>39.700000000000003</v>
      </c>
      <c r="I234">
        <v>34.4</v>
      </c>
      <c r="J234">
        <v>45.5</v>
      </c>
      <c r="L234">
        <v>44.5</v>
      </c>
    </row>
    <row r="235" spans="1:12" x14ac:dyDescent="0.2">
      <c r="A235" s="111">
        <v>24624</v>
      </c>
      <c r="B235">
        <v>51.8</v>
      </c>
      <c r="E235">
        <v>58.4</v>
      </c>
      <c r="F235">
        <v>50.7</v>
      </c>
      <c r="H235">
        <v>39.6</v>
      </c>
      <c r="I235">
        <v>36.5</v>
      </c>
      <c r="J235">
        <v>45.8</v>
      </c>
      <c r="L235">
        <v>46.8</v>
      </c>
    </row>
    <row r="236" spans="1:12" x14ac:dyDescent="0.2">
      <c r="A236" s="111">
        <v>24654</v>
      </c>
      <c r="B236">
        <v>53.7</v>
      </c>
      <c r="E236">
        <v>63.9</v>
      </c>
      <c r="F236">
        <v>53.4</v>
      </c>
      <c r="H236">
        <v>38.1</v>
      </c>
      <c r="I236">
        <v>40.9</v>
      </c>
      <c r="J236">
        <v>50.2</v>
      </c>
      <c r="L236">
        <v>49.5</v>
      </c>
    </row>
    <row r="237" spans="1:12" x14ac:dyDescent="0.2">
      <c r="A237" s="111">
        <v>24685</v>
      </c>
      <c r="B237">
        <v>55.4</v>
      </c>
      <c r="E237">
        <v>67.5</v>
      </c>
      <c r="F237">
        <v>56.4</v>
      </c>
      <c r="H237">
        <v>41.7</v>
      </c>
      <c r="I237">
        <v>44.8</v>
      </c>
      <c r="J237">
        <v>52.9</v>
      </c>
      <c r="L237">
        <v>52.2</v>
      </c>
    </row>
    <row r="238" spans="1:12" x14ac:dyDescent="0.2">
      <c r="A238" s="111">
        <v>24716</v>
      </c>
      <c r="B238">
        <v>62</v>
      </c>
      <c r="E238">
        <v>75.2</v>
      </c>
      <c r="F238">
        <v>57.4</v>
      </c>
      <c r="H238">
        <v>46.8</v>
      </c>
      <c r="I238">
        <v>46.5</v>
      </c>
      <c r="J238">
        <v>51.6</v>
      </c>
      <c r="L238">
        <v>54.9</v>
      </c>
    </row>
    <row r="239" spans="1:12" x14ac:dyDescent="0.2">
      <c r="A239" s="111">
        <v>24746</v>
      </c>
      <c r="B239">
        <v>55.8</v>
      </c>
      <c r="E239">
        <v>78.7</v>
      </c>
      <c r="F239">
        <v>57.7</v>
      </c>
      <c r="H239">
        <v>48</v>
      </c>
      <c r="I239">
        <v>51.1</v>
      </c>
      <c r="J239">
        <v>52.4</v>
      </c>
      <c r="L239">
        <v>54.1</v>
      </c>
    </row>
    <row r="240" spans="1:12" x14ac:dyDescent="0.2">
      <c r="A240" s="111">
        <v>24777</v>
      </c>
      <c r="B240">
        <v>57</v>
      </c>
      <c r="E240">
        <v>83.8</v>
      </c>
      <c r="F240">
        <v>58.6</v>
      </c>
      <c r="H240">
        <v>44.4</v>
      </c>
      <c r="I240">
        <v>51.4</v>
      </c>
      <c r="J240">
        <v>51.5</v>
      </c>
      <c r="L240">
        <v>54.2</v>
      </c>
    </row>
    <row r="241" spans="1:12" x14ac:dyDescent="0.2">
      <c r="A241" s="111">
        <v>24807</v>
      </c>
      <c r="B241">
        <v>59.4</v>
      </c>
      <c r="E241">
        <v>79.599999999999994</v>
      </c>
      <c r="F241">
        <v>58.7</v>
      </c>
      <c r="H241">
        <v>53.8</v>
      </c>
      <c r="I241">
        <v>49.9</v>
      </c>
      <c r="J241">
        <v>51.5</v>
      </c>
      <c r="L241">
        <v>55.6</v>
      </c>
    </row>
    <row r="242" spans="1:12" x14ac:dyDescent="0.2">
      <c r="A242" s="111">
        <v>24838</v>
      </c>
      <c r="B242">
        <v>60.1</v>
      </c>
      <c r="E242">
        <v>78</v>
      </c>
      <c r="F242">
        <v>59.3</v>
      </c>
      <c r="H242">
        <v>54.8</v>
      </c>
      <c r="I242">
        <v>50.6</v>
      </c>
      <c r="J242">
        <v>53.2</v>
      </c>
      <c r="L242">
        <v>56.6</v>
      </c>
    </row>
    <row r="243" spans="1:12" x14ac:dyDescent="0.2">
      <c r="A243" s="111">
        <v>24869</v>
      </c>
      <c r="B243">
        <v>56.6</v>
      </c>
      <c r="E243">
        <v>76.3</v>
      </c>
      <c r="F243">
        <v>58.1</v>
      </c>
      <c r="H243">
        <v>53.7</v>
      </c>
      <c r="I243">
        <v>53.9</v>
      </c>
      <c r="J243">
        <v>50.3</v>
      </c>
      <c r="L243">
        <v>55</v>
      </c>
    </row>
    <row r="244" spans="1:12" x14ac:dyDescent="0.2">
      <c r="A244" s="111">
        <v>24898</v>
      </c>
      <c r="B244">
        <v>55.7</v>
      </c>
      <c r="E244">
        <v>76.099999999999994</v>
      </c>
      <c r="F244">
        <v>55.8</v>
      </c>
      <c r="H244">
        <v>50.7</v>
      </c>
      <c r="I244">
        <v>54</v>
      </c>
      <c r="J244">
        <v>50.1</v>
      </c>
      <c r="L244">
        <v>53.8</v>
      </c>
    </row>
    <row r="245" spans="1:12" x14ac:dyDescent="0.2">
      <c r="A245" s="111">
        <v>24929</v>
      </c>
      <c r="B245">
        <v>64.5</v>
      </c>
      <c r="E245">
        <v>71.5</v>
      </c>
      <c r="F245">
        <v>60.1</v>
      </c>
      <c r="H245">
        <v>54.9</v>
      </c>
      <c r="I245">
        <v>49</v>
      </c>
      <c r="J245">
        <v>53.5</v>
      </c>
      <c r="L245">
        <v>58</v>
      </c>
    </row>
    <row r="246" spans="1:12" x14ac:dyDescent="0.2">
      <c r="A246" s="111">
        <v>24959</v>
      </c>
      <c r="B246">
        <v>56.2</v>
      </c>
      <c r="E246">
        <v>69.2</v>
      </c>
      <c r="F246">
        <v>60</v>
      </c>
      <c r="H246">
        <v>54</v>
      </c>
      <c r="I246">
        <v>49.4</v>
      </c>
      <c r="J246">
        <v>53.1</v>
      </c>
      <c r="L246">
        <v>55.3</v>
      </c>
    </row>
    <row r="247" spans="1:12" x14ac:dyDescent="0.2">
      <c r="A247" s="111">
        <v>24990</v>
      </c>
      <c r="B247">
        <v>54.3</v>
      </c>
      <c r="E247">
        <v>70.400000000000006</v>
      </c>
      <c r="F247">
        <v>54.9</v>
      </c>
      <c r="H247">
        <v>55</v>
      </c>
      <c r="I247">
        <v>49.9</v>
      </c>
      <c r="J247">
        <v>52.6</v>
      </c>
      <c r="L247">
        <v>53.5</v>
      </c>
    </row>
    <row r="248" spans="1:12" x14ac:dyDescent="0.2">
      <c r="A248" s="111">
        <v>25020</v>
      </c>
      <c r="B248">
        <v>54.5</v>
      </c>
      <c r="E248">
        <v>67.099999999999994</v>
      </c>
      <c r="F248">
        <v>56.5</v>
      </c>
      <c r="H248">
        <v>55.8</v>
      </c>
      <c r="I248">
        <v>55.9</v>
      </c>
      <c r="J248">
        <v>48.2</v>
      </c>
      <c r="L248">
        <v>54.1</v>
      </c>
    </row>
    <row r="249" spans="1:12" x14ac:dyDescent="0.2">
      <c r="A249" s="111">
        <v>25051</v>
      </c>
      <c r="B249">
        <v>53.8</v>
      </c>
      <c r="E249">
        <v>74.3</v>
      </c>
      <c r="F249">
        <v>56.1</v>
      </c>
      <c r="H249">
        <v>54.2</v>
      </c>
      <c r="I249">
        <v>47.8</v>
      </c>
      <c r="J249">
        <v>49.5</v>
      </c>
      <c r="L249">
        <v>52.7</v>
      </c>
    </row>
    <row r="250" spans="1:12" x14ac:dyDescent="0.2">
      <c r="A250" s="111">
        <v>25082</v>
      </c>
      <c r="B250">
        <v>55.4</v>
      </c>
      <c r="E250">
        <v>72.400000000000006</v>
      </c>
      <c r="F250">
        <v>57</v>
      </c>
      <c r="H250">
        <v>42.4</v>
      </c>
      <c r="I250">
        <v>48.4</v>
      </c>
      <c r="J250">
        <v>47.1</v>
      </c>
      <c r="L250">
        <v>51.8</v>
      </c>
    </row>
    <row r="251" spans="1:12" x14ac:dyDescent="0.2">
      <c r="A251" s="111">
        <v>25112</v>
      </c>
      <c r="B251">
        <v>58.5</v>
      </c>
      <c r="E251">
        <v>70.8</v>
      </c>
      <c r="F251">
        <v>61.1</v>
      </c>
      <c r="H251">
        <v>44.3</v>
      </c>
      <c r="I251">
        <v>53.3</v>
      </c>
      <c r="J251">
        <v>52.6</v>
      </c>
      <c r="L251">
        <v>55.8</v>
      </c>
    </row>
    <row r="252" spans="1:12" x14ac:dyDescent="0.2">
      <c r="A252" s="111">
        <v>25143</v>
      </c>
      <c r="B252">
        <v>61.3</v>
      </c>
      <c r="E252">
        <v>69.5</v>
      </c>
      <c r="F252">
        <v>59.8</v>
      </c>
      <c r="H252">
        <v>43.5</v>
      </c>
      <c r="I252">
        <v>61</v>
      </c>
      <c r="J252">
        <v>56.4</v>
      </c>
      <c r="L252">
        <v>58.1</v>
      </c>
    </row>
    <row r="253" spans="1:12" x14ac:dyDescent="0.2">
      <c r="A253" s="111">
        <v>25173</v>
      </c>
      <c r="B253">
        <v>56.7</v>
      </c>
      <c r="E253">
        <v>76.8</v>
      </c>
      <c r="F253">
        <v>60.6</v>
      </c>
      <c r="H253">
        <v>46.3</v>
      </c>
      <c r="I253">
        <v>58.3</v>
      </c>
      <c r="J253">
        <v>52.8</v>
      </c>
      <c r="L253">
        <v>56.1</v>
      </c>
    </row>
    <row r="254" spans="1:12" x14ac:dyDescent="0.2">
      <c r="A254" s="111">
        <v>25204</v>
      </c>
      <c r="B254">
        <v>54.4</v>
      </c>
      <c r="E254">
        <v>77.099999999999994</v>
      </c>
      <c r="F254">
        <v>57.1</v>
      </c>
      <c r="H254">
        <v>44.2</v>
      </c>
      <c r="I254">
        <v>63.6</v>
      </c>
      <c r="J254">
        <v>51.9</v>
      </c>
      <c r="L254">
        <v>54.9</v>
      </c>
    </row>
    <row r="255" spans="1:12" x14ac:dyDescent="0.2">
      <c r="A255" s="111">
        <v>25235</v>
      </c>
      <c r="B255">
        <v>57.9</v>
      </c>
      <c r="E255">
        <v>79.599999999999994</v>
      </c>
      <c r="F255">
        <v>59.1</v>
      </c>
      <c r="H255">
        <v>46.3</v>
      </c>
      <c r="I255">
        <v>60.1</v>
      </c>
      <c r="J255">
        <v>56.1</v>
      </c>
      <c r="L255">
        <v>57</v>
      </c>
    </row>
    <row r="256" spans="1:12" x14ac:dyDescent="0.2">
      <c r="A256" s="111">
        <v>25263</v>
      </c>
      <c r="B256">
        <v>59.3</v>
      </c>
      <c r="E256">
        <v>79.400000000000006</v>
      </c>
      <c r="F256">
        <v>58.8</v>
      </c>
      <c r="H256">
        <v>47.6</v>
      </c>
      <c r="I256">
        <v>60.5</v>
      </c>
      <c r="J256">
        <v>53.8</v>
      </c>
      <c r="L256">
        <v>57.1</v>
      </c>
    </row>
    <row r="257" spans="1:12" x14ac:dyDescent="0.2">
      <c r="A257" s="111">
        <v>25294</v>
      </c>
      <c r="B257">
        <v>54.4</v>
      </c>
      <c r="E257">
        <v>78.8</v>
      </c>
      <c r="F257">
        <v>55.1</v>
      </c>
      <c r="H257">
        <v>49.2</v>
      </c>
      <c r="I257">
        <v>63.9</v>
      </c>
      <c r="J257">
        <v>52.7</v>
      </c>
      <c r="L257">
        <v>55.2</v>
      </c>
    </row>
    <row r="258" spans="1:12" x14ac:dyDescent="0.2">
      <c r="A258" s="111">
        <v>25324</v>
      </c>
      <c r="B258">
        <v>57.6</v>
      </c>
      <c r="E258">
        <v>79.3</v>
      </c>
      <c r="F258">
        <v>56.3</v>
      </c>
      <c r="H258">
        <v>50.7</v>
      </c>
      <c r="I258">
        <v>64.900000000000006</v>
      </c>
      <c r="J258">
        <v>52.8</v>
      </c>
      <c r="L258">
        <v>56.7</v>
      </c>
    </row>
    <row r="259" spans="1:12" x14ac:dyDescent="0.2">
      <c r="A259" s="111">
        <v>25355</v>
      </c>
      <c r="B259">
        <v>52.7</v>
      </c>
      <c r="E259">
        <v>80.900000000000006</v>
      </c>
      <c r="F259">
        <v>56.9</v>
      </c>
      <c r="H259">
        <v>47.8</v>
      </c>
      <c r="I259">
        <v>67</v>
      </c>
      <c r="J259">
        <v>53.1</v>
      </c>
      <c r="L259">
        <v>55.5</v>
      </c>
    </row>
    <row r="260" spans="1:12" x14ac:dyDescent="0.2">
      <c r="A260" s="111">
        <v>25385</v>
      </c>
      <c r="B260">
        <v>49.8</v>
      </c>
      <c r="E260">
        <v>80.900000000000006</v>
      </c>
      <c r="F260">
        <v>51.2</v>
      </c>
      <c r="H260">
        <v>49.3</v>
      </c>
      <c r="I260">
        <v>65.7</v>
      </c>
      <c r="J260">
        <v>53</v>
      </c>
      <c r="L260">
        <v>53.1</v>
      </c>
    </row>
    <row r="261" spans="1:12" x14ac:dyDescent="0.2">
      <c r="A261" s="111">
        <v>25416</v>
      </c>
      <c r="B261">
        <v>51.5</v>
      </c>
      <c r="E261">
        <v>84.4</v>
      </c>
      <c r="F261">
        <v>54.1</v>
      </c>
      <c r="H261">
        <v>50.9</v>
      </c>
      <c r="I261">
        <v>70.3</v>
      </c>
      <c r="J261">
        <v>51.2</v>
      </c>
      <c r="L261">
        <v>54.8</v>
      </c>
    </row>
    <row r="262" spans="1:12" x14ac:dyDescent="0.2">
      <c r="A262" s="111">
        <v>25447</v>
      </c>
      <c r="B262">
        <v>50.4</v>
      </c>
      <c r="E262">
        <v>83.2</v>
      </c>
      <c r="F262">
        <v>54.8</v>
      </c>
      <c r="H262">
        <v>49.4</v>
      </c>
      <c r="I262">
        <v>68.900000000000006</v>
      </c>
      <c r="J262">
        <v>50.3</v>
      </c>
      <c r="L262">
        <v>54.1</v>
      </c>
    </row>
    <row r="263" spans="1:12" x14ac:dyDescent="0.2">
      <c r="A263" s="111">
        <v>25477</v>
      </c>
      <c r="B263">
        <v>51.9</v>
      </c>
      <c r="E263">
        <v>85.3</v>
      </c>
      <c r="F263">
        <v>53.2</v>
      </c>
      <c r="H263">
        <v>54.2</v>
      </c>
      <c r="I263">
        <v>66.8</v>
      </c>
      <c r="J263">
        <v>51.3</v>
      </c>
      <c r="L263">
        <v>54.6</v>
      </c>
    </row>
    <row r="264" spans="1:12" x14ac:dyDescent="0.2">
      <c r="A264" s="111">
        <v>25508</v>
      </c>
      <c r="B264">
        <v>50.6</v>
      </c>
      <c r="E264">
        <v>81.8</v>
      </c>
      <c r="F264">
        <v>51.2</v>
      </c>
      <c r="H264">
        <v>55.6</v>
      </c>
      <c r="I264">
        <v>64.099999999999994</v>
      </c>
      <c r="J264">
        <v>50.4</v>
      </c>
      <c r="L264">
        <v>53.2</v>
      </c>
    </row>
    <row r="265" spans="1:12" x14ac:dyDescent="0.2">
      <c r="A265" s="111">
        <v>25538</v>
      </c>
      <c r="B265">
        <v>48</v>
      </c>
      <c r="E265">
        <v>82.2</v>
      </c>
      <c r="F265">
        <v>50.3</v>
      </c>
      <c r="H265">
        <v>51.5</v>
      </c>
      <c r="I265">
        <v>66.8</v>
      </c>
      <c r="J265">
        <v>49.6</v>
      </c>
      <c r="L265">
        <v>52</v>
      </c>
    </row>
    <row r="266" spans="1:12" x14ac:dyDescent="0.2">
      <c r="A266" s="111">
        <v>25569</v>
      </c>
      <c r="B266">
        <v>45.8</v>
      </c>
      <c r="E266">
        <v>80.599999999999994</v>
      </c>
      <c r="F266">
        <v>48.1</v>
      </c>
      <c r="H266">
        <v>50.2</v>
      </c>
      <c r="I266">
        <v>57.9</v>
      </c>
      <c r="J266">
        <v>46.3</v>
      </c>
      <c r="L266">
        <v>48.7</v>
      </c>
    </row>
    <row r="267" spans="1:12" x14ac:dyDescent="0.2">
      <c r="A267" s="111">
        <v>25600</v>
      </c>
      <c r="B267">
        <v>45.8</v>
      </c>
      <c r="E267">
        <v>74.5</v>
      </c>
      <c r="F267">
        <v>45.9</v>
      </c>
      <c r="H267">
        <v>48.6</v>
      </c>
      <c r="I267">
        <v>57.7</v>
      </c>
      <c r="J267">
        <v>43.3</v>
      </c>
      <c r="L267">
        <v>47.4</v>
      </c>
    </row>
    <row r="268" spans="1:12" x14ac:dyDescent="0.2">
      <c r="A268" s="111">
        <v>25628</v>
      </c>
      <c r="B268">
        <v>45.2</v>
      </c>
      <c r="E268">
        <v>67.8</v>
      </c>
      <c r="F268">
        <v>47.3</v>
      </c>
      <c r="H268">
        <v>51.4</v>
      </c>
      <c r="I268">
        <v>49.3</v>
      </c>
      <c r="J268">
        <v>44.8</v>
      </c>
      <c r="L268">
        <v>46.9</v>
      </c>
    </row>
    <row r="269" spans="1:12" x14ac:dyDescent="0.2">
      <c r="A269" s="111">
        <v>25659</v>
      </c>
      <c r="B269">
        <v>45.7</v>
      </c>
      <c r="E269">
        <v>75.099999999999994</v>
      </c>
      <c r="F269">
        <v>45.5</v>
      </c>
      <c r="H269">
        <v>44.3</v>
      </c>
      <c r="I269">
        <v>48.7</v>
      </c>
      <c r="J269">
        <v>40.700000000000003</v>
      </c>
      <c r="L269">
        <v>45</v>
      </c>
    </row>
    <row r="270" spans="1:12" x14ac:dyDescent="0.2">
      <c r="A270" s="111">
        <v>25689</v>
      </c>
      <c r="B270">
        <v>45.3</v>
      </c>
      <c r="E270">
        <v>78.3</v>
      </c>
      <c r="F270">
        <v>45.2</v>
      </c>
      <c r="H270">
        <v>40.4</v>
      </c>
      <c r="I270">
        <v>67.2</v>
      </c>
      <c r="J270">
        <v>40.799999999999997</v>
      </c>
      <c r="L270">
        <v>47.2</v>
      </c>
    </row>
    <row r="271" spans="1:12" x14ac:dyDescent="0.2">
      <c r="A271" s="111">
        <v>25720</v>
      </c>
      <c r="B271">
        <v>53.2</v>
      </c>
      <c r="E271">
        <v>73.8</v>
      </c>
      <c r="F271">
        <v>49.7</v>
      </c>
      <c r="H271">
        <v>45.3</v>
      </c>
      <c r="I271">
        <v>66.099999999999994</v>
      </c>
      <c r="J271">
        <v>41.4</v>
      </c>
      <c r="L271">
        <v>51.1</v>
      </c>
    </row>
    <row r="272" spans="1:12" x14ac:dyDescent="0.2">
      <c r="A272" s="111">
        <v>25750</v>
      </c>
      <c r="B272">
        <v>52.5</v>
      </c>
      <c r="E272">
        <v>72.400000000000006</v>
      </c>
      <c r="F272">
        <v>54.5</v>
      </c>
      <c r="H272">
        <v>45.4</v>
      </c>
      <c r="I272">
        <v>49.8</v>
      </c>
      <c r="J272">
        <v>40.6</v>
      </c>
      <c r="L272">
        <v>49.5</v>
      </c>
    </row>
    <row r="273" spans="1:12" x14ac:dyDescent="0.2">
      <c r="A273" s="111">
        <v>25781</v>
      </c>
      <c r="B273">
        <v>51.8</v>
      </c>
      <c r="E273">
        <v>68.599999999999994</v>
      </c>
      <c r="F273">
        <v>49.7</v>
      </c>
      <c r="H273">
        <v>43.8</v>
      </c>
      <c r="I273">
        <v>46.1</v>
      </c>
      <c r="J273">
        <v>40.1</v>
      </c>
      <c r="L273">
        <v>47.3</v>
      </c>
    </row>
    <row r="274" spans="1:12" x14ac:dyDescent="0.2">
      <c r="A274" s="111">
        <v>25812</v>
      </c>
      <c r="B274">
        <v>44.2</v>
      </c>
      <c r="E274">
        <v>70.599999999999994</v>
      </c>
      <c r="F274">
        <v>45.1</v>
      </c>
      <c r="H274">
        <v>47.2</v>
      </c>
      <c r="I274">
        <v>46.5</v>
      </c>
      <c r="J274">
        <v>39.5</v>
      </c>
      <c r="L274">
        <v>44.1</v>
      </c>
    </row>
    <row r="275" spans="1:12" x14ac:dyDescent="0.2">
      <c r="A275" s="111">
        <v>25842</v>
      </c>
      <c r="B275">
        <v>44.7</v>
      </c>
      <c r="E275">
        <v>67.8</v>
      </c>
      <c r="F275">
        <v>44.1</v>
      </c>
      <c r="H275">
        <v>45.7</v>
      </c>
      <c r="I275">
        <v>39</v>
      </c>
      <c r="J275">
        <v>37.6</v>
      </c>
      <c r="L275">
        <v>42.4</v>
      </c>
    </row>
    <row r="276" spans="1:12" x14ac:dyDescent="0.2">
      <c r="A276" s="111">
        <v>25873</v>
      </c>
      <c r="B276">
        <v>43.3</v>
      </c>
      <c r="E276">
        <v>68.099999999999994</v>
      </c>
      <c r="F276">
        <v>38.5</v>
      </c>
      <c r="H276">
        <v>46.3</v>
      </c>
      <c r="I276">
        <v>37.799999999999997</v>
      </c>
      <c r="J276">
        <v>33.799999999999997</v>
      </c>
      <c r="L276">
        <v>39.700000000000003</v>
      </c>
    </row>
    <row r="277" spans="1:12" x14ac:dyDescent="0.2">
      <c r="A277" s="111">
        <v>25903</v>
      </c>
      <c r="B277">
        <v>51.2</v>
      </c>
      <c r="E277">
        <v>64.5</v>
      </c>
      <c r="F277">
        <v>46.8</v>
      </c>
      <c r="H277">
        <v>44.4</v>
      </c>
      <c r="I277">
        <v>37.5</v>
      </c>
      <c r="J277">
        <v>41.4</v>
      </c>
      <c r="L277">
        <v>45.4</v>
      </c>
    </row>
    <row r="278" spans="1:12" x14ac:dyDescent="0.2">
      <c r="A278" s="111">
        <v>25934</v>
      </c>
      <c r="B278">
        <v>55.4</v>
      </c>
      <c r="E278">
        <v>65.099999999999994</v>
      </c>
      <c r="F278">
        <v>50.5</v>
      </c>
      <c r="H278">
        <v>47.4</v>
      </c>
      <c r="I278">
        <v>39.799999999999997</v>
      </c>
      <c r="J278">
        <v>40</v>
      </c>
      <c r="L278">
        <v>47.9</v>
      </c>
    </row>
    <row r="279" spans="1:12" x14ac:dyDescent="0.2">
      <c r="A279" s="111">
        <v>25965</v>
      </c>
      <c r="B279">
        <v>62.8</v>
      </c>
      <c r="E279">
        <v>64.599999999999994</v>
      </c>
      <c r="F279">
        <v>60</v>
      </c>
      <c r="H279">
        <v>48</v>
      </c>
      <c r="I279">
        <v>44.2</v>
      </c>
      <c r="J279">
        <v>47.7</v>
      </c>
      <c r="L279">
        <v>54.8</v>
      </c>
    </row>
    <row r="280" spans="1:12" x14ac:dyDescent="0.2">
      <c r="A280" s="111">
        <v>25993</v>
      </c>
      <c r="B280">
        <v>56.2</v>
      </c>
      <c r="E280">
        <v>67</v>
      </c>
      <c r="F280">
        <v>54.4</v>
      </c>
      <c r="H280">
        <v>51.2</v>
      </c>
      <c r="I280">
        <v>45</v>
      </c>
      <c r="J280">
        <v>44.3</v>
      </c>
      <c r="L280">
        <v>51.2</v>
      </c>
    </row>
    <row r="281" spans="1:12" x14ac:dyDescent="0.2">
      <c r="A281" s="111">
        <v>26024</v>
      </c>
      <c r="B281">
        <v>59.6</v>
      </c>
      <c r="E281">
        <v>70.8</v>
      </c>
      <c r="F281">
        <v>58.1</v>
      </c>
      <c r="H281">
        <v>55.5</v>
      </c>
      <c r="I281">
        <v>48.9</v>
      </c>
      <c r="J281">
        <v>45.7</v>
      </c>
      <c r="L281">
        <v>54.5</v>
      </c>
    </row>
    <row r="282" spans="1:12" x14ac:dyDescent="0.2">
      <c r="A282" s="111">
        <v>26054</v>
      </c>
      <c r="B282">
        <v>57</v>
      </c>
      <c r="E282">
        <v>71.599999999999994</v>
      </c>
      <c r="F282">
        <v>58.9</v>
      </c>
      <c r="H282">
        <v>55.1</v>
      </c>
      <c r="I282">
        <v>49.4</v>
      </c>
      <c r="J282">
        <v>47.4</v>
      </c>
      <c r="L282">
        <v>54.2</v>
      </c>
    </row>
    <row r="283" spans="1:12" x14ac:dyDescent="0.2">
      <c r="A283" s="111">
        <v>26085</v>
      </c>
      <c r="B283">
        <v>57.9</v>
      </c>
      <c r="E283">
        <v>78.099999999999994</v>
      </c>
      <c r="F283">
        <v>55.4</v>
      </c>
      <c r="H283">
        <v>59</v>
      </c>
      <c r="I283">
        <v>47.9</v>
      </c>
      <c r="J283">
        <v>47.5</v>
      </c>
      <c r="L283">
        <v>53.8</v>
      </c>
    </row>
    <row r="284" spans="1:12" x14ac:dyDescent="0.2">
      <c r="A284" s="111">
        <v>26115</v>
      </c>
      <c r="B284">
        <v>57.8</v>
      </c>
      <c r="E284">
        <v>72.599999999999994</v>
      </c>
      <c r="F284">
        <v>56.8</v>
      </c>
      <c r="H284">
        <v>58.9</v>
      </c>
      <c r="I284">
        <v>47.4</v>
      </c>
      <c r="J284">
        <v>49.5</v>
      </c>
      <c r="L284">
        <v>54.4</v>
      </c>
    </row>
    <row r="285" spans="1:12" x14ac:dyDescent="0.2">
      <c r="A285" s="111">
        <v>26146</v>
      </c>
      <c r="B285">
        <v>58.4</v>
      </c>
      <c r="E285">
        <v>72.400000000000006</v>
      </c>
      <c r="F285">
        <v>55.6</v>
      </c>
      <c r="H285">
        <v>50.9</v>
      </c>
      <c r="I285">
        <v>49.7</v>
      </c>
      <c r="J285">
        <v>48.4</v>
      </c>
      <c r="L285">
        <v>53.6</v>
      </c>
    </row>
    <row r="286" spans="1:12" x14ac:dyDescent="0.2">
      <c r="A286" s="111">
        <v>26177</v>
      </c>
      <c r="B286">
        <v>61</v>
      </c>
      <c r="E286">
        <v>52.3</v>
      </c>
      <c r="F286">
        <v>59.3</v>
      </c>
      <c r="H286">
        <v>40.200000000000003</v>
      </c>
      <c r="I286">
        <v>48.9</v>
      </c>
      <c r="J286">
        <v>53</v>
      </c>
      <c r="L286">
        <v>55.1</v>
      </c>
    </row>
    <row r="287" spans="1:12" x14ac:dyDescent="0.2">
      <c r="A287" s="111">
        <v>26207</v>
      </c>
      <c r="B287">
        <v>61.4</v>
      </c>
      <c r="E287">
        <v>51.7</v>
      </c>
      <c r="F287">
        <v>60.8</v>
      </c>
      <c r="H287">
        <v>38.1</v>
      </c>
      <c r="I287">
        <v>50.9</v>
      </c>
      <c r="J287">
        <v>49.8</v>
      </c>
      <c r="L287">
        <v>55</v>
      </c>
    </row>
    <row r="288" spans="1:12" x14ac:dyDescent="0.2">
      <c r="A288" s="111">
        <v>26238</v>
      </c>
      <c r="B288">
        <v>55.4</v>
      </c>
      <c r="E288">
        <v>53.9</v>
      </c>
      <c r="F288">
        <v>56.1</v>
      </c>
      <c r="H288">
        <v>41.6</v>
      </c>
      <c r="I288">
        <v>50.9</v>
      </c>
      <c r="J288">
        <v>49.3</v>
      </c>
      <c r="L288">
        <v>52.3</v>
      </c>
    </row>
    <row r="289" spans="1:12" x14ac:dyDescent="0.2">
      <c r="A289" s="111">
        <v>26268</v>
      </c>
      <c r="B289">
        <v>63.5</v>
      </c>
      <c r="E289">
        <v>65.099999999999994</v>
      </c>
      <c r="F289">
        <v>63.9</v>
      </c>
      <c r="H289">
        <v>47.7</v>
      </c>
      <c r="I289">
        <v>53.3</v>
      </c>
      <c r="J289">
        <v>49</v>
      </c>
      <c r="L289">
        <v>57.6</v>
      </c>
    </row>
    <row r="290" spans="1:12" x14ac:dyDescent="0.2">
      <c r="A290" s="111">
        <v>26299</v>
      </c>
      <c r="B290">
        <v>64.8</v>
      </c>
      <c r="E290">
        <v>79.3</v>
      </c>
      <c r="F290">
        <v>65.599999999999994</v>
      </c>
      <c r="H290">
        <v>48.4</v>
      </c>
      <c r="I290">
        <v>55.2</v>
      </c>
      <c r="J290">
        <v>53.3</v>
      </c>
      <c r="L290">
        <v>59.6</v>
      </c>
    </row>
    <row r="291" spans="1:12" x14ac:dyDescent="0.2">
      <c r="A291" s="111">
        <v>26330</v>
      </c>
      <c r="B291">
        <v>66</v>
      </c>
      <c r="E291">
        <v>74.099999999999994</v>
      </c>
      <c r="F291">
        <v>67.7</v>
      </c>
      <c r="H291">
        <v>51.7</v>
      </c>
      <c r="I291">
        <v>52.6</v>
      </c>
      <c r="J291">
        <v>54.4</v>
      </c>
      <c r="L291">
        <v>60.6</v>
      </c>
    </row>
    <row r="292" spans="1:12" x14ac:dyDescent="0.2">
      <c r="A292" s="111">
        <v>26359</v>
      </c>
      <c r="B292">
        <v>64.599999999999994</v>
      </c>
      <c r="E292">
        <v>73.900000000000006</v>
      </c>
      <c r="F292">
        <v>63.5</v>
      </c>
      <c r="H292">
        <v>51.5</v>
      </c>
      <c r="I292">
        <v>57.1</v>
      </c>
      <c r="J292">
        <v>53.9</v>
      </c>
      <c r="L292">
        <v>59.8</v>
      </c>
    </row>
    <row r="293" spans="1:12" x14ac:dyDescent="0.2">
      <c r="A293" s="111">
        <v>26390</v>
      </c>
      <c r="B293">
        <v>63</v>
      </c>
      <c r="E293">
        <v>73.400000000000006</v>
      </c>
      <c r="F293">
        <v>62.6</v>
      </c>
      <c r="H293">
        <v>52.3</v>
      </c>
      <c r="I293">
        <v>55</v>
      </c>
      <c r="J293">
        <v>55.9</v>
      </c>
      <c r="L293">
        <v>59.3</v>
      </c>
    </row>
    <row r="294" spans="1:12" x14ac:dyDescent="0.2">
      <c r="A294" s="111">
        <v>26420</v>
      </c>
      <c r="B294">
        <v>66.900000000000006</v>
      </c>
      <c r="E294">
        <v>71.400000000000006</v>
      </c>
      <c r="F294">
        <v>65.7</v>
      </c>
      <c r="H294">
        <v>53.1</v>
      </c>
      <c r="I294">
        <v>56.1</v>
      </c>
      <c r="J294">
        <v>56</v>
      </c>
      <c r="L294">
        <v>61.4</v>
      </c>
    </row>
    <row r="295" spans="1:12" x14ac:dyDescent="0.2">
      <c r="A295" s="111">
        <v>26451</v>
      </c>
      <c r="B295">
        <v>62.1</v>
      </c>
      <c r="E295">
        <v>70.2</v>
      </c>
      <c r="F295">
        <v>62.2</v>
      </c>
      <c r="H295">
        <v>49.6</v>
      </c>
      <c r="I295">
        <v>57.7</v>
      </c>
      <c r="J295">
        <v>53.9</v>
      </c>
      <c r="L295">
        <v>58.6</v>
      </c>
    </row>
    <row r="296" spans="1:12" x14ac:dyDescent="0.2">
      <c r="A296" s="111">
        <v>26481</v>
      </c>
      <c r="B296">
        <v>64.7</v>
      </c>
      <c r="E296">
        <v>70.599999999999994</v>
      </c>
      <c r="F296">
        <v>65.3</v>
      </c>
      <c r="H296">
        <v>46.7</v>
      </c>
      <c r="I296">
        <v>61.7</v>
      </c>
      <c r="J296">
        <v>52.1</v>
      </c>
      <c r="L296">
        <v>60.1</v>
      </c>
    </row>
    <row r="297" spans="1:12" x14ac:dyDescent="0.2">
      <c r="A297" s="111">
        <v>26512</v>
      </c>
      <c r="B297">
        <v>65.099999999999994</v>
      </c>
      <c r="E297">
        <v>70.099999999999994</v>
      </c>
      <c r="F297">
        <v>63.2</v>
      </c>
      <c r="H297">
        <v>55.5</v>
      </c>
      <c r="I297">
        <v>62.9</v>
      </c>
      <c r="J297">
        <v>57.1</v>
      </c>
      <c r="L297">
        <v>61.7</v>
      </c>
    </row>
    <row r="298" spans="1:12" x14ac:dyDescent="0.2">
      <c r="A298" s="111">
        <v>26543</v>
      </c>
      <c r="B298">
        <v>69.3</v>
      </c>
      <c r="E298">
        <v>67.8</v>
      </c>
      <c r="F298">
        <v>68.3</v>
      </c>
      <c r="H298">
        <v>56.8</v>
      </c>
      <c r="I298">
        <v>65.5</v>
      </c>
      <c r="J298">
        <v>58.6</v>
      </c>
      <c r="L298">
        <v>65.099999999999994</v>
      </c>
    </row>
    <row r="299" spans="1:12" x14ac:dyDescent="0.2">
      <c r="A299" s="111">
        <v>26573</v>
      </c>
      <c r="B299">
        <v>70.8</v>
      </c>
      <c r="E299">
        <v>72</v>
      </c>
      <c r="F299">
        <v>66.900000000000006</v>
      </c>
      <c r="H299">
        <v>63</v>
      </c>
      <c r="I299">
        <v>73</v>
      </c>
      <c r="J299">
        <v>59</v>
      </c>
      <c r="L299">
        <v>67</v>
      </c>
    </row>
    <row r="300" spans="1:12" x14ac:dyDescent="0.2">
      <c r="A300" s="111">
        <v>26604</v>
      </c>
      <c r="B300">
        <v>73</v>
      </c>
      <c r="E300">
        <v>74.5</v>
      </c>
      <c r="F300">
        <v>72.7</v>
      </c>
      <c r="H300">
        <v>63.4</v>
      </c>
      <c r="I300">
        <v>74.5</v>
      </c>
      <c r="J300">
        <v>61.7</v>
      </c>
      <c r="L300">
        <v>69.900000000000006</v>
      </c>
    </row>
    <row r="301" spans="1:12" x14ac:dyDescent="0.2">
      <c r="A301" s="111">
        <v>26634</v>
      </c>
      <c r="B301">
        <v>71.900000000000006</v>
      </c>
      <c r="E301">
        <v>78</v>
      </c>
      <c r="F301">
        <v>71.8</v>
      </c>
      <c r="H301">
        <v>62.5</v>
      </c>
      <c r="I301">
        <v>80.7</v>
      </c>
      <c r="J301">
        <v>63.2</v>
      </c>
      <c r="L301">
        <v>70.5</v>
      </c>
    </row>
    <row r="302" spans="1:12" x14ac:dyDescent="0.2">
      <c r="A302" s="111">
        <v>26665</v>
      </c>
      <c r="B302">
        <v>73.8</v>
      </c>
      <c r="E302">
        <v>82.9</v>
      </c>
      <c r="F302">
        <v>71.099999999999994</v>
      </c>
      <c r="H302">
        <v>61</v>
      </c>
      <c r="I302">
        <v>83.7</v>
      </c>
      <c r="J302">
        <v>67.8</v>
      </c>
      <c r="L302">
        <v>72.099999999999994</v>
      </c>
    </row>
    <row r="303" spans="1:12" x14ac:dyDescent="0.2">
      <c r="A303" s="111">
        <v>26696</v>
      </c>
      <c r="B303">
        <v>69</v>
      </c>
      <c r="E303">
        <v>87.8</v>
      </c>
      <c r="F303">
        <v>68.5</v>
      </c>
      <c r="H303">
        <v>63.6</v>
      </c>
      <c r="I303">
        <v>85.2</v>
      </c>
      <c r="J303">
        <v>63.2</v>
      </c>
      <c r="L303">
        <v>69.599999999999994</v>
      </c>
    </row>
    <row r="304" spans="1:12" x14ac:dyDescent="0.2">
      <c r="A304" s="111">
        <v>26724</v>
      </c>
      <c r="B304">
        <v>68.8</v>
      </c>
      <c r="E304">
        <v>90</v>
      </c>
      <c r="F304">
        <v>67.7</v>
      </c>
      <c r="H304">
        <v>61.9</v>
      </c>
      <c r="I304">
        <v>87.5</v>
      </c>
      <c r="J304">
        <v>63.6</v>
      </c>
      <c r="L304">
        <v>69.599999999999994</v>
      </c>
    </row>
    <row r="305" spans="1:12" x14ac:dyDescent="0.2">
      <c r="A305" s="111">
        <v>26755</v>
      </c>
      <c r="B305">
        <v>65.900000000000006</v>
      </c>
      <c r="E305">
        <v>88.3</v>
      </c>
      <c r="F305">
        <v>65.599999999999994</v>
      </c>
      <c r="H305">
        <v>59.2</v>
      </c>
      <c r="I305">
        <v>86.7</v>
      </c>
      <c r="J305">
        <v>62.6</v>
      </c>
      <c r="L305">
        <v>67.7</v>
      </c>
    </row>
    <row r="306" spans="1:12" x14ac:dyDescent="0.2">
      <c r="A306" s="111">
        <v>26785</v>
      </c>
      <c r="B306">
        <v>63.5</v>
      </c>
      <c r="E306">
        <v>89.3</v>
      </c>
      <c r="F306">
        <v>59.2</v>
      </c>
      <c r="H306">
        <v>59.2</v>
      </c>
      <c r="I306">
        <v>86.6</v>
      </c>
      <c r="J306">
        <v>60.2</v>
      </c>
      <c r="L306">
        <v>64.8</v>
      </c>
    </row>
    <row r="307" spans="1:12" x14ac:dyDescent="0.2">
      <c r="A307" s="111">
        <v>26816</v>
      </c>
      <c r="B307">
        <v>61</v>
      </c>
      <c r="E307">
        <v>87.6</v>
      </c>
      <c r="F307">
        <v>62.7</v>
      </c>
      <c r="H307">
        <v>62.5</v>
      </c>
      <c r="I307">
        <v>85.6</v>
      </c>
      <c r="J307">
        <v>59.7</v>
      </c>
      <c r="L307">
        <v>65</v>
      </c>
    </row>
    <row r="308" spans="1:12" x14ac:dyDescent="0.2">
      <c r="A308" s="111">
        <v>26846</v>
      </c>
      <c r="B308">
        <v>49.2</v>
      </c>
      <c r="E308">
        <v>69.599999999999994</v>
      </c>
      <c r="F308">
        <v>50.4</v>
      </c>
      <c r="H308">
        <v>64</v>
      </c>
      <c r="I308">
        <v>85.2</v>
      </c>
      <c r="J308">
        <v>56.4</v>
      </c>
      <c r="L308">
        <v>57.8</v>
      </c>
    </row>
    <row r="309" spans="1:12" x14ac:dyDescent="0.2">
      <c r="A309" s="111">
        <v>26877</v>
      </c>
      <c r="B309">
        <v>59.1</v>
      </c>
      <c r="E309">
        <v>86.1</v>
      </c>
      <c r="F309">
        <v>59</v>
      </c>
      <c r="H309">
        <v>62.1</v>
      </c>
      <c r="I309">
        <v>86.7</v>
      </c>
      <c r="J309">
        <v>54.9</v>
      </c>
      <c r="L309">
        <v>62.7</v>
      </c>
    </row>
    <row r="310" spans="1:12" x14ac:dyDescent="0.2">
      <c r="A310" s="111">
        <v>26908</v>
      </c>
      <c r="B310">
        <v>60</v>
      </c>
      <c r="E310">
        <v>92.1</v>
      </c>
      <c r="F310">
        <v>58.2</v>
      </c>
      <c r="H310">
        <v>62.3</v>
      </c>
      <c r="I310">
        <v>90.1</v>
      </c>
      <c r="J310">
        <v>56.1</v>
      </c>
      <c r="L310">
        <v>63.5</v>
      </c>
    </row>
    <row r="311" spans="1:12" x14ac:dyDescent="0.2">
      <c r="A311" s="111">
        <v>26938</v>
      </c>
      <c r="B311">
        <v>65.400000000000006</v>
      </c>
      <c r="E311">
        <v>92.9</v>
      </c>
      <c r="F311">
        <v>58.4</v>
      </c>
      <c r="H311">
        <v>66.5</v>
      </c>
      <c r="I311">
        <v>88.7</v>
      </c>
      <c r="J311">
        <v>60.4</v>
      </c>
      <c r="L311">
        <v>66.2</v>
      </c>
    </row>
    <row r="312" spans="1:12" x14ac:dyDescent="0.2">
      <c r="A312" s="111">
        <v>26969</v>
      </c>
      <c r="B312">
        <v>65.2</v>
      </c>
      <c r="E312">
        <v>97.6</v>
      </c>
      <c r="F312">
        <v>62</v>
      </c>
      <c r="H312">
        <v>63.8</v>
      </c>
      <c r="I312">
        <v>96.8</v>
      </c>
      <c r="J312">
        <v>60.8</v>
      </c>
      <c r="L312">
        <v>68.099999999999994</v>
      </c>
    </row>
    <row r="313" spans="1:12" x14ac:dyDescent="0.2">
      <c r="A313" s="111">
        <v>26999</v>
      </c>
      <c r="B313">
        <v>59</v>
      </c>
      <c r="E313">
        <v>94.2</v>
      </c>
      <c r="F313">
        <v>56</v>
      </c>
      <c r="H313">
        <v>63.8</v>
      </c>
      <c r="I313">
        <v>92.8</v>
      </c>
      <c r="J313">
        <v>58</v>
      </c>
      <c r="L313">
        <v>63.6</v>
      </c>
    </row>
    <row r="314" spans="1:12" x14ac:dyDescent="0.2">
      <c r="A314" s="111">
        <v>27030</v>
      </c>
      <c r="B314">
        <v>55.7</v>
      </c>
      <c r="E314">
        <v>95.3</v>
      </c>
      <c r="F314">
        <v>55.9</v>
      </c>
      <c r="H314">
        <v>62</v>
      </c>
      <c r="I314">
        <v>91.8</v>
      </c>
      <c r="J314">
        <v>57.3</v>
      </c>
      <c r="L314">
        <v>62.1</v>
      </c>
    </row>
    <row r="315" spans="1:12" x14ac:dyDescent="0.2">
      <c r="A315" s="111">
        <v>27061</v>
      </c>
      <c r="B315">
        <v>56</v>
      </c>
      <c r="E315">
        <v>93.6</v>
      </c>
      <c r="F315">
        <v>49.7</v>
      </c>
      <c r="H315">
        <v>58.8</v>
      </c>
      <c r="I315">
        <v>88.8</v>
      </c>
      <c r="J315">
        <v>51</v>
      </c>
      <c r="L315">
        <v>58.6</v>
      </c>
    </row>
    <row r="316" spans="1:12" x14ac:dyDescent="0.2">
      <c r="A316" s="111">
        <v>27089</v>
      </c>
      <c r="B316">
        <v>58</v>
      </c>
      <c r="E316">
        <v>94</v>
      </c>
      <c r="F316">
        <v>55.8</v>
      </c>
      <c r="H316">
        <v>59.1</v>
      </c>
      <c r="I316">
        <v>88.9</v>
      </c>
      <c r="J316">
        <v>56.3</v>
      </c>
      <c r="L316">
        <v>61.8</v>
      </c>
    </row>
    <row r="317" spans="1:12" x14ac:dyDescent="0.2">
      <c r="A317" s="111">
        <v>27120</v>
      </c>
      <c r="B317">
        <v>56.4</v>
      </c>
      <c r="E317">
        <v>93.5</v>
      </c>
      <c r="F317">
        <v>54.5</v>
      </c>
      <c r="H317">
        <v>62.5</v>
      </c>
      <c r="I317">
        <v>82.1</v>
      </c>
      <c r="J317">
        <v>53.9</v>
      </c>
      <c r="L317">
        <v>59.9</v>
      </c>
    </row>
    <row r="318" spans="1:12" x14ac:dyDescent="0.2">
      <c r="A318" s="111">
        <v>27150</v>
      </c>
      <c r="B318">
        <v>51.6</v>
      </c>
      <c r="E318">
        <v>92.3</v>
      </c>
      <c r="F318">
        <v>51.6</v>
      </c>
      <c r="H318">
        <v>59.3</v>
      </c>
      <c r="I318">
        <v>74.5</v>
      </c>
      <c r="J318">
        <v>51.1</v>
      </c>
      <c r="L318">
        <v>55.7</v>
      </c>
    </row>
    <row r="319" spans="1:12" x14ac:dyDescent="0.2">
      <c r="A319" s="111">
        <v>27181</v>
      </c>
      <c r="B319">
        <v>51.9</v>
      </c>
      <c r="E319">
        <v>88.6</v>
      </c>
      <c r="F319">
        <v>50.4</v>
      </c>
      <c r="H319">
        <v>55.9</v>
      </c>
      <c r="I319">
        <v>73.099999999999994</v>
      </c>
      <c r="J319">
        <v>49.9</v>
      </c>
      <c r="L319">
        <v>54.7</v>
      </c>
    </row>
    <row r="320" spans="1:12" x14ac:dyDescent="0.2">
      <c r="A320" s="111">
        <v>27211</v>
      </c>
      <c r="B320">
        <v>52.6</v>
      </c>
      <c r="E320">
        <v>90.4</v>
      </c>
      <c r="F320">
        <v>52</v>
      </c>
      <c r="H320">
        <v>54.8</v>
      </c>
      <c r="I320">
        <v>69.2</v>
      </c>
      <c r="J320">
        <v>50.3</v>
      </c>
      <c r="L320">
        <v>54.8</v>
      </c>
    </row>
    <row r="321" spans="1:12" x14ac:dyDescent="0.2">
      <c r="A321" s="111">
        <v>27242</v>
      </c>
      <c r="B321">
        <v>50.2</v>
      </c>
      <c r="E321">
        <v>86.1</v>
      </c>
      <c r="F321">
        <v>49.6</v>
      </c>
      <c r="H321">
        <v>57</v>
      </c>
      <c r="I321">
        <v>66.3</v>
      </c>
      <c r="J321">
        <v>49.2</v>
      </c>
      <c r="L321">
        <v>52.9</v>
      </c>
    </row>
    <row r="322" spans="1:12" x14ac:dyDescent="0.2">
      <c r="A322" s="111">
        <v>27273</v>
      </c>
      <c r="B322">
        <v>41.2</v>
      </c>
      <c r="E322">
        <v>81</v>
      </c>
      <c r="F322">
        <v>46.3</v>
      </c>
      <c r="H322">
        <v>54.8</v>
      </c>
      <c r="I322">
        <v>51.8</v>
      </c>
      <c r="J322">
        <v>44.9</v>
      </c>
      <c r="L322">
        <v>46.2</v>
      </c>
    </row>
    <row r="323" spans="1:12" x14ac:dyDescent="0.2">
      <c r="A323" s="111">
        <v>27303</v>
      </c>
      <c r="B323">
        <v>36.5</v>
      </c>
      <c r="E323">
        <v>75.7</v>
      </c>
      <c r="F323">
        <v>44.3</v>
      </c>
      <c r="H323">
        <v>47.9</v>
      </c>
      <c r="I323">
        <v>45.3</v>
      </c>
      <c r="J323">
        <v>45.4</v>
      </c>
      <c r="L323">
        <v>42.7</v>
      </c>
    </row>
    <row r="324" spans="1:12" x14ac:dyDescent="0.2">
      <c r="A324" s="111">
        <v>27334</v>
      </c>
      <c r="B324">
        <v>33.1</v>
      </c>
      <c r="E324">
        <v>71</v>
      </c>
      <c r="F324">
        <v>40.9</v>
      </c>
      <c r="H324">
        <v>47.2</v>
      </c>
      <c r="I324">
        <v>34</v>
      </c>
      <c r="J324">
        <v>39.6</v>
      </c>
      <c r="L324">
        <v>37.9</v>
      </c>
    </row>
    <row r="325" spans="1:12" x14ac:dyDescent="0.2">
      <c r="A325" s="111">
        <v>27364</v>
      </c>
      <c r="B325">
        <v>27.9</v>
      </c>
      <c r="E325">
        <v>64.7</v>
      </c>
      <c r="F325">
        <v>33.4</v>
      </c>
      <c r="H325">
        <v>40.6</v>
      </c>
      <c r="I325">
        <v>23.2</v>
      </c>
      <c r="J325">
        <v>33.299999999999997</v>
      </c>
      <c r="L325">
        <v>30.9</v>
      </c>
    </row>
    <row r="326" spans="1:12" x14ac:dyDescent="0.2">
      <c r="A326" s="111">
        <v>27395</v>
      </c>
      <c r="B326">
        <v>32.799999999999997</v>
      </c>
      <c r="E326">
        <v>54.1</v>
      </c>
      <c r="F326">
        <v>33.4</v>
      </c>
      <c r="H326">
        <v>36.6</v>
      </c>
      <c r="I326">
        <v>19.5</v>
      </c>
      <c r="J326">
        <v>29.7</v>
      </c>
      <c r="L326">
        <v>30.7</v>
      </c>
    </row>
    <row r="327" spans="1:12" x14ac:dyDescent="0.2">
      <c r="A327" s="111">
        <v>27426</v>
      </c>
      <c r="B327">
        <v>40</v>
      </c>
      <c r="E327">
        <v>48.8</v>
      </c>
      <c r="F327">
        <v>41.5</v>
      </c>
      <c r="H327">
        <v>30.6</v>
      </c>
      <c r="I327">
        <v>15.9</v>
      </c>
      <c r="J327">
        <v>33.1</v>
      </c>
      <c r="L327">
        <v>34.4</v>
      </c>
    </row>
    <row r="328" spans="1:12" x14ac:dyDescent="0.2">
      <c r="A328" s="111">
        <v>27454</v>
      </c>
      <c r="B328">
        <v>37</v>
      </c>
      <c r="E328">
        <v>42.7</v>
      </c>
      <c r="F328">
        <v>33.1</v>
      </c>
      <c r="H328">
        <v>30.9</v>
      </c>
      <c r="I328">
        <v>17.3</v>
      </c>
      <c r="J328">
        <v>32.799999999999997</v>
      </c>
      <c r="L328">
        <v>31.6</v>
      </c>
    </row>
    <row r="329" spans="1:12" x14ac:dyDescent="0.2">
      <c r="A329" s="111">
        <v>27485</v>
      </c>
      <c r="B329">
        <v>42.6</v>
      </c>
      <c r="E329">
        <v>42.6</v>
      </c>
      <c r="F329">
        <v>45.5</v>
      </c>
      <c r="H329">
        <v>26.9</v>
      </c>
      <c r="I329">
        <v>21.7</v>
      </c>
      <c r="J329">
        <v>36.9</v>
      </c>
      <c r="L329">
        <v>37.5</v>
      </c>
    </row>
    <row r="330" spans="1:12" x14ac:dyDescent="0.2">
      <c r="A330" s="111">
        <v>27515</v>
      </c>
      <c r="B330">
        <v>47.2</v>
      </c>
      <c r="E330">
        <v>45.4</v>
      </c>
      <c r="F330">
        <v>50.5</v>
      </c>
      <c r="H330">
        <v>31</v>
      </c>
      <c r="I330">
        <v>22.7</v>
      </c>
      <c r="J330">
        <v>39.6</v>
      </c>
      <c r="L330">
        <v>41.2</v>
      </c>
    </row>
    <row r="331" spans="1:12" x14ac:dyDescent="0.2">
      <c r="A331" s="111">
        <v>27546</v>
      </c>
      <c r="B331">
        <v>54.9</v>
      </c>
      <c r="E331">
        <v>44</v>
      </c>
      <c r="F331">
        <v>53.1</v>
      </c>
      <c r="H331">
        <v>28.7</v>
      </c>
      <c r="I331">
        <v>24.9</v>
      </c>
      <c r="J331">
        <v>43.9</v>
      </c>
      <c r="L331">
        <v>45.1</v>
      </c>
    </row>
    <row r="332" spans="1:12" x14ac:dyDescent="0.2">
      <c r="A332" s="111">
        <v>27576</v>
      </c>
      <c r="B332">
        <v>58.4</v>
      </c>
      <c r="E332">
        <v>53</v>
      </c>
      <c r="F332">
        <v>55.8</v>
      </c>
      <c r="H332">
        <v>24.6</v>
      </c>
      <c r="I332">
        <v>28.7</v>
      </c>
      <c r="J332">
        <v>44.3</v>
      </c>
      <c r="L332">
        <v>47.2</v>
      </c>
    </row>
    <row r="333" spans="1:12" x14ac:dyDescent="0.2">
      <c r="A333" s="111">
        <v>27607</v>
      </c>
      <c r="B333">
        <v>60.3</v>
      </c>
      <c r="E333">
        <v>68.8</v>
      </c>
      <c r="F333">
        <v>61.1</v>
      </c>
      <c r="H333">
        <v>28.1</v>
      </c>
      <c r="I333">
        <v>35.1</v>
      </c>
      <c r="J333">
        <v>49.7</v>
      </c>
      <c r="L333">
        <v>51.4</v>
      </c>
    </row>
    <row r="334" spans="1:12" x14ac:dyDescent="0.2">
      <c r="A334" s="111">
        <v>27638</v>
      </c>
      <c r="B334">
        <v>60.4</v>
      </c>
      <c r="E334">
        <v>73.599999999999994</v>
      </c>
      <c r="F334">
        <v>62.3</v>
      </c>
      <c r="H334">
        <v>34.200000000000003</v>
      </c>
      <c r="I334">
        <v>43.8</v>
      </c>
      <c r="J334">
        <v>53.5</v>
      </c>
      <c r="L334">
        <v>54.4</v>
      </c>
    </row>
    <row r="335" spans="1:12" x14ac:dyDescent="0.2">
      <c r="A335" s="111">
        <v>27668</v>
      </c>
      <c r="B335">
        <v>64.2</v>
      </c>
      <c r="E335">
        <v>75.3</v>
      </c>
      <c r="F335">
        <v>62.3</v>
      </c>
      <c r="H335">
        <v>41.9</v>
      </c>
      <c r="I335">
        <v>44.8</v>
      </c>
      <c r="J335">
        <v>48.9</v>
      </c>
      <c r="L335">
        <v>55.5</v>
      </c>
    </row>
    <row r="336" spans="1:12" x14ac:dyDescent="0.2">
      <c r="A336" s="111">
        <v>27699</v>
      </c>
      <c r="B336">
        <v>62.2</v>
      </c>
      <c r="E336">
        <v>70.8</v>
      </c>
      <c r="F336">
        <v>60</v>
      </c>
      <c r="H336">
        <v>38.799999999999997</v>
      </c>
      <c r="I336">
        <v>46.8</v>
      </c>
      <c r="J336">
        <v>49.8</v>
      </c>
      <c r="L336">
        <v>54.5</v>
      </c>
    </row>
    <row r="337" spans="1:12" x14ac:dyDescent="0.2">
      <c r="A337" s="111">
        <v>27729</v>
      </c>
      <c r="B337">
        <v>63.1</v>
      </c>
      <c r="E337">
        <v>64.400000000000006</v>
      </c>
      <c r="F337">
        <v>62.4</v>
      </c>
      <c r="H337">
        <v>40.200000000000003</v>
      </c>
      <c r="I337">
        <v>41.2</v>
      </c>
      <c r="J337">
        <v>50.8</v>
      </c>
      <c r="L337">
        <v>54.9</v>
      </c>
    </row>
    <row r="338" spans="1:12" x14ac:dyDescent="0.2">
      <c r="A338" s="111">
        <v>27760</v>
      </c>
      <c r="B338">
        <v>63.8</v>
      </c>
      <c r="E338">
        <v>70.2</v>
      </c>
      <c r="F338">
        <v>65.599999999999994</v>
      </c>
      <c r="H338">
        <v>45.3</v>
      </c>
      <c r="I338">
        <v>54</v>
      </c>
      <c r="J338">
        <v>53.1</v>
      </c>
      <c r="L338">
        <v>58.8</v>
      </c>
    </row>
    <row r="339" spans="1:12" x14ac:dyDescent="0.2">
      <c r="A339" s="111">
        <v>27791</v>
      </c>
      <c r="B339">
        <v>68.7</v>
      </c>
      <c r="E339">
        <v>73.2</v>
      </c>
      <c r="F339">
        <v>64.8</v>
      </c>
      <c r="H339">
        <v>48.2</v>
      </c>
      <c r="I339">
        <v>56.1</v>
      </c>
      <c r="J339">
        <v>57.3</v>
      </c>
      <c r="L339">
        <v>61.5</v>
      </c>
    </row>
    <row r="340" spans="1:12" x14ac:dyDescent="0.2">
      <c r="A340" s="111">
        <v>27820</v>
      </c>
      <c r="B340">
        <v>61.6</v>
      </c>
      <c r="E340">
        <v>74.3</v>
      </c>
      <c r="F340">
        <v>63.3</v>
      </c>
      <c r="H340">
        <v>46.7</v>
      </c>
      <c r="I340">
        <v>56.7</v>
      </c>
      <c r="J340">
        <v>54.9</v>
      </c>
      <c r="L340">
        <v>58.4</v>
      </c>
    </row>
    <row r="341" spans="1:12" x14ac:dyDescent="0.2">
      <c r="A341" s="111">
        <v>27851</v>
      </c>
      <c r="B341">
        <v>65.2</v>
      </c>
      <c r="E341">
        <v>75.900000000000006</v>
      </c>
      <c r="F341">
        <v>64.099999999999994</v>
      </c>
      <c r="H341">
        <v>51.4</v>
      </c>
      <c r="I341">
        <v>57.3</v>
      </c>
      <c r="J341">
        <v>56.4</v>
      </c>
      <c r="L341">
        <v>60.6</v>
      </c>
    </row>
    <row r="342" spans="1:12" x14ac:dyDescent="0.2">
      <c r="A342" s="111">
        <v>27881</v>
      </c>
      <c r="B342">
        <v>62.3</v>
      </c>
      <c r="E342">
        <v>78</v>
      </c>
      <c r="F342">
        <v>60.5</v>
      </c>
      <c r="H342">
        <v>51.6</v>
      </c>
      <c r="I342">
        <v>58.3</v>
      </c>
      <c r="J342">
        <v>55.4</v>
      </c>
      <c r="L342">
        <v>58.8</v>
      </c>
    </row>
    <row r="343" spans="1:12" x14ac:dyDescent="0.2">
      <c r="A343" s="111">
        <v>27912</v>
      </c>
      <c r="B343">
        <v>60.6</v>
      </c>
      <c r="E343">
        <v>80.099999999999994</v>
      </c>
      <c r="F343">
        <v>60.5</v>
      </c>
      <c r="H343">
        <v>52.6</v>
      </c>
      <c r="I343">
        <v>58.6</v>
      </c>
      <c r="J343">
        <v>54.3</v>
      </c>
      <c r="L343">
        <v>58.2</v>
      </c>
    </row>
    <row r="344" spans="1:12" x14ac:dyDescent="0.2">
      <c r="A344" s="111">
        <v>27942</v>
      </c>
      <c r="B344">
        <v>58</v>
      </c>
      <c r="E344">
        <v>84.2</v>
      </c>
      <c r="F344">
        <v>56.7</v>
      </c>
      <c r="H344">
        <v>50.5</v>
      </c>
      <c r="I344">
        <v>54</v>
      </c>
      <c r="J344">
        <v>55.1</v>
      </c>
      <c r="L344">
        <v>55.9</v>
      </c>
    </row>
    <row r="345" spans="1:12" x14ac:dyDescent="0.2">
      <c r="A345" s="111">
        <v>27973</v>
      </c>
      <c r="B345">
        <v>57.7</v>
      </c>
      <c r="E345">
        <v>73.3</v>
      </c>
      <c r="F345">
        <v>52.9</v>
      </c>
      <c r="H345">
        <v>52.4</v>
      </c>
      <c r="I345">
        <v>55.2</v>
      </c>
      <c r="J345">
        <v>52.1</v>
      </c>
      <c r="L345">
        <v>54.5</v>
      </c>
    </row>
    <row r="346" spans="1:12" x14ac:dyDescent="0.2">
      <c r="A346" s="111">
        <v>28004</v>
      </c>
      <c r="B346">
        <v>55.3</v>
      </c>
      <c r="E346">
        <v>70.599999999999994</v>
      </c>
      <c r="F346">
        <v>53.2</v>
      </c>
      <c r="H346">
        <v>49.5</v>
      </c>
      <c r="I346">
        <v>52.6</v>
      </c>
      <c r="J346">
        <v>54.2</v>
      </c>
      <c r="L346">
        <v>53.6</v>
      </c>
    </row>
    <row r="347" spans="1:12" x14ac:dyDescent="0.2">
      <c r="A347" s="111">
        <v>28034</v>
      </c>
      <c r="B347">
        <v>57</v>
      </c>
      <c r="E347">
        <v>67.099999999999994</v>
      </c>
      <c r="F347">
        <v>56.1</v>
      </c>
      <c r="H347">
        <v>50</v>
      </c>
      <c r="I347">
        <v>49</v>
      </c>
      <c r="J347">
        <v>50.2</v>
      </c>
      <c r="L347">
        <v>53.5</v>
      </c>
    </row>
    <row r="348" spans="1:12" x14ac:dyDescent="0.2">
      <c r="A348" s="111">
        <v>28065</v>
      </c>
      <c r="B348">
        <v>55.7</v>
      </c>
      <c r="E348">
        <v>69.7</v>
      </c>
      <c r="F348">
        <v>54.4</v>
      </c>
      <c r="H348">
        <v>42.4</v>
      </c>
      <c r="I348">
        <v>47.2</v>
      </c>
      <c r="J348">
        <v>50.5</v>
      </c>
      <c r="L348">
        <v>51.7</v>
      </c>
    </row>
    <row r="349" spans="1:12" x14ac:dyDescent="0.2">
      <c r="A349" s="111">
        <v>28095</v>
      </c>
      <c r="B349">
        <v>58.9</v>
      </c>
      <c r="E349">
        <v>75.8</v>
      </c>
      <c r="F349">
        <v>59.6</v>
      </c>
      <c r="H349">
        <v>52.8</v>
      </c>
      <c r="I349">
        <v>53.3</v>
      </c>
      <c r="J349">
        <v>53.8</v>
      </c>
      <c r="L349">
        <v>56.6</v>
      </c>
    </row>
    <row r="350" spans="1:12" x14ac:dyDescent="0.2">
      <c r="A350" s="111">
        <v>28126</v>
      </c>
      <c r="B350">
        <v>57.2</v>
      </c>
      <c r="E350">
        <v>78.400000000000006</v>
      </c>
      <c r="F350">
        <v>56.9</v>
      </c>
      <c r="H350">
        <v>51.4</v>
      </c>
      <c r="I350">
        <v>55.3</v>
      </c>
      <c r="J350">
        <v>49.9</v>
      </c>
      <c r="L350">
        <v>54.8</v>
      </c>
    </row>
    <row r="351" spans="1:12" x14ac:dyDescent="0.2">
      <c r="A351" s="111">
        <v>28157</v>
      </c>
      <c r="B351">
        <v>56.8</v>
      </c>
      <c r="E351">
        <v>76.8</v>
      </c>
      <c r="F351">
        <v>50.8</v>
      </c>
      <c r="H351">
        <v>51.9</v>
      </c>
      <c r="I351">
        <v>65.099999999999994</v>
      </c>
      <c r="J351">
        <v>51.5</v>
      </c>
      <c r="L351">
        <v>55</v>
      </c>
    </row>
    <row r="352" spans="1:12" x14ac:dyDescent="0.2">
      <c r="A352" s="111">
        <v>28185</v>
      </c>
      <c r="B352">
        <v>63.5</v>
      </c>
      <c r="E352">
        <v>80.900000000000006</v>
      </c>
      <c r="F352">
        <v>62.5</v>
      </c>
      <c r="H352">
        <v>54.7</v>
      </c>
      <c r="I352">
        <v>49.6</v>
      </c>
      <c r="J352">
        <v>54.3</v>
      </c>
      <c r="L352">
        <v>58.4</v>
      </c>
    </row>
    <row r="353" spans="1:12" x14ac:dyDescent="0.2">
      <c r="A353" s="111">
        <v>28216</v>
      </c>
      <c r="B353">
        <v>60.3</v>
      </c>
      <c r="E353">
        <v>78.8</v>
      </c>
      <c r="F353">
        <v>59.2</v>
      </c>
      <c r="H353">
        <v>54.4</v>
      </c>
      <c r="I353">
        <v>54.6</v>
      </c>
      <c r="J353">
        <v>51.9</v>
      </c>
      <c r="L353">
        <v>56.9</v>
      </c>
    </row>
    <row r="354" spans="1:12" x14ac:dyDescent="0.2">
      <c r="A354" s="111">
        <v>28246</v>
      </c>
      <c r="B354">
        <v>64.5</v>
      </c>
      <c r="E354">
        <v>75.7</v>
      </c>
      <c r="F354">
        <v>63</v>
      </c>
      <c r="H354">
        <v>53.2</v>
      </c>
      <c r="I354">
        <v>55.4</v>
      </c>
      <c r="J354">
        <v>54.8</v>
      </c>
      <c r="L354">
        <v>59.7</v>
      </c>
    </row>
    <row r="355" spans="1:12" x14ac:dyDescent="0.2">
      <c r="A355" s="111">
        <v>28277</v>
      </c>
      <c r="B355">
        <v>58.1</v>
      </c>
      <c r="E355">
        <v>71.900000000000006</v>
      </c>
      <c r="F355">
        <v>62.5</v>
      </c>
      <c r="H355">
        <v>52.6</v>
      </c>
      <c r="I355">
        <v>53.3</v>
      </c>
      <c r="J355">
        <v>52.5</v>
      </c>
      <c r="L355">
        <v>56.8</v>
      </c>
    </row>
    <row r="356" spans="1:12" x14ac:dyDescent="0.2">
      <c r="A356" s="111">
        <v>28307</v>
      </c>
      <c r="B356">
        <v>58.9</v>
      </c>
      <c r="E356">
        <v>69</v>
      </c>
      <c r="F356">
        <v>60.6</v>
      </c>
      <c r="H356">
        <v>52</v>
      </c>
      <c r="I356">
        <v>58.3</v>
      </c>
      <c r="J356">
        <v>54.5</v>
      </c>
      <c r="L356">
        <v>57.7</v>
      </c>
    </row>
    <row r="357" spans="1:12" x14ac:dyDescent="0.2">
      <c r="A357" s="111">
        <v>28338</v>
      </c>
      <c r="B357">
        <v>58.8</v>
      </c>
      <c r="E357">
        <v>70.400000000000006</v>
      </c>
      <c r="F357">
        <v>53.9</v>
      </c>
      <c r="H357">
        <v>50</v>
      </c>
      <c r="I357">
        <v>53.5</v>
      </c>
      <c r="J357">
        <v>53.6</v>
      </c>
      <c r="L357">
        <v>54.9</v>
      </c>
    </row>
    <row r="358" spans="1:12" x14ac:dyDescent="0.2">
      <c r="A358" s="111">
        <v>28369</v>
      </c>
      <c r="B358">
        <v>57</v>
      </c>
      <c r="E358">
        <v>65.400000000000006</v>
      </c>
      <c r="F358">
        <v>54.9</v>
      </c>
      <c r="H358">
        <v>44.8</v>
      </c>
      <c r="I358">
        <v>56.7</v>
      </c>
      <c r="J358">
        <v>50.4</v>
      </c>
      <c r="L358">
        <v>53.9</v>
      </c>
    </row>
    <row r="359" spans="1:12" x14ac:dyDescent="0.2">
      <c r="A359" s="111">
        <v>28399</v>
      </c>
      <c r="B359">
        <v>57.1</v>
      </c>
      <c r="E359">
        <v>64.5</v>
      </c>
      <c r="F359">
        <v>57</v>
      </c>
      <c r="H359">
        <v>47.9</v>
      </c>
      <c r="I359">
        <v>53.6</v>
      </c>
      <c r="J359">
        <v>56</v>
      </c>
      <c r="L359">
        <v>55.4</v>
      </c>
    </row>
    <row r="360" spans="1:12" x14ac:dyDescent="0.2">
      <c r="A360" s="111">
        <v>28430</v>
      </c>
      <c r="B360">
        <v>59.2</v>
      </c>
      <c r="E360">
        <v>62</v>
      </c>
      <c r="F360">
        <v>58.7</v>
      </c>
      <c r="H360">
        <v>48</v>
      </c>
      <c r="I360">
        <v>56.3</v>
      </c>
      <c r="J360">
        <v>51.8</v>
      </c>
      <c r="L360">
        <v>56.1</v>
      </c>
    </row>
    <row r="361" spans="1:12" x14ac:dyDescent="0.2">
      <c r="A361" s="111">
        <v>28460</v>
      </c>
      <c r="B361">
        <v>60.7</v>
      </c>
      <c r="E361">
        <v>67.2</v>
      </c>
      <c r="F361">
        <v>64.7</v>
      </c>
      <c r="H361">
        <v>48.9</v>
      </c>
      <c r="I361">
        <v>57.1</v>
      </c>
      <c r="J361">
        <v>59.8</v>
      </c>
      <c r="L361">
        <v>59.8</v>
      </c>
    </row>
    <row r="362" spans="1:12" x14ac:dyDescent="0.2">
      <c r="A362" s="111">
        <v>28491</v>
      </c>
      <c r="B362">
        <v>60.6</v>
      </c>
      <c r="E362">
        <v>71.099999999999994</v>
      </c>
      <c r="F362">
        <v>57.7</v>
      </c>
      <c r="H362">
        <v>54</v>
      </c>
      <c r="I362">
        <v>55.6</v>
      </c>
      <c r="J362">
        <v>55.1</v>
      </c>
      <c r="L362">
        <v>57.4</v>
      </c>
    </row>
    <row r="363" spans="1:12" x14ac:dyDescent="0.2">
      <c r="A363" s="111">
        <v>28522</v>
      </c>
      <c r="B363">
        <v>56.2</v>
      </c>
      <c r="E363">
        <v>74.400000000000006</v>
      </c>
      <c r="F363">
        <v>54.6</v>
      </c>
      <c r="H363">
        <v>54</v>
      </c>
      <c r="I363">
        <v>63.4</v>
      </c>
      <c r="J363">
        <v>52.8</v>
      </c>
      <c r="L363">
        <v>55.9</v>
      </c>
    </row>
    <row r="364" spans="1:12" x14ac:dyDescent="0.2">
      <c r="A364" s="111">
        <v>28550</v>
      </c>
      <c r="B364">
        <v>56.6</v>
      </c>
      <c r="E364">
        <v>72.3</v>
      </c>
      <c r="F364">
        <v>57</v>
      </c>
      <c r="H364">
        <v>44</v>
      </c>
      <c r="I364">
        <v>58.9</v>
      </c>
      <c r="J364">
        <v>52.9</v>
      </c>
      <c r="L364">
        <v>55</v>
      </c>
    </row>
    <row r="365" spans="1:12" x14ac:dyDescent="0.2">
      <c r="A365" s="111">
        <v>28581</v>
      </c>
      <c r="B365">
        <v>60.2</v>
      </c>
      <c r="E365">
        <v>78.7</v>
      </c>
      <c r="F365">
        <v>60.3</v>
      </c>
      <c r="H365">
        <v>52.4</v>
      </c>
      <c r="I365">
        <v>57.1</v>
      </c>
      <c r="J365">
        <v>53.8</v>
      </c>
      <c r="L365">
        <v>57.7</v>
      </c>
    </row>
    <row r="366" spans="1:12" x14ac:dyDescent="0.2">
      <c r="A366" s="111">
        <v>28611</v>
      </c>
      <c r="B366">
        <v>63.9</v>
      </c>
      <c r="E366">
        <v>81.8</v>
      </c>
      <c r="F366">
        <v>62.3</v>
      </c>
      <c r="H366">
        <v>54.5</v>
      </c>
      <c r="I366">
        <v>57.4</v>
      </c>
      <c r="J366">
        <v>57</v>
      </c>
      <c r="L366">
        <v>60.2</v>
      </c>
    </row>
    <row r="367" spans="1:12" x14ac:dyDescent="0.2">
      <c r="A367" s="111">
        <v>28642</v>
      </c>
      <c r="B367">
        <v>63.6</v>
      </c>
      <c r="E367">
        <v>82.3</v>
      </c>
      <c r="F367">
        <v>61.7</v>
      </c>
      <c r="H367">
        <v>54.2</v>
      </c>
      <c r="I367">
        <v>61.1</v>
      </c>
      <c r="J367">
        <v>57.2</v>
      </c>
      <c r="L367">
        <v>60.5</v>
      </c>
    </row>
    <row r="368" spans="1:12" x14ac:dyDescent="0.2">
      <c r="A368" s="111">
        <v>28672</v>
      </c>
      <c r="B368">
        <v>64.7</v>
      </c>
      <c r="E368">
        <v>83</v>
      </c>
      <c r="F368">
        <v>65.099999999999994</v>
      </c>
      <c r="H368">
        <v>57.7</v>
      </c>
      <c r="I368">
        <v>59.4</v>
      </c>
      <c r="J368">
        <v>58.8</v>
      </c>
      <c r="L368">
        <v>62.2</v>
      </c>
    </row>
    <row r="369" spans="1:12" x14ac:dyDescent="0.2">
      <c r="A369" s="111">
        <v>28703</v>
      </c>
      <c r="B369">
        <v>61.3</v>
      </c>
      <c r="E369">
        <v>85.4</v>
      </c>
      <c r="F369">
        <v>64.900000000000006</v>
      </c>
      <c r="H369">
        <v>55.4</v>
      </c>
      <c r="I369">
        <v>60.6</v>
      </c>
      <c r="J369">
        <v>55.3</v>
      </c>
      <c r="L369">
        <v>60.3</v>
      </c>
    </row>
    <row r="370" spans="1:12" x14ac:dyDescent="0.2">
      <c r="A370" s="111">
        <v>28734</v>
      </c>
      <c r="B370">
        <v>61.3</v>
      </c>
      <c r="E370">
        <v>86.8</v>
      </c>
      <c r="F370">
        <v>65</v>
      </c>
      <c r="H370">
        <v>54.5</v>
      </c>
      <c r="I370">
        <v>60</v>
      </c>
      <c r="J370">
        <v>57.2</v>
      </c>
      <c r="L370">
        <v>60.5</v>
      </c>
    </row>
    <row r="371" spans="1:12" x14ac:dyDescent="0.2">
      <c r="A371" s="111">
        <v>28764</v>
      </c>
      <c r="B371">
        <v>58.8</v>
      </c>
      <c r="E371">
        <v>86.8</v>
      </c>
      <c r="F371">
        <v>62</v>
      </c>
      <c r="H371">
        <v>56.1</v>
      </c>
      <c r="I371">
        <v>64.7</v>
      </c>
      <c r="J371">
        <v>57.9</v>
      </c>
      <c r="L371">
        <v>60.1</v>
      </c>
    </row>
    <row r="372" spans="1:12" x14ac:dyDescent="0.2">
      <c r="A372" s="111">
        <v>28795</v>
      </c>
      <c r="B372">
        <v>61.9</v>
      </c>
      <c r="E372">
        <v>84.1</v>
      </c>
      <c r="F372">
        <v>61.3</v>
      </c>
      <c r="H372">
        <v>56.7</v>
      </c>
      <c r="I372">
        <v>64.5</v>
      </c>
      <c r="J372">
        <v>60.4</v>
      </c>
      <c r="L372">
        <v>61.3</v>
      </c>
    </row>
    <row r="373" spans="1:12" x14ac:dyDescent="0.2">
      <c r="A373" s="111">
        <v>28825</v>
      </c>
      <c r="B373">
        <v>59.9</v>
      </c>
      <c r="E373">
        <v>84.5</v>
      </c>
      <c r="F373">
        <v>60.4</v>
      </c>
      <c r="H373">
        <v>53.9</v>
      </c>
      <c r="I373">
        <v>63.5</v>
      </c>
      <c r="J373">
        <v>56.9</v>
      </c>
      <c r="L373">
        <v>59.4</v>
      </c>
    </row>
    <row r="374" spans="1:12" x14ac:dyDescent="0.2">
      <c r="A374" s="111">
        <v>28856</v>
      </c>
      <c r="B374">
        <v>57.3</v>
      </c>
      <c r="E374">
        <v>85.8</v>
      </c>
      <c r="F374">
        <v>58.8</v>
      </c>
      <c r="H374">
        <v>52.3</v>
      </c>
      <c r="I374">
        <v>66.400000000000006</v>
      </c>
      <c r="J374">
        <v>57.3</v>
      </c>
      <c r="L374">
        <v>58.5</v>
      </c>
    </row>
    <row r="375" spans="1:12" x14ac:dyDescent="0.2">
      <c r="A375" s="111">
        <v>28887</v>
      </c>
      <c r="B375">
        <v>58.6</v>
      </c>
      <c r="E375">
        <v>86.5</v>
      </c>
      <c r="F375">
        <v>59</v>
      </c>
      <c r="H375">
        <v>51.4</v>
      </c>
      <c r="I375">
        <v>64</v>
      </c>
      <c r="J375">
        <v>55.6</v>
      </c>
      <c r="L375">
        <v>58.2</v>
      </c>
    </row>
    <row r="376" spans="1:12" x14ac:dyDescent="0.2">
      <c r="A376" s="111">
        <v>28915</v>
      </c>
      <c r="B376">
        <v>56.7</v>
      </c>
      <c r="E376">
        <v>87.7</v>
      </c>
      <c r="F376">
        <v>57.4</v>
      </c>
      <c r="H376">
        <v>54.1</v>
      </c>
      <c r="I376">
        <v>66.7</v>
      </c>
      <c r="J376">
        <v>54.8</v>
      </c>
      <c r="L376">
        <v>57.7</v>
      </c>
    </row>
    <row r="377" spans="1:12" x14ac:dyDescent="0.2">
      <c r="A377" s="111">
        <v>28946</v>
      </c>
      <c r="B377">
        <v>55.1</v>
      </c>
      <c r="E377">
        <v>86.3</v>
      </c>
      <c r="F377">
        <v>55.5</v>
      </c>
      <c r="H377">
        <v>50.9</v>
      </c>
      <c r="I377">
        <v>75.599999999999994</v>
      </c>
      <c r="J377">
        <v>46.9</v>
      </c>
      <c r="L377">
        <v>56.2</v>
      </c>
    </row>
    <row r="378" spans="1:12" x14ac:dyDescent="0.2">
      <c r="A378" s="111">
        <v>28976</v>
      </c>
      <c r="B378">
        <v>52.1</v>
      </c>
      <c r="E378">
        <v>86.9</v>
      </c>
      <c r="F378">
        <v>52.1</v>
      </c>
      <c r="H378">
        <v>53.3</v>
      </c>
      <c r="I378">
        <v>63.7</v>
      </c>
      <c r="J378">
        <v>54.5</v>
      </c>
      <c r="L378">
        <v>54.4</v>
      </c>
    </row>
    <row r="379" spans="1:12" x14ac:dyDescent="0.2">
      <c r="A379" s="111">
        <v>29007</v>
      </c>
      <c r="B379">
        <v>49.4</v>
      </c>
      <c r="E379">
        <v>88.7</v>
      </c>
      <c r="F379">
        <v>50.2</v>
      </c>
      <c r="H379">
        <v>53.8</v>
      </c>
      <c r="I379">
        <v>61.4</v>
      </c>
      <c r="J379">
        <v>53.8</v>
      </c>
      <c r="L379">
        <v>52.7</v>
      </c>
    </row>
    <row r="380" spans="1:12" x14ac:dyDescent="0.2">
      <c r="A380" s="111">
        <v>29037</v>
      </c>
      <c r="B380">
        <v>49.8</v>
      </c>
      <c r="E380">
        <v>93.1</v>
      </c>
      <c r="F380">
        <v>49.4</v>
      </c>
      <c r="H380">
        <v>53.6</v>
      </c>
      <c r="I380">
        <v>57.4</v>
      </c>
      <c r="J380">
        <v>50.2</v>
      </c>
      <c r="L380">
        <v>51.3</v>
      </c>
    </row>
    <row r="381" spans="1:12" x14ac:dyDescent="0.2">
      <c r="A381" s="111">
        <v>29068</v>
      </c>
      <c r="B381">
        <v>46.9</v>
      </c>
      <c r="E381">
        <v>85.6</v>
      </c>
      <c r="F381">
        <v>49</v>
      </c>
      <c r="H381">
        <v>51.6</v>
      </c>
      <c r="I381">
        <v>52.9</v>
      </c>
      <c r="J381">
        <v>50.5</v>
      </c>
      <c r="L381">
        <v>49.5</v>
      </c>
    </row>
    <row r="382" spans="1:12" x14ac:dyDescent="0.2">
      <c r="A382" s="111">
        <v>29099</v>
      </c>
      <c r="B382">
        <v>48.7</v>
      </c>
      <c r="E382">
        <v>85</v>
      </c>
      <c r="F382">
        <v>48.3</v>
      </c>
      <c r="H382">
        <v>52.3</v>
      </c>
      <c r="I382">
        <v>50.7</v>
      </c>
      <c r="J382">
        <v>50.3</v>
      </c>
      <c r="L382">
        <v>49.6</v>
      </c>
    </row>
    <row r="383" spans="1:12" x14ac:dyDescent="0.2">
      <c r="A383" s="111">
        <v>29129</v>
      </c>
      <c r="B383">
        <v>47.3</v>
      </c>
      <c r="E383">
        <v>85.6</v>
      </c>
      <c r="F383">
        <v>49</v>
      </c>
      <c r="H383">
        <v>46</v>
      </c>
      <c r="I383">
        <v>46.9</v>
      </c>
      <c r="J383">
        <v>54.6</v>
      </c>
      <c r="L383">
        <v>49</v>
      </c>
    </row>
    <row r="384" spans="1:12" x14ac:dyDescent="0.2">
      <c r="A384" s="111">
        <v>29160</v>
      </c>
      <c r="B384">
        <v>46.5</v>
      </c>
      <c r="E384">
        <v>89.2</v>
      </c>
      <c r="F384">
        <v>52.6</v>
      </c>
      <c r="H384">
        <v>44.3</v>
      </c>
      <c r="I384">
        <v>46.8</v>
      </c>
      <c r="J384">
        <v>47.3</v>
      </c>
      <c r="L384">
        <v>48</v>
      </c>
    </row>
    <row r="385" spans="1:12" x14ac:dyDescent="0.2">
      <c r="A385" s="111">
        <v>29190</v>
      </c>
      <c r="B385">
        <v>44.3</v>
      </c>
      <c r="E385">
        <v>84.4</v>
      </c>
      <c r="F385">
        <v>48.2</v>
      </c>
      <c r="H385">
        <v>43.5</v>
      </c>
      <c r="I385">
        <v>42.2</v>
      </c>
      <c r="J385">
        <v>44.1</v>
      </c>
      <c r="L385">
        <v>44.8</v>
      </c>
    </row>
    <row r="386" spans="1:12" x14ac:dyDescent="0.2">
      <c r="A386" s="111">
        <v>29221</v>
      </c>
      <c r="B386">
        <v>47.1</v>
      </c>
      <c r="E386">
        <v>83</v>
      </c>
      <c r="F386">
        <v>48.4</v>
      </c>
      <c r="H386">
        <v>44.5</v>
      </c>
      <c r="I386">
        <v>42.1</v>
      </c>
      <c r="J386">
        <v>46.2</v>
      </c>
      <c r="L386">
        <v>46.2</v>
      </c>
    </row>
    <row r="387" spans="1:12" x14ac:dyDescent="0.2">
      <c r="A387" s="111">
        <v>29252</v>
      </c>
      <c r="B387">
        <v>51.6</v>
      </c>
      <c r="E387">
        <v>84.5</v>
      </c>
      <c r="F387">
        <v>53.1</v>
      </c>
      <c r="H387">
        <v>46.5</v>
      </c>
      <c r="I387">
        <v>46</v>
      </c>
      <c r="J387">
        <v>49.7</v>
      </c>
      <c r="L387">
        <v>50.2</v>
      </c>
    </row>
    <row r="388" spans="1:12" x14ac:dyDescent="0.2">
      <c r="A388" s="111">
        <v>29281</v>
      </c>
      <c r="B388">
        <v>43.8</v>
      </c>
      <c r="E388">
        <v>84</v>
      </c>
      <c r="F388">
        <v>46.7</v>
      </c>
      <c r="H388">
        <v>43</v>
      </c>
      <c r="I388">
        <v>39.1</v>
      </c>
      <c r="J388">
        <v>43.2</v>
      </c>
      <c r="L388">
        <v>43.6</v>
      </c>
    </row>
    <row r="389" spans="1:12" x14ac:dyDescent="0.2">
      <c r="A389" s="111">
        <v>29312</v>
      </c>
      <c r="B389">
        <v>32</v>
      </c>
      <c r="E389">
        <v>77.5</v>
      </c>
      <c r="F389">
        <v>37.9</v>
      </c>
      <c r="H389">
        <v>45.3</v>
      </c>
      <c r="I389">
        <v>36.9</v>
      </c>
      <c r="J389">
        <v>41.2</v>
      </c>
      <c r="L389">
        <v>37.4</v>
      </c>
    </row>
    <row r="390" spans="1:12" x14ac:dyDescent="0.2">
      <c r="A390" s="111">
        <v>29342</v>
      </c>
      <c r="B390">
        <v>25.6</v>
      </c>
      <c r="E390">
        <v>70.8</v>
      </c>
      <c r="F390">
        <v>28.1</v>
      </c>
      <c r="H390">
        <v>33.299999999999997</v>
      </c>
      <c r="I390">
        <v>29.8</v>
      </c>
      <c r="J390">
        <v>34.299999999999997</v>
      </c>
      <c r="L390">
        <v>29.4</v>
      </c>
    </row>
    <row r="391" spans="1:12" x14ac:dyDescent="0.2">
      <c r="A391" s="111">
        <v>29373</v>
      </c>
      <c r="B391">
        <v>24.2</v>
      </c>
      <c r="E391">
        <v>63.4</v>
      </c>
      <c r="F391">
        <v>31.5</v>
      </c>
      <c r="H391">
        <v>37.299999999999997</v>
      </c>
      <c r="I391">
        <v>32.4</v>
      </c>
      <c r="J391">
        <v>32.799999999999997</v>
      </c>
      <c r="L391">
        <v>30.3</v>
      </c>
    </row>
    <row r="392" spans="1:12" x14ac:dyDescent="0.2">
      <c r="A392" s="111">
        <v>29403</v>
      </c>
      <c r="B392">
        <v>36.1</v>
      </c>
      <c r="E392">
        <v>59.3</v>
      </c>
      <c r="F392">
        <v>35.1</v>
      </c>
      <c r="H392">
        <v>29.5</v>
      </c>
      <c r="I392">
        <v>36.299999999999997</v>
      </c>
      <c r="J392">
        <v>35</v>
      </c>
      <c r="L392">
        <v>35</v>
      </c>
    </row>
    <row r="393" spans="1:12" x14ac:dyDescent="0.2">
      <c r="A393" s="111">
        <v>29434</v>
      </c>
      <c r="B393">
        <v>54.1</v>
      </c>
      <c r="E393">
        <v>67</v>
      </c>
      <c r="F393">
        <v>46.9</v>
      </c>
      <c r="H393">
        <v>37.6</v>
      </c>
      <c r="I393">
        <v>40.1</v>
      </c>
      <c r="J393">
        <v>38.700000000000003</v>
      </c>
      <c r="L393">
        <v>45.5</v>
      </c>
    </row>
    <row r="394" spans="1:12" x14ac:dyDescent="0.2">
      <c r="A394" s="111">
        <v>29465</v>
      </c>
      <c r="B394">
        <v>53.9</v>
      </c>
      <c r="E394">
        <v>68</v>
      </c>
      <c r="F394">
        <v>55.1</v>
      </c>
      <c r="H394">
        <v>45.3</v>
      </c>
      <c r="I394">
        <v>41.2</v>
      </c>
      <c r="J394">
        <v>47</v>
      </c>
      <c r="L394">
        <v>50.1</v>
      </c>
    </row>
    <row r="395" spans="1:12" x14ac:dyDescent="0.2">
      <c r="A395" s="111">
        <v>29495</v>
      </c>
      <c r="B395">
        <v>63.7</v>
      </c>
      <c r="E395">
        <v>75.2</v>
      </c>
      <c r="F395">
        <v>60.7</v>
      </c>
      <c r="H395">
        <v>43.9</v>
      </c>
      <c r="I395">
        <v>46.5</v>
      </c>
      <c r="J395">
        <v>49.4</v>
      </c>
      <c r="L395">
        <v>55.5</v>
      </c>
    </row>
    <row r="396" spans="1:12" x14ac:dyDescent="0.2">
      <c r="A396" s="111">
        <v>29526</v>
      </c>
      <c r="B396">
        <v>65.3</v>
      </c>
      <c r="E396">
        <v>76.7</v>
      </c>
      <c r="F396">
        <v>66.8</v>
      </c>
      <c r="H396">
        <v>42.2</v>
      </c>
      <c r="I396">
        <v>46.8</v>
      </c>
      <c r="J396">
        <v>53.3</v>
      </c>
      <c r="L396">
        <v>58.2</v>
      </c>
    </row>
    <row r="397" spans="1:12" x14ac:dyDescent="0.2">
      <c r="A397" s="111">
        <v>29556</v>
      </c>
      <c r="B397">
        <v>51.2</v>
      </c>
      <c r="E397">
        <v>74.599999999999994</v>
      </c>
      <c r="F397">
        <v>57.2</v>
      </c>
      <c r="H397">
        <v>51.4</v>
      </c>
      <c r="I397">
        <v>50.1</v>
      </c>
      <c r="J397">
        <v>53.2</v>
      </c>
      <c r="L397">
        <v>53</v>
      </c>
    </row>
    <row r="398" spans="1:12" x14ac:dyDescent="0.2">
      <c r="A398" s="111">
        <v>29587</v>
      </c>
      <c r="B398">
        <v>48.7</v>
      </c>
      <c r="E398">
        <v>76.3</v>
      </c>
      <c r="F398">
        <v>51.8</v>
      </c>
      <c r="H398">
        <v>44.6</v>
      </c>
      <c r="I398">
        <v>49.7</v>
      </c>
      <c r="J398">
        <v>48.7</v>
      </c>
      <c r="L398">
        <v>49.2</v>
      </c>
    </row>
    <row r="399" spans="1:12" x14ac:dyDescent="0.2">
      <c r="A399" s="111">
        <v>29618</v>
      </c>
      <c r="B399">
        <v>51.1</v>
      </c>
      <c r="E399">
        <v>70.900000000000006</v>
      </c>
      <c r="F399">
        <v>50.9</v>
      </c>
      <c r="H399">
        <v>42.1</v>
      </c>
      <c r="I399">
        <v>48.5</v>
      </c>
      <c r="J399">
        <v>46.3</v>
      </c>
      <c r="L399">
        <v>48.8</v>
      </c>
    </row>
    <row r="400" spans="1:12" x14ac:dyDescent="0.2">
      <c r="A400" s="111">
        <v>29646</v>
      </c>
      <c r="B400">
        <v>50.2</v>
      </c>
      <c r="E400">
        <v>72.599999999999994</v>
      </c>
      <c r="F400">
        <v>52.8</v>
      </c>
      <c r="H400">
        <v>44.7</v>
      </c>
      <c r="I400">
        <v>48.7</v>
      </c>
      <c r="J400">
        <v>48.1</v>
      </c>
      <c r="L400">
        <v>49.6</v>
      </c>
    </row>
    <row r="401" spans="1:12" x14ac:dyDescent="0.2">
      <c r="A401" s="111">
        <v>29677</v>
      </c>
      <c r="B401">
        <v>53.1</v>
      </c>
      <c r="E401">
        <v>70.2</v>
      </c>
      <c r="F401">
        <v>55</v>
      </c>
      <c r="H401">
        <v>44.4</v>
      </c>
      <c r="I401">
        <v>51.2</v>
      </c>
      <c r="J401">
        <v>49.2</v>
      </c>
      <c r="L401">
        <v>51.6</v>
      </c>
    </row>
    <row r="402" spans="1:12" x14ac:dyDescent="0.2">
      <c r="A402" s="111">
        <v>29707</v>
      </c>
      <c r="B402">
        <v>55.7</v>
      </c>
      <c r="E402">
        <v>66.2</v>
      </c>
      <c r="F402">
        <v>59</v>
      </c>
      <c r="H402">
        <v>48.7</v>
      </c>
      <c r="I402">
        <v>50.2</v>
      </c>
      <c r="J402">
        <v>48.3</v>
      </c>
      <c r="L402">
        <v>53.5</v>
      </c>
    </row>
    <row r="403" spans="1:12" x14ac:dyDescent="0.2">
      <c r="A403" s="111">
        <v>29738</v>
      </c>
      <c r="B403">
        <v>51</v>
      </c>
      <c r="E403">
        <v>70.8</v>
      </c>
      <c r="F403">
        <v>53.9</v>
      </c>
      <c r="H403">
        <v>49.4</v>
      </c>
      <c r="I403">
        <v>47.9</v>
      </c>
      <c r="J403">
        <v>48.8</v>
      </c>
      <c r="L403">
        <v>50.7</v>
      </c>
    </row>
    <row r="404" spans="1:12" x14ac:dyDescent="0.2">
      <c r="A404" s="111">
        <v>29768</v>
      </c>
      <c r="B404">
        <v>47.6</v>
      </c>
      <c r="E404">
        <v>66.900000000000006</v>
      </c>
      <c r="F404">
        <v>47.6</v>
      </c>
      <c r="H404">
        <v>44.4</v>
      </c>
      <c r="I404">
        <v>44.9</v>
      </c>
      <c r="J404">
        <v>46.6</v>
      </c>
      <c r="L404">
        <v>46.7</v>
      </c>
    </row>
    <row r="405" spans="1:12" x14ac:dyDescent="0.2">
      <c r="A405" s="111">
        <v>29799</v>
      </c>
      <c r="B405">
        <v>47.2</v>
      </c>
      <c r="E405">
        <v>65.599999999999994</v>
      </c>
      <c r="F405">
        <v>49.5</v>
      </c>
      <c r="H405">
        <v>47.3</v>
      </c>
      <c r="I405">
        <v>49.6</v>
      </c>
      <c r="J405">
        <v>47.8</v>
      </c>
      <c r="L405">
        <v>48.3</v>
      </c>
    </row>
    <row r="406" spans="1:12" x14ac:dyDescent="0.2">
      <c r="A406" s="111">
        <v>29830</v>
      </c>
      <c r="B406">
        <v>42.2</v>
      </c>
      <c r="E406">
        <v>65.8</v>
      </c>
      <c r="F406">
        <v>43.8</v>
      </c>
      <c r="H406">
        <v>41.9</v>
      </c>
      <c r="I406">
        <v>45.9</v>
      </c>
      <c r="J406">
        <v>39.200000000000003</v>
      </c>
      <c r="L406">
        <v>42.5</v>
      </c>
    </row>
    <row r="407" spans="1:12" x14ac:dyDescent="0.2">
      <c r="A407" s="111">
        <v>29860</v>
      </c>
      <c r="B407">
        <v>40.200000000000003</v>
      </c>
      <c r="E407">
        <v>57.5</v>
      </c>
      <c r="F407">
        <v>39.4</v>
      </c>
      <c r="H407">
        <v>48.9</v>
      </c>
      <c r="I407">
        <v>37.700000000000003</v>
      </c>
      <c r="J407">
        <v>37.9</v>
      </c>
      <c r="L407">
        <v>40</v>
      </c>
    </row>
    <row r="408" spans="1:12" x14ac:dyDescent="0.2">
      <c r="A408" s="111">
        <v>29891</v>
      </c>
      <c r="B408">
        <v>32.799999999999997</v>
      </c>
      <c r="E408">
        <v>58.4</v>
      </c>
      <c r="F408">
        <v>36.1</v>
      </c>
      <c r="H408">
        <v>42.3</v>
      </c>
      <c r="I408">
        <v>40.5</v>
      </c>
      <c r="J408">
        <v>34.799999999999997</v>
      </c>
      <c r="L408">
        <v>36.1</v>
      </c>
    </row>
    <row r="409" spans="1:12" x14ac:dyDescent="0.2">
      <c r="A409" s="111">
        <v>29921</v>
      </c>
      <c r="B409">
        <v>39.1</v>
      </c>
      <c r="E409">
        <v>54.7</v>
      </c>
      <c r="F409">
        <v>37.299999999999997</v>
      </c>
      <c r="H409">
        <v>37.200000000000003</v>
      </c>
      <c r="I409">
        <v>41.2</v>
      </c>
      <c r="J409">
        <v>34</v>
      </c>
      <c r="L409">
        <v>37.799999999999997</v>
      </c>
    </row>
    <row r="410" spans="1:12" x14ac:dyDescent="0.2">
      <c r="A410" s="111">
        <v>29952</v>
      </c>
      <c r="B410">
        <v>39.9</v>
      </c>
      <c r="E410">
        <v>48.8</v>
      </c>
      <c r="F410">
        <v>39</v>
      </c>
      <c r="H410">
        <v>35.799999999999997</v>
      </c>
      <c r="I410">
        <v>40.1</v>
      </c>
      <c r="J410">
        <v>34.5</v>
      </c>
      <c r="L410">
        <v>38.200000000000003</v>
      </c>
    </row>
    <row r="411" spans="1:12" x14ac:dyDescent="0.2">
      <c r="A411" s="111">
        <v>29983</v>
      </c>
      <c r="B411">
        <v>38.6</v>
      </c>
      <c r="E411">
        <v>45.3</v>
      </c>
      <c r="F411">
        <v>40.1</v>
      </c>
      <c r="H411">
        <v>34.700000000000003</v>
      </c>
      <c r="I411">
        <v>40.799999999999997</v>
      </c>
      <c r="J411">
        <v>35.5</v>
      </c>
      <c r="L411">
        <v>38.299999999999997</v>
      </c>
    </row>
    <row r="412" spans="1:12" x14ac:dyDescent="0.2">
      <c r="A412" s="111">
        <v>30011</v>
      </c>
      <c r="B412">
        <v>40.4</v>
      </c>
      <c r="E412">
        <v>35.4</v>
      </c>
      <c r="F412">
        <v>38</v>
      </c>
      <c r="H412">
        <v>31.2</v>
      </c>
      <c r="I412">
        <v>36.4</v>
      </c>
      <c r="J412">
        <v>33.1</v>
      </c>
      <c r="L412">
        <v>36.799999999999997</v>
      </c>
    </row>
    <row r="413" spans="1:12" x14ac:dyDescent="0.2">
      <c r="A413" s="111">
        <v>30042</v>
      </c>
      <c r="B413">
        <v>40.9</v>
      </c>
      <c r="E413">
        <v>35.700000000000003</v>
      </c>
      <c r="F413">
        <v>41.3</v>
      </c>
      <c r="H413">
        <v>31.5</v>
      </c>
      <c r="I413">
        <v>38.200000000000003</v>
      </c>
      <c r="J413">
        <v>31.7</v>
      </c>
      <c r="L413">
        <v>37.799999999999997</v>
      </c>
    </row>
    <row r="414" spans="1:12" x14ac:dyDescent="0.2">
      <c r="A414" s="111">
        <v>30072</v>
      </c>
      <c r="B414">
        <v>38.1</v>
      </c>
      <c r="E414">
        <v>41.4</v>
      </c>
      <c r="F414">
        <v>37.200000000000003</v>
      </c>
      <c r="H414">
        <v>28.8</v>
      </c>
      <c r="I414">
        <v>42.1</v>
      </c>
      <c r="J414">
        <v>27.8</v>
      </c>
      <c r="L414">
        <v>35.5</v>
      </c>
    </row>
    <row r="415" spans="1:12" x14ac:dyDescent="0.2">
      <c r="A415" s="111">
        <v>30103</v>
      </c>
      <c r="B415">
        <v>42</v>
      </c>
      <c r="E415">
        <v>39.6</v>
      </c>
      <c r="F415">
        <v>39.4</v>
      </c>
      <c r="H415">
        <v>29.4</v>
      </c>
      <c r="I415">
        <v>45.2</v>
      </c>
      <c r="J415">
        <v>30.8</v>
      </c>
      <c r="L415">
        <v>38.299999999999997</v>
      </c>
    </row>
    <row r="416" spans="1:12" x14ac:dyDescent="0.2">
      <c r="A416" s="111">
        <v>30133</v>
      </c>
      <c r="B416">
        <v>40.700000000000003</v>
      </c>
      <c r="E416">
        <v>40.799999999999997</v>
      </c>
      <c r="F416">
        <v>41.1</v>
      </c>
      <c r="H416">
        <v>29.5</v>
      </c>
      <c r="I416">
        <v>45.8</v>
      </c>
      <c r="J416">
        <v>30.5</v>
      </c>
      <c r="L416">
        <v>38.4</v>
      </c>
    </row>
    <row r="417" spans="1:12" x14ac:dyDescent="0.2">
      <c r="A417" s="111">
        <v>30164</v>
      </c>
      <c r="B417">
        <v>40.1</v>
      </c>
      <c r="E417">
        <v>39.200000000000003</v>
      </c>
      <c r="F417">
        <v>39.9</v>
      </c>
      <c r="H417">
        <v>31.6</v>
      </c>
      <c r="I417">
        <v>45.3</v>
      </c>
      <c r="J417">
        <v>31.8</v>
      </c>
      <c r="L417">
        <v>38.299999999999997</v>
      </c>
    </row>
    <row r="418" spans="1:12" x14ac:dyDescent="0.2">
      <c r="A418" s="111">
        <v>30195</v>
      </c>
      <c r="B418">
        <v>40.4</v>
      </c>
      <c r="E418">
        <v>41.2</v>
      </c>
      <c r="F418">
        <v>41.3</v>
      </c>
      <c r="H418">
        <v>33.6</v>
      </c>
      <c r="I418">
        <v>45.9</v>
      </c>
      <c r="J418">
        <v>30.6</v>
      </c>
      <c r="L418">
        <v>38.799999999999997</v>
      </c>
    </row>
    <row r="419" spans="1:12" x14ac:dyDescent="0.2">
      <c r="A419" s="111">
        <v>30225</v>
      </c>
      <c r="B419">
        <v>41.9</v>
      </c>
      <c r="E419">
        <v>41</v>
      </c>
      <c r="F419">
        <v>42</v>
      </c>
      <c r="H419">
        <v>32.5</v>
      </c>
      <c r="I419">
        <v>46.5</v>
      </c>
      <c r="J419">
        <v>30.6</v>
      </c>
      <c r="L419">
        <v>39.4</v>
      </c>
    </row>
    <row r="420" spans="1:12" x14ac:dyDescent="0.2">
      <c r="A420" s="111">
        <v>30256</v>
      </c>
      <c r="B420">
        <v>41.5</v>
      </c>
      <c r="E420">
        <v>37.299999999999997</v>
      </c>
      <c r="F420">
        <v>42.6</v>
      </c>
      <c r="H420">
        <v>33.6</v>
      </c>
      <c r="I420">
        <v>46.9</v>
      </c>
      <c r="J420">
        <v>28.2</v>
      </c>
      <c r="L420">
        <v>39.200000000000003</v>
      </c>
    </row>
    <row r="421" spans="1:12" x14ac:dyDescent="0.2">
      <c r="A421" s="111">
        <v>30286</v>
      </c>
      <c r="B421">
        <v>46</v>
      </c>
      <c r="E421">
        <v>39.1</v>
      </c>
      <c r="F421">
        <v>44</v>
      </c>
      <c r="H421">
        <v>34.700000000000003</v>
      </c>
      <c r="I421">
        <v>48.6</v>
      </c>
      <c r="J421">
        <v>36.299999999999997</v>
      </c>
      <c r="L421">
        <v>42.8</v>
      </c>
    </row>
    <row r="422" spans="1:12" x14ac:dyDescent="0.2">
      <c r="A422" s="111">
        <v>30317</v>
      </c>
      <c r="B422">
        <v>50.3</v>
      </c>
      <c r="E422">
        <v>43.7</v>
      </c>
      <c r="F422">
        <v>50.8</v>
      </c>
      <c r="H422">
        <v>36.299999999999997</v>
      </c>
      <c r="I422">
        <v>46.7</v>
      </c>
      <c r="J422">
        <v>37.700000000000003</v>
      </c>
      <c r="L422">
        <v>46</v>
      </c>
    </row>
    <row r="423" spans="1:12" x14ac:dyDescent="0.2">
      <c r="A423" s="111">
        <v>30348</v>
      </c>
      <c r="B423">
        <v>60.6</v>
      </c>
      <c r="E423">
        <v>48.7</v>
      </c>
      <c r="F423">
        <v>61.1</v>
      </c>
      <c r="H423">
        <v>40.1</v>
      </c>
      <c r="I423">
        <v>49.9</v>
      </c>
      <c r="J423">
        <v>47.4</v>
      </c>
      <c r="L423">
        <v>54.4</v>
      </c>
    </row>
    <row r="424" spans="1:12" x14ac:dyDescent="0.2">
      <c r="A424" s="111">
        <v>30376</v>
      </c>
      <c r="B424">
        <v>60.8</v>
      </c>
      <c r="E424">
        <v>47.9</v>
      </c>
      <c r="F424">
        <v>58.4</v>
      </c>
      <c r="H424">
        <v>44.2</v>
      </c>
      <c r="I424">
        <v>50.8</v>
      </c>
      <c r="J424">
        <v>45.1</v>
      </c>
      <c r="L424">
        <v>53.9</v>
      </c>
    </row>
    <row r="425" spans="1:12" x14ac:dyDescent="0.2">
      <c r="A425" s="111">
        <v>30407</v>
      </c>
      <c r="B425">
        <v>59.4</v>
      </c>
      <c r="E425">
        <v>55.6</v>
      </c>
      <c r="F425">
        <v>58.2</v>
      </c>
      <c r="H425">
        <v>46</v>
      </c>
      <c r="I425">
        <v>52.7</v>
      </c>
      <c r="J425">
        <v>46.4</v>
      </c>
      <c r="L425">
        <v>54.2</v>
      </c>
    </row>
    <row r="426" spans="1:12" x14ac:dyDescent="0.2">
      <c r="A426" s="111">
        <v>30437</v>
      </c>
      <c r="B426">
        <v>61.8</v>
      </c>
      <c r="E426">
        <v>60.3</v>
      </c>
      <c r="F426">
        <v>61.5</v>
      </c>
      <c r="H426">
        <v>45.7</v>
      </c>
      <c r="I426">
        <v>51.9</v>
      </c>
      <c r="J426">
        <v>49.2</v>
      </c>
      <c r="L426">
        <v>56.1</v>
      </c>
    </row>
    <row r="427" spans="1:12" x14ac:dyDescent="0.2">
      <c r="A427" s="111">
        <v>30468</v>
      </c>
      <c r="B427">
        <v>62.3</v>
      </c>
      <c r="E427">
        <v>61.5</v>
      </c>
      <c r="F427">
        <v>63.2</v>
      </c>
      <c r="H427">
        <v>45.7</v>
      </c>
      <c r="I427">
        <v>56.8</v>
      </c>
      <c r="J427">
        <v>49.7</v>
      </c>
      <c r="L427">
        <v>57.5</v>
      </c>
    </row>
    <row r="428" spans="1:12" x14ac:dyDescent="0.2">
      <c r="A428" s="111">
        <v>30498</v>
      </c>
      <c r="B428">
        <v>70.3</v>
      </c>
      <c r="E428">
        <v>63.2</v>
      </c>
      <c r="F428">
        <v>71.5</v>
      </c>
      <c r="H428">
        <v>50.8</v>
      </c>
      <c r="I428">
        <v>58.9</v>
      </c>
      <c r="J428">
        <v>53.7</v>
      </c>
      <c r="L428">
        <v>63.6</v>
      </c>
    </row>
    <row r="429" spans="1:12" x14ac:dyDescent="0.2">
      <c r="A429" s="111">
        <v>30529</v>
      </c>
      <c r="B429">
        <v>68.099999999999994</v>
      </c>
      <c r="E429">
        <v>69.400000000000006</v>
      </c>
      <c r="F429">
        <v>69.900000000000006</v>
      </c>
      <c r="H429">
        <v>49.3</v>
      </c>
      <c r="I429">
        <v>60.2</v>
      </c>
      <c r="J429">
        <v>56</v>
      </c>
      <c r="L429">
        <v>63.1</v>
      </c>
    </row>
    <row r="430" spans="1:12" x14ac:dyDescent="0.2">
      <c r="A430" s="111">
        <v>30560</v>
      </c>
      <c r="B430">
        <v>66.900000000000006</v>
      </c>
      <c r="E430">
        <v>68</v>
      </c>
      <c r="F430">
        <v>67.8</v>
      </c>
      <c r="H430">
        <v>48.6</v>
      </c>
      <c r="I430">
        <v>60.7</v>
      </c>
      <c r="J430">
        <v>57.8</v>
      </c>
      <c r="L430">
        <v>62.5</v>
      </c>
    </row>
    <row r="431" spans="1:12" x14ac:dyDescent="0.2">
      <c r="A431" s="111">
        <v>30590</v>
      </c>
      <c r="B431">
        <v>69.5</v>
      </c>
      <c r="E431">
        <v>69.3</v>
      </c>
      <c r="F431">
        <v>69.599999999999994</v>
      </c>
      <c r="H431">
        <v>52.1</v>
      </c>
      <c r="I431">
        <v>62.8</v>
      </c>
      <c r="J431">
        <v>57.6</v>
      </c>
      <c r="L431">
        <v>64.400000000000006</v>
      </c>
    </row>
    <row r="432" spans="1:12" x14ac:dyDescent="0.2">
      <c r="A432" s="111">
        <v>30621</v>
      </c>
      <c r="B432">
        <v>69.2</v>
      </c>
      <c r="E432">
        <v>68.099999999999994</v>
      </c>
      <c r="F432">
        <v>70.7</v>
      </c>
      <c r="H432">
        <v>55</v>
      </c>
      <c r="I432">
        <v>67.5</v>
      </c>
      <c r="J432">
        <v>59.7</v>
      </c>
      <c r="L432">
        <v>66</v>
      </c>
    </row>
    <row r="433" spans="1:12" x14ac:dyDescent="0.2">
      <c r="A433" s="111">
        <v>30651</v>
      </c>
      <c r="B433">
        <v>74.8</v>
      </c>
      <c r="E433">
        <v>71.400000000000006</v>
      </c>
      <c r="F433">
        <v>80.599999999999994</v>
      </c>
      <c r="H433">
        <v>59.6</v>
      </c>
      <c r="I433">
        <v>62.1</v>
      </c>
      <c r="J433">
        <v>60.4</v>
      </c>
      <c r="L433">
        <v>69.900000000000006</v>
      </c>
    </row>
    <row r="434" spans="1:12" x14ac:dyDescent="0.2">
      <c r="A434" s="111">
        <v>30682</v>
      </c>
      <c r="B434">
        <v>63.7</v>
      </c>
      <c r="E434">
        <v>64.400000000000006</v>
      </c>
      <c r="F434">
        <v>59.9</v>
      </c>
      <c r="H434">
        <v>52.7</v>
      </c>
      <c r="I434">
        <v>64.400000000000006</v>
      </c>
      <c r="J434">
        <v>57.6</v>
      </c>
      <c r="L434">
        <v>60.5</v>
      </c>
    </row>
    <row r="435" spans="1:12" x14ac:dyDescent="0.2">
      <c r="A435" s="111">
        <v>30713</v>
      </c>
      <c r="B435">
        <v>64.900000000000006</v>
      </c>
      <c r="E435">
        <v>71.099999999999994</v>
      </c>
      <c r="F435">
        <v>64</v>
      </c>
      <c r="H435">
        <v>52.7</v>
      </c>
      <c r="I435">
        <v>61.5</v>
      </c>
      <c r="J435">
        <v>56.4</v>
      </c>
      <c r="L435">
        <v>61.3</v>
      </c>
    </row>
    <row r="436" spans="1:12" x14ac:dyDescent="0.2">
      <c r="A436" s="111">
        <v>30742</v>
      </c>
      <c r="B436">
        <v>60.9</v>
      </c>
      <c r="E436">
        <v>73.599999999999994</v>
      </c>
      <c r="F436">
        <v>61.5</v>
      </c>
      <c r="H436">
        <v>52.7</v>
      </c>
      <c r="I436">
        <v>65.5</v>
      </c>
      <c r="J436">
        <v>51.1</v>
      </c>
      <c r="L436">
        <v>58.9</v>
      </c>
    </row>
    <row r="437" spans="1:12" x14ac:dyDescent="0.2">
      <c r="A437" s="111">
        <v>30773</v>
      </c>
      <c r="B437">
        <v>63.2</v>
      </c>
      <c r="E437">
        <v>71.900000000000006</v>
      </c>
      <c r="F437">
        <v>62.3</v>
      </c>
      <c r="H437">
        <v>54</v>
      </c>
      <c r="I437">
        <v>64.599999999999994</v>
      </c>
      <c r="J437">
        <v>56.8</v>
      </c>
      <c r="L437">
        <v>61</v>
      </c>
    </row>
    <row r="438" spans="1:12" x14ac:dyDescent="0.2">
      <c r="A438" s="111">
        <v>30803</v>
      </c>
      <c r="B438">
        <v>59.2</v>
      </c>
      <c r="E438">
        <v>62.5</v>
      </c>
      <c r="F438">
        <v>59.3</v>
      </c>
      <c r="H438">
        <v>54.1</v>
      </c>
      <c r="I438">
        <v>62.5</v>
      </c>
      <c r="J438">
        <v>56.2</v>
      </c>
      <c r="L438">
        <v>58.6</v>
      </c>
    </row>
    <row r="439" spans="1:12" x14ac:dyDescent="0.2">
      <c r="A439" s="111">
        <v>30834</v>
      </c>
      <c r="B439">
        <v>60.5</v>
      </c>
      <c r="E439">
        <v>64</v>
      </c>
      <c r="F439">
        <v>62.3</v>
      </c>
      <c r="H439">
        <v>56.3</v>
      </c>
      <c r="I439">
        <v>56.2</v>
      </c>
      <c r="J439">
        <v>51.7</v>
      </c>
      <c r="L439">
        <v>58.1</v>
      </c>
    </row>
    <row r="440" spans="1:12" x14ac:dyDescent="0.2">
      <c r="A440" s="111">
        <v>30864</v>
      </c>
      <c r="B440">
        <v>54.1</v>
      </c>
      <c r="E440">
        <v>61.3</v>
      </c>
      <c r="F440">
        <v>58.2</v>
      </c>
      <c r="H440">
        <v>57.8</v>
      </c>
      <c r="I440">
        <v>59.1</v>
      </c>
      <c r="J440">
        <v>53.5</v>
      </c>
      <c r="L440">
        <v>56.1</v>
      </c>
    </row>
    <row r="441" spans="1:12" x14ac:dyDescent="0.2">
      <c r="A441" s="111">
        <v>30895</v>
      </c>
      <c r="B441">
        <v>54</v>
      </c>
      <c r="E441">
        <v>58.7</v>
      </c>
      <c r="F441">
        <v>54.3</v>
      </c>
      <c r="H441">
        <v>49.1</v>
      </c>
      <c r="I441">
        <v>55.2</v>
      </c>
      <c r="J441">
        <v>50.4</v>
      </c>
      <c r="L441">
        <v>53</v>
      </c>
    </row>
    <row r="442" spans="1:12" x14ac:dyDescent="0.2">
      <c r="A442" s="111">
        <v>30926</v>
      </c>
      <c r="B442">
        <v>47.2</v>
      </c>
      <c r="E442">
        <v>53.4</v>
      </c>
      <c r="F442">
        <v>52.2</v>
      </c>
      <c r="H442">
        <v>46.8</v>
      </c>
      <c r="I442">
        <v>52.8</v>
      </c>
      <c r="J442">
        <v>51.1</v>
      </c>
      <c r="L442">
        <v>50</v>
      </c>
    </row>
    <row r="443" spans="1:12" x14ac:dyDescent="0.2">
      <c r="A443" s="111">
        <v>30956</v>
      </c>
      <c r="B443">
        <v>52.9</v>
      </c>
      <c r="E443">
        <v>51.7</v>
      </c>
      <c r="F443">
        <v>53.4</v>
      </c>
      <c r="H443">
        <v>45.6</v>
      </c>
      <c r="I443">
        <v>49.3</v>
      </c>
      <c r="J443">
        <v>48.1</v>
      </c>
      <c r="L443">
        <v>50.8</v>
      </c>
    </row>
    <row r="444" spans="1:12" x14ac:dyDescent="0.2">
      <c r="A444" s="111">
        <v>30987</v>
      </c>
      <c r="B444">
        <v>52</v>
      </c>
      <c r="E444">
        <v>55</v>
      </c>
      <c r="F444">
        <v>53.8</v>
      </c>
      <c r="H444">
        <v>45.7</v>
      </c>
      <c r="I444">
        <v>48.1</v>
      </c>
      <c r="J444">
        <v>47.4</v>
      </c>
      <c r="L444">
        <v>50.3</v>
      </c>
    </row>
    <row r="445" spans="1:12" x14ac:dyDescent="0.2">
      <c r="A445" s="111">
        <v>31017</v>
      </c>
      <c r="B445">
        <v>52.8</v>
      </c>
      <c r="E445">
        <v>50.7</v>
      </c>
      <c r="F445">
        <v>54.9</v>
      </c>
      <c r="H445">
        <v>47.3</v>
      </c>
      <c r="I445">
        <v>48.8</v>
      </c>
      <c r="J445">
        <v>45.2</v>
      </c>
      <c r="L445">
        <v>50.6</v>
      </c>
    </row>
    <row r="446" spans="1:12" x14ac:dyDescent="0.2">
      <c r="A446" s="111">
        <v>31048</v>
      </c>
      <c r="B446">
        <v>51.8</v>
      </c>
      <c r="E446">
        <v>47.6</v>
      </c>
      <c r="F446">
        <v>54.9</v>
      </c>
      <c r="H446">
        <v>45.9</v>
      </c>
      <c r="I446">
        <v>50.4</v>
      </c>
      <c r="J446">
        <v>44.4</v>
      </c>
      <c r="L446">
        <v>50.3</v>
      </c>
    </row>
    <row r="447" spans="1:12" x14ac:dyDescent="0.2">
      <c r="A447" s="111">
        <v>31079</v>
      </c>
      <c r="B447">
        <v>51.8</v>
      </c>
      <c r="E447">
        <v>44.8</v>
      </c>
      <c r="F447">
        <v>54.2</v>
      </c>
      <c r="H447">
        <v>44.8</v>
      </c>
      <c r="I447">
        <v>48.6</v>
      </c>
      <c r="J447">
        <v>45.2</v>
      </c>
      <c r="L447">
        <v>49.9</v>
      </c>
    </row>
    <row r="448" spans="1:12" x14ac:dyDescent="0.2">
      <c r="A448" s="111">
        <v>31107</v>
      </c>
      <c r="B448">
        <v>49.1</v>
      </c>
      <c r="E448">
        <v>46.2</v>
      </c>
      <c r="F448">
        <v>51.2</v>
      </c>
      <c r="H448">
        <v>44</v>
      </c>
      <c r="I448">
        <v>46.7</v>
      </c>
      <c r="J448">
        <v>44.2</v>
      </c>
      <c r="L448">
        <v>47.8</v>
      </c>
    </row>
    <row r="449" spans="1:12" x14ac:dyDescent="0.2">
      <c r="A449" s="111">
        <v>31138</v>
      </c>
      <c r="B449">
        <v>51.3</v>
      </c>
      <c r="E449">
        <v>44.1</v>
      </c>
      <c r="F449">
        <v>51.6</v>
      </c>
      <c r="H449">
        <v>43.8</v>
      </c>
      <c r="I449">
        <v>46.1</v>
      </c>
      <c r="J449">
        <v>43.2</v>
      </c>
      <c r="L449">
        <v>48.2</v>
      </c>
    </row>
    <row r="450" spans="1:12" x14ac:dyDescent="0.2">
      <c r="A450" s="111">
        <v>31168</v>
      </c>
      <c r="B450">
        <v>49.5</v>
      </c>
      <c r="E450">
        <v>48.7</v>
      </c>
      <c r="F450">
        <v>51.9</v>
      </c>
      <c r="H450">
        <v>40.4</v>
      </c>
      <c r="I450">
        <v>48</v>
      </c>
      <c r="J450">
        <v>40.4</v>
      </c>
      <c r="L450">
        <v>47.1</v>
      </c>
    </row>
    <row r="451" spans="1:12" x14ac:dyDescent="0.2">
      <c r="A451" s="111">
        <v>31199</v>
      </c>
      <c r="B451">
        <v>50.7</v>
      </c>
      <c r="E451">
        <v>42.4</v>
      </c>
      <c r="F451">
        <v>50.5</v>
      </c>
      <c r="H451">
        <v>40.200000000000003</v>
      </c>
      <c r="I451">
        <v>47.1</v>
      </c>
      <c r="J451">
        <v>44.5</v>
      </c>
      <c r="L451">
        <v>47.8</v>
      </c>
    </row>
    <row r="452" spans="1:12" x14ac:dyDescent="0.2">
      <c r="A452" s="111">
        <v>31229</v>
      </c>
      <c r="B452">
        <v>52.5</v>
      </c>
      <c r="E452">
        <v>45.6</v>
      </c>
      <c r="F452">
        <v>48.2</v>
      </c>
      <c r="H452">
        <v>41.8</v>
      </c>
      <c r="I452">
        <v>45.7</v>
      </c>
      <c r="J452">
        <v>45.2</v>
      </c>
      <c r="L452">
        <v>47.9</v>
      </c>
    </row>
    <row r="453" spans="1:12" x14ac:dyDescent="0.2">
      <c r="A453" s="111">
        <v>31260</v>
      </c>
      <c r="B453">
        <v>51.8</v>
      </c>
      <c r="E453">
        <v>44</v>
      </c>
      <c r="F453">
        <v>50.6</v>
      </c>
      <c r="H453">
        <v>43</v>
      </c>
      <c r="I453">
        <v>46.6</v>
      </c>
      <c r="J453">
        <v>41.1</v>
      </c>
      <c r="L453">
        <v>47.7</v>
      </c>
    </row>
    <row r="454" spans="1:12" x14ac:dyDescent="0.2">
      <c r="A454" s="111">
        <v>31291</v>
      </c>
      <c r="B454">
        <v>54.6</v>
      </c>
      <c r="E454">
        <v>44.3</v>
      </c>
      <c r="F454">
        <v>52.8</v>
      </c>
      <c r="H454">
        <v>45.5</v>
      </c>
      <c r="I454">
        <v>49.5</v>
      </c>
      <c r="J454">
        <v>41.8</v>
      </c>
      <c r="L454">
        <v>49.9</v>
      </c>
    </row>
    <row r="455" spans="1:12" x14ac:dyDescent="0.2">
      <c r="A455" s="111">
        <v>31321</v>
      </c>
      <c r="B455">
        <v>53.4</v>
      </c>
      <c r="E455">
        <v>46.4</v>
      </c>
      <c r="F455">
        <v>54.9</v>
      </c>
      <c r="H455">
        <v>45.9</v>
      </c>
      <c r="I455">
        <v>50</v>
      </c>
      <c r="J455">
        <v>45.2</v>
      </c>
      <c r="L455">
        <v>50.9</v>
      </c>
    </row>
    <row r="456" spans="1:12" x14ac:dyDescent="0.2">
      <c r="A456" s="111">
        <v>31352</v>
      </c>
      <c r="B456">
        <v>57.2</v>
      </c>
      <c r="E456">
        <v>45.7</v>
      </c>
      <c r="F456">
        <v>56.5</v>
      </c>
      <c r="H456">
        <v>45.2</v>
      </c>
      <c r="I456">
        <v>48.5</v>
      </c>
      <c r="J456">
        <v>44.5</v>
      </c>
      <c r="L456">
        <v>52</v>
      </c>
    </row>
    <row r="457" spans="1:12" x14ac:dyDescent="0.2">
      <c r="A457" s="111">
        <v>31382</v>
      </c>
      <c r="B457">
        <v>54.8</v>
      </c>
      <c r="E457">
        <v>48.7</v>
      </c>
      <c r="F457">
        <v>55.3</v>
      </c>
      <c r="H457">
        <v>45.2</v>
      </c>
      <c r="I457">
        <v>49.3</v>
      </c>
      <c r="J457">
        <v>42.6</v>
      </c>
      <c r="L457">
        <v>50.7</v>
      </c>
    </row>
    <row r="458" spans="1:12" x14ac:dyDescent="0.2">
      <c r="A458" s="111">
        <v>31413</v>
      </c>
      <c r="B458">
        <v>56.7</v>
      </c>
      <c r="E458">
        <v>48.4</v>
      </c>
      <c r="F458">
        <v>52.9</v>
      </c>
      <c r="H458">
        <v>44.9</v>
      </c>
      <c r="I458">
        <v>50.1</v>
      </c>
      <c r="J458">
        <v>45.1</v>
      </c>
      <c r="L458">
        <v>51.2</v>
      </c>
    </row>
    <row r="459" spans="1:12" x14ac:dyDescent="0.2">
      <c r="A459" s="111">
        <v>31444</v>
      </c>
      <c r="B459">
        <v>57.1</v>
      </c>
      <c r="E459">
        <v>49.7</v>
      </c>
      <c r="F459">
        <v>53.6</v>
      </c>
      <c r="H459">
        <v>44.7</v>
      </c>
      <c r="I459">
        <v>49.8</v>
      </c>
      <c r="J459">
        <v>43</v>
      </c>
      <c r="L459">
        <v>51</v>
      </c>
    </row>
    <row r="460" spans="1:12" x14ac:dyDescent="0.2">
      <c r="A460" s="111">
        <v>31472</v>
      </c>
      <c r="B460">
        <v>54.5</v>
      </c>
      <c r="E460">
        <v>49</v>
      </c>
      <c r="F460">
        <v>56</v>
      </c>
      <c r="H460">
        <v>43.7</v>
      </c>
      <c r="I460">
        <v>50.5</v>
      </c>
      <c r="J460">
        <v>43.4</v>
      </c>
      <c r="L460">
        <v>51</v>
      </c>
    </row>
    <row r="461" spans="1:12" x14ac:dyDescent="0.2">
      <c r="A461" s="111">
        <v>31503</v>
      </c>
      <c r="B461">
        <v>54.4</v>
      </c>
      <c r="E461">
        <v>42.8</v>
      </c>
      <c r="F461">
        <v>52.5</v>
      </c>
      <c r="H461">
        <v>42.5</v>
      </c>
      <c r="I461">
        <v>50.7</v>
      </c>
      <c r="J461">
        <v>42.2</v>
      </c>
      <c r="L461">
        <v>49.7</v>
      </c>
    </row>
    <row r="462" spans="1:12" x14ac:dyDescent="0.2">
      <c r="A462" s="111">
        <v>31533</v>
      </c>
      <c r="B462">
        <v>61.1</v>
      </c>
      <c r="E462">
        <v>49.5</v>
      </c>
      <c r="F462">
        <v>55.1</v>
      </c>
      <c r="H462">
        <v>46.9</v>
      </c>
      <c r="I462">
        <v>50.2</v>
      </c>
      <c r="J462">
        <v>45.4</v>
      </c>
      <c r="L462">
        <v>53.4</v>
      </c>
    </row>
    <row r="463" spans="1:12" x14ac:dyDescent="0.2">
      <c r="A463" s="111">
        <v>31564</v>
      </c>
      <c r="B463">
        <v>55.3</v>
      </c>
      <c r="E463">
        <v>51.3</v>
      </c>
      <c r="F463">
        <v>53.5</v>
      </c>
      <c r="H463">
        <v>44.4</v>
      </c>
      <c r="I463">
        <v>49.9</v>
      </c>
      <c r="J463">
        <v>43.3</v>
      </c>
      <c r="L463">
        <v>50.5</v>
      </c>
    </row>
    <row r="464" spans="1:12" x14ac:dyDescent="0.2">
      <c r="A464" s="111">
        <v>31594</v>
      </c>
      <c r="B464">
        <v>51.2</v>
      </c>
      <c r="E464">
        <v>49.3</v>
      </c>
      <c r="F464">
        <v>49.3</v>
      </c>
      <c r="H464">
        <v>43.9</v>
      </c>
      <c r="I464">
        <v>49.9</v>
      </c>
      <c r="J464">
        <v>41.9</v>
      </c>
      <c r="L464">
        <v>48</v>
      </c>
    </row>
    <row r="465" spans="1:12" x14ac:dyDescent="0.2">
      <c r="A465" s="111">
        <v>31625</v>
      </c>
      <c r="B465">
        <v>58.4</v>
      </c>
      <c r="E465">
        <v>51.5</v>
      </c>
      <c r="F465">
        <v>56</v>
      </c>
      <c r="H465">
        <v>45.9</v>
      </c>
      <c r="I465">
        <v>50.8</v>
      </c>
      <c r="J465">
        <v>44.5</v>
      </c>
      <c r="L465">
        <v>52.6</v>
      </c>
    </row>
    <row r="466" spans="1:12" x14ac:dyDescent="0.2">
      <c r="A466" s="111">
        <v>31656</v>
      </c>
      <c r="B466">
        <v>57.3</v>
      </c>
      <c r="E466">
        <v>57.1</v>
      </c>
      <c r="F466">
        <v>56.5</v>
      </c>
      <c r="H466">
        <v>48.2</v>
      </c>
      <c r="I466">
        <v>49.6</v>
      </c>
      <c r="J466">
        <v>43.9</v>
      </c>
      <c r="L466">
        <v>52.4</v>
      </c>
    </row>
    <row r="467" spans="1:12" x14ac:dyDescent="0.2">
      <c r="A467" s="111">
        <v>31686</v>
      </c>
      <c r="B467">
        <v>54.5</v>
      </c>
      <c r="E467">
        <v>56.9</v>
      </c>
      <c r="F467">
        <v>54.2</v>
      </c>
      <c r="H467">
        <v>48.2</v>
      </c>
      <c r="I467">
        <v>51.3</v>
      </c>
      <c r="J467">
        <v>43.7</v>
      </c>
      <c r="L467">
        <v>51.2</v>
      </c>
    </row>
    <row r="468" spans="1:12" x14ac:dyDescent="0.2">
      <c r="A468" s="111">
        <v>31717</v>
      </c>
      <c r="B468">
        <v>57</v>
      </c>
      <c r="E468">
        <v>57.1</v>
      </c>
      <c r="F468">
        <v>54.7</v>
      </c>
      <c r="H468">
        <v>42.2</v>
      </c>
      <c r="I468">
        <v>52</v>
      </c>
      <c r="J468">
        <v>42.2</v>
      </c>
      <c r="L468">
        <v>51.2</v>
      </c>
    </row>
    <row r="469" spans="1:12" x14ac:dyDescent="0.2">
      <c r="A469" s="111">
        <v>31747</v>
      </c>
      <c r="B469">
        <v>55.4</v>
      </c>
      <c r="E469">
        <v>57</v>
      </c>
      <c r="F469">
        <v>53</v>
      </c>
      <c r="H469">
        <v>38.4</v>
      </c>
      <c r="I469">
        <v>52.8</v>
      </c>
      <c r="J469">
        <v>44.5</v>
      </c>
      <c r="L469">
        <v>50.5</v>
      </c>
    </row>
    <row r="470" spans="1:12" x14ac:dyDescent="0.2">
      <c r="A470" s="111">
        <v>31778</v>
      </c>
      <c r="B470">
        <v>59.8</v>
      </c>
      <c r="E470">
        <v>61.1</v>
      </c>
      <c r="F470">
        <v>60.7</v>
      </c>
      <c r="H470">
        <v>46.3</v>
      </c>
      <c r="I470">
        <v>51.5</v>
      </c>
      <c r="J470">
        <v>47.3</v>
      </c>
      <c r="L470">
        <v>54.9</v>
      </c>
    </row>
    <row r="471" spans="1:12" x14ac:dyDescent="0.2">
      <c r="A471" s="111">
        <v>31809</v>
      </c>
      <c r="B471">
        <v>55.4</v>
      </c>
      <c r="E471">
        <v>62.5</v>
      </c>
      <c r="F471">
        <v>57.3</v>
      </c>
      <c r="H471">
        <v>46.7</v>
      </c>
      <c r="I471">
        <v>51.2</v>
      </c>
      <c r="J471">
        <v>46.6</v>
      </c>
      <c r="L471">
        <v>52.6</v>
      </c>
    </row>
    <row r="472" spans="1:12" x14ac:dyDescent="0.2">
      <c r="A472" s="111">
        <v>31837</v>
      </c>
      <c r="B472">
        <v>61.6</v>
      </c>
      <c r="E472">
        <v>62.7</v>
      </c>
      <c r="F472">
        <v>57.6</v>
      </c>
      <c r="H472">
        <v>46.5</v>
      </c>
      <c r="I472">
        <v>51.9</v>
      </c>
      <c r="J472">
        <v>48.3</v>
      </c>
      <c r="L472">
        <v>55</v>
      </c>
    </row>
    <row r="473" spans="1:12" x14ac:dyDescent="0.2">
      <c r="A473" s="111">
        <v>31868</v>
      </c>
      <c r="B473">
        <v>59.8</v>
      </c>
      <c r="E473">
        <v>65.599999999999994</v>
      </c>
      <c r="F473">
        <v>59.3</v>
      </c>
      <c r="H473">
        <v>45.9</v>
      </c>
      <c r="I473">
        <v>52.8</v>
      </c>
      <c r="J473">
        <v>51.3</v>
      </c>
      <c r="L473">
        <v>55.5</v>
      </c>
    </row>
    <row r="474" spans="1:12" x14ac:dyDescent="0.2">
      <c r="A474" s="111">
        <v>31898</v>
      </c>
      <c r="B474">
        <v>63.4</v>
      </c>
      <c r="E474">
        <v>67.599999999999994</v>
      </c>
      <c r="F474">
        <v>60.6</v>
      </c>
      <c r="H474">
        <v>47.5</v>
      </c>
      <c r="I474">
        <v>54</v>
      </c>
      <c r="J474">
        <v>50.9</v>
      </c>
      <c r="L474">
        <v>57.2</v>
      </c>
    </row>
    <row r="475" spans="1:12" x14ac:dyDescent="0.2">
      <c r="A475" s="111">
        <v>31929</v>
      </c>
      <c r="B475">
        <v>61.2</v>
      </c>
      <c r="E475">
        <v>72.599999999999994</v>
      </c>
      <c r="F475">
        <v>60.1</v>
      </c>
      <c r="H475">
        <v>52.4</v>
      </c>
      <c r="I475">
        <v>56.8</v>
      </c>
      <c r="J475">
        <v>51.4</v>
      </c>
      <c r="L475">
        <v>57.4</v>
      </c>
    </row>
    <row r="476" spans="1:12" x14ac:dyDescent="0.2">
      <c r="A476" s="111">
        <v>31959</v>
      </c>
      <c r="B476">
        <v>64</v>
      </c>
      <c r="E476">
        <v>74.3</v>
      </c>
      <c r="F476">
        <v>62.5</v>
      </c>
      <c r="H476">
        <v>44.7</v>
      </c>
      <c r="I476">
        <v>58.9</v>
      </c>
      <c r="J476">
        <v>46.6</v>
      </c>
      <c r="L476">
        <v>57.5</v>
      </c>
    </row>
    <row r="477" spans="1:12" x14ac:dyDescent="0.2">
      <c r="A477" s="111">
        <v>31990</v>
      </c>
      <c r="B477">
        <v>62.7</v>
      </c>
      <c r="E477">
        <v>77.400000000000006</v>
      </c>
      <c r="F477">
        <v>64.2</v>
      </c>
      <c r="H477">
        <v>49.3</v>
      </c>
      <c r="I477">
        <v>60.3</v>
      </c>
      <c r="J477">
        <v>52.4</v>
      </c>
      <c r="L477">
        <v>59.3</v>
      </c>
    </row>
    <row r="478" spans="1:12" x14ac:dyDescent="0.2">
      <c r="A478" s="111">
        <v>32021</v>
      </c>
      <c r="B478">
        <v>62.1</v>
      </c>
      <c r="E478">
        <v>77.3</v>
      </c>
      <c r="F478">
        <v>65.5</v>
      </c>
      <c r="H478">
        <v>49.2</v>
      </c>
      <c r="I478">
        <v>61.5</v>
      </c>
      <c r="J478">
        <v>54.5</v>
      </c>
      <c r="L478">
        <v>60</v>
      </c>
    </row>
    <row r="479" spans="1:12" x14ac:dyDescent="0.2">
      <c r="A479" s="111">
        <v>32051</v>
      </c>
      <c r="B479">
        <v>65.3</v>
      </c>
      <c r="E479">
        <v>78.099999999999994</v>
      </c>
      <c r="F479">
        <v>63.2</v>
      </c>
      <c r="H479">
        <v>50.7</v>
      </c>
      <c r="I479">
        <v>62.2</v>
      </c>
      <c r="J479">
        <v>54.6</v>
      </c>
      <c r="L479">
        <v>60.7</v>
      </c>
    </row>
    <row r="480" spans="1:12" x14ac:dyDescent="0.2">
      <c r="A480" s="111">
        <v>32082</v>
      </c>
      <c r="B480">
        <v>59.3</v>
      </c>
      <c r="E480">
        <v>79.2</v>
      </c>
      <c r="F480">
        <v>61.9</v>
      </c>
      <c r="H480">
        <v>51.2</v>
      </c>
      <c r="I480">
        <v>64.900000000000006</v>
      </c>
      <c r="J480">
        <v>53.7</v>
      </c>
      <c r="L480">
        <v>58.8</v>
      </c>
    </row>
    <row r="481" spans="1:12" x14ac:dyDescent="0.2">
      <c r="A481" s="111">
        <v>32112</v>
      </c>
      <c r="B481">
        <v>61.5</v>
      </c>
      <c r="E481">
        <v>80.2</v>
      </c>
      <c r="F481">
        <v>65.099999999999994</v>
      </c>
      <c r="H481">
        <v>50.8</v>
      </c>
      <c r="I481">
        <v>62.7</v>
      </c>
      <c r="J481">
        <v>59.1</v>
      </c>
      <c r="L481">
        <v>61</v>
      </c>
    </row>
    <row r="482" spans="1:12" x14ac:dyDescent="0.2">
      <c r="A482" s="111">
        <v>32143</v>
      </c>
      <c r="B482">
        <v>60.3</v>
      </c>
      <c r="E482">
        <v>78.7</v>
      </c>
      <c r="F482">
        <v>59.3</v>
      </c>
      <c r="H482">
        <v>50.7</v>
      </c>
      <c r="I482">
        <v>62</v>
      </c>
      <c r="J482">
        <v>51.2</v>
      </c>
      <c r="K482">
        <v>66</v>
      </c>
      <c r="L482">
        <v>57.5</v>
      </c>
    </row>
    <row r="483" spans="1:12" x14ac:dyDescent="0.2">
      <c r="A483" s="111">
        <v>32174</v>
      </c>
      <c r="B483">
        <v>57</v>
      </c>
      <c r="E483">
        <v>81.2</v>
      </c>
      <c r="F483">
        <v>58.6</v>
      </c>
      <c r="H483">
        <v>48.1</v>
      </c>
      <c r="I483">
        <v>61.2</v>
      </c>
      <c r="J483">
        <v>52.5</v>
      </c>
      <c r="K483">
        <v>65.7</v>
      </c>
      <c r="L483">
        <v>56.2</v>
      </c>
    </row>
    <row r="484" spans="1:12" x14ac:dyDescent="0.2">
      <c r="A484" s="111">
        <v>32203</v>
      </c>
      <c r="B484">
        <v>57.9</v>
      </c>
      <c r="E484">
        <v>74.5</v>
      </c>
      <c r="F484">
        <v>57.7</v>
      </c>
      <c r="H484">
        <v>41.9</v>
      </c>
      <c r="I484">
        <v>57.3</v>
      </c>
      <c r="J484">
        <v>50.2</v>
      </c>
      <c r="K484">
        <v>64.5</v>
      </c>
      <c r="L484">
        <v>54.6</v>
      </c>
    </row>
    <row r="485" spans="1:12" x14ac:dyDescent="0.2">
      <c r="A485" s="111">
        <v>32234</v>
      </c>
      <c r="B485">
        <v>57.6</v>
      </c>
      <c r="E485">
        <v>81</v>
      </c>
      <c r="F485">
        <v>59.1</v>
      </c>
      <c r="H485">
        <v>51</v>
      </c>
      <c r="I485">
        <v>58.6</v>
      </c>
      <c r="J485">
        <v>49.2</v>
      </c>
      <c r="K485">
        <v>64</v>
      </c>
      <c r="L485">
        <v>55.8</v>
      </c>
    </row>
    <row r="486" spans="1:12" x14ac:dyDescent="0.2">
      <c r="A486" s="111">
        <v>32264</v>
      </c>
      <c r="B486">
        <v>57.7</v>
      </c>
      <c r="E486">
        <v>81.5</v>
      </c>
      <c r="F486">
        <v>58</v>
      </c>
      <c r="H486">
        <v>51.2</v>
      </c>
      <c r="I486">
        <v>56.9</v>
      </c>
      <c r="J486">
        <v>50.4</v>
      </c>
      <c r="K486">
        <v>65.5</v>
      </c>
      <c r="L486">
        <v>55.5</v>
      </c>
    </row>
    <row r="487" spans="1:12" x14ac:dyDescent="0.2">
      <c r="A487" s="111">
        <v>32295</v>
      </c>
      <c r="B487">
        <v>63.6</v>
      </c>
      <c r="E487">
        <v>80.7</v>
      </c>
      <c r="F487">
        <v>61.7</v>
      </c>
      <c r="H487">
        <v>48.2</v>
      </c>
      <c r="I487">
        <v>65.599999999999994</v>
      </c>
      <c r="J487">
        <v>50.5</v>
      </c>
      <c r="K487">
        <v>66</v>
      </c>
      <c r="L487">
        <v>59.3</v>
      </c>
    </row>
    <row r="488" spans="1:12" x14ac:dyDescent="0.2">
      <c r="A488" s="111">
        <v>32325</v>
      </c>
      <c r="B488">
        <v>60.6</v>
      </c>
      <c r="E488">
        <v>81</v>
      </c>
      <c r="F488">
        <v>61.2</v>
      </c>
      <c r="H488">
        <v>54.5</v>
      </c>
      <c r="I488">
        <v>58.4</v>
      </c>
      <c r="J488">
        <v>52.5</v>
      </c>
      <c r="K488">
        <v>67.5</v>
      </c>
      <c r="L488">
        <v>58.2</v>
      </c>
    </row>
    <row r="489" spans="1:12" x14ac:dyDescent="0.2">
      <c r="A489" s="111">
        <v>32356</v>
      </c>
      <c r="B489">
        <v>59.2</v>
      </c>
      <c r="E489">
        <v>78.2</v>
      </c>
      <c r="F489">
        <v>57.8</v>
      </c>
      <c r="H489">
        <v>49.4</v>
      </c>
      <c r="I489">
        <v>57.4</v>
      </c>
      <c r="J489">
        <v>51.2</v>
      </c>
      <c r="K489">
        <v>59.9</v>
      </c>
      <c r="L489">
        <v>56</v>
      </c>
    </row>
    <row r="490" spans="1:12" x14ac:dyDescent="0.2">
      <c r="A490" s="111">
        <v>32387</v>
      </c>
      <c r="B490">
        <v>58.6</v>
      </c>
      <c r="E490">
        <v>72.8</v>
      </c>
      <c r="F490">
        <v>54.8</v>
      </c>
      <c r="H490">
        <v>49.5</v>
      </c>
      <c r="I490">
        <v>55.2</v>
      </c>
      <c r="J490">
        <v>50.2</v>
      </c>
      <c r="K490">
        <v>61.7</v>
      </c>
      <c r="L490">
        <v>54.5</v>
      </c>
    </row>
    <row r="491" spans="1:12" x14ac:dyDescent="0.2">
      <c r="A491" s="111">
        <v>32417</v>
      </c>
      <c r="B491">
        <v>57.2</v>
      </c>
      <c r="E491">
        <v>71.5</v>
      </c>
      <c r="F491">
        <v>58.7</v>
      </c>
      <c r="H491">
        <v>49.2</v>
      </c>
      <c r="I491">
        <v>54.8</v>
      </c>
      <c r="J491">
        <v>52.4</v>
      </c>
      <c r="K491">
        <v>60.8</v>
      </c>
      <c r="L491">
        <v>55.4</v>
      </c>
    </row>
    <row r="492" spans="1:12" x14ac:dyDescent="0.2">
      <c r="A492" s="111">
        <v>32448</v>
      </c>
      <c r="B492">
        <v>58.4</v>
      </c>
      <c r="E492">
        <v>70.900000000000006</v>
      </c>
      <c r="F492">
        <v>57.5</v>
      </c>
      <c r="H492">
        <v>51.6</v>
      </c>
      <c r="I492">
        <v>52.1</v>
      </c>
      <c r="J492">
        <v>53.8</v>
      </c>
      <c r="K492">
        <v>58.1</v>
      </c>
      <c r="L492">
        <v>55.6</v>
      </c>
    </row>
    <row r="493" spans="1:12" x14ac:dyDescent="0.2">
      <c r="A493" s="111">
        <v>32478</v>
      </c>
      <c r="B493">
        <v>59</v>
      </c>
      <c r="E493">
        <v>69.8</v>
      </c>
      <c r="F493">
        <v>57.6</v>
      </c>
      <c r="H493">
        <v>49.9</v>
      </c>
      <c r="I493">
        <v>53</v>
      </c>
      <c r="J493">
        <v>54.8</v>
      </c>
      <c r="K493">
        <v>64.3</v>
      </c>
      <c r="L493">
        <v>56</v>
      </c>
    </row>
    <row r="494" spans="1:12" x14ac:dyDescent="0.2">
      <c r="A494" s="111">
        <v>32509</v>
      </c>
      <c r="B494">
        <v>57.3</v>
      </c>
      <c r="E494">
        <v>70.5</v>
      </c>
      <c r="F494">
        <v>57.9</v>
      </c>
      <c r="H494">
        <v>46.7</v>
      </c>
      <c r="I494">
        <v>53.9</v>
      </c>
      <c r="J494">
        <v>51.4</v>
      </c>
      <c r="K494">
        <v>60.1</v>
      </c>
      <c r="L494">
        <v>54.7</v>
      </c>
    </row>
    <row r="495" spans="1:12" x14ac:dyDescent="0.2">
      <c r="A495" s="111">
        <v>32540</v>
      </c>
      <c r="B495">
        <v>57.3</v>
      </c>
      <c r="E495">
        <v>67.900000000000006</v>
      </c>
      <c r="F495">
        <v>55.6</v>
      </c>
      <c r="H495">
        <v>49</v>
      </c>
      <c r="I495">
        <v>54</v>
      </c>
      <c r="J495">
        <v>50</v>
      </c>
      <c r="K495">
        <v>60</v>
      </c>
      <c r="L495">
        <v>54.1</v>
      </c>
    </row>
    <row r="496" spans="1:12" x14ac:dyDescent="0.2">
      <c r="A496" s="111">
        <v>32568</v>
      </c>
      <c r="B496">
        <v>52</v>
      </c>
      <c r="E496">
        <v>67.900000000000006</v>
      </c>
      <c r="F496">
        <v>52.7</v>
      </c>
      <c r="H496">
        <v>48.3</v>
      </c>
      <c r="I496">
        <v>52.5</v>
      </c>
      <c r="J496">
        <v>50.2</v>
      </c>
      <c r="K496">
        <v>52.8</v>
      </c>
      <c r="L496">
        <v>51.5</v>
      </c>
    </row>
    <row r="497" spans="1:12" x14ac:dyDescent="0.2">
      <c r="A497" s="111">
        <v>32599</v>
      </c>
      <c r="B497">
        <v>53.1</v>
      </c>
      <c r="E497">
        <v>65.400000000000006</v>
      </c>
      <c r="F497">
        <v>54.9</v>
      </c>
      <c r="H497">
        <v>47.4</v>
      </c>
      <c r="I497">
        <v>52.2</v>
      </c>
      <c r="J497">
        <v>50</v>
      </c>
      <c r="K497">
        <v>58.4</v>
      </c>
      <c r="L497">
        <v>52.2</v>
      </c>
    </row>
    <row r="498" spans="1:12" x14ac:dyDescent="0.2">
      <c r="A498" s="111">
        <v>32629</v>
      </c>
      <c r="B498">
        <v>50.7</v>
      </c>
      <c r="E498">
        <v>59.3</v>
      </c>
      <c r="F498">
        <v>50.7</v>
      </c>
      <c r="H498">
        <v>44.9</v>
      </c>
      <c r="I498">
        <v>49.1</v>
      </c>
      <c r="J498">
        <v>47.6</v>
      </c>
      <c r="K498">
        <v>60.9</v>
      </c>
      <c r="L498">
        <v>49.3</v>
      </c>
    </row>
    <row r="499" spans="1:12" x14ac:dyDescent="0.2">
      <c r="A499" s="111">
        <v>32660</v>
      </c>
      <c r="B499">
        <v>45.6</v>
      </c>
      <c r="E499">
        <v>50</v>
      </c>
      <c r="F499">
        <v>49.5</v>
      </c>
      <c r="H499">
        <v>47.5</v>
      </c>
      <c r="I499">
        <v>46.5</v>
      </c>
      <c r="J499">
        <v>47.4</v>
      </c>
      <c r="K499">
        <v>53.3</v>
      </c>
      <c r="L499">
        <v>47.3</v>
      </c>
    </row>
    <row r="500" spans="1:12" x14ac:dyDescent="0.2">
      <c r="A500" s="111">
        <v>32690</v>
      </c>
      <c r="B500">
        <v>45.8</v>
      </c>
      <c r="E500">
        <v>48.1</v>
      </c>
      <c r="F500">
        <v>46.9</v>
      </c>
      <c r="H500">
        <v>46.2</v>
      </c>
      <c r="I500">
        <v>46.1</v>
      </c>
      <c r="J500">
        <v>44.5</v>
      </c>
      <c r="K500">
        <v>56.1</v>
      </c>
      <c r="L500">
        <v>45.9</v>
      </c>
    </row>
    <row r="501" spans="1:12" x14ac:dyDescent="0.2">
      <c r="A501" s="111">
        <v>32721</v>
      </c>
      <c r="B501">
        <v>45.2</v>
      </c>
      <c r="E501">
        <v>43.3</v>
      </c>
      <c r="F501">
        <v>46.7</v>
      </c>
      <c r="H501">
        <v>43.5</v>
      </c>
      <c r="I501">
        <v>44</v>
      </c>
      <c r="J501">
        <v>44.6</v>
      </c>
      <c r="K501">
        <v>57.8</v>
      </c>
      <c r="L501">
        <v>45.1</v>
      </c>
    </row>
    <row r="502" spans="1:12" x14ac:dyDescent="0.2">
      <c r="A502" s="111">
        <v>32752</v>
      </c>
      <c r="B502">
        <v>46</v>
      </c>
      <c r="E502">
        <v>42.4</v>
      </c>
      <c r="F502">
        <v>48</v>
      </c>
      <c r="H502">
        <v>44.8</v>
      </c>
      <c r="I502">
        <v>43.9</v>
      </c>
      <c r="J502">
        <v>45.4</v>
      </c>
      <c r="K502">
        <v>61.7</v>
      </c>
      <c r="L502">
        <v>46</v>
      </c>
    </row>
    <row r="503" spans="1:12" x14ac:dyDescent="0.2">
      <c r="A503" s="111">
        <v>32782</v>
      </c>
      <c r="B503">
        <v>49.3</v>
      </c>
      <c r="C503">
        <v>49</v>
      </c>
      <c r="E503">
        <v>41</v>
      </c>
      <c r="F503">
        <v>48.5</v>
      </c>
      <c r="H503">
        <v>43.8</v>
      </c>
      <c r="I503">
        <v>43.3</v>
      </c>
      <c r="J503">
        <v>45</v>
      </c>
      <c r="K503">
        <v>57.2</v>
      </c>
      <c r="L503">
        <v>46.8</v>
      </c>
    </row>
    <row r="504" spans="1:12" x14ac:dyDescent="0.2">
      <c r="A504" s="111">
        <v>32813</v>
      </c>
      <c r="B504">
        <v>49.3</v>
      </c>
      <c r="C504">
        <v>47</v>
      </c>
      <c r="E504">
        <v>40.9</v>
      </c>
      <c r="F504">
        <v>49.2</v>
      </c>
      <c r="H504">
        <v>41.4</v>
      </c>
      <c r="I504">
        <v>42.5</v>
      </c>
      <c r="J504">
        <v>45.9</v>
      </c>
      <c r="K504">
        <v>56.6</v>
      </c>
      <c r="L504">
        <v>46.8</v>
      </c>
    </row>
    <row r="505" spans="1:12" x14ac:dyDescent="0.2">
      <c r="A505" s="111">
        <v>32843</v>
      </c>
      <c r="B505">
        <v>50.4</v>
      </c>
      <c r="C505">
        <v>45.5</v>
      </c>
      <c r="E505">
        <v>41</v>
      </c>
      <c r="F505">
        <v>49.7</v>
      </c>
      <c r="H505">
        <v>43.9</v>
      </c>
      <c r="I505">
        <v>43.5</v>
      </c>
      <c r="J505">
        <v>44.6</v>
      </c>
      <c r="K505">
        <v>54.9</v>
      </c>
      <c r="L505">
        <v>47.4</v>
      </c>
    </row>
    <row r="506" spans="1:12" x14ac:dyDescent="0.2">
      <c r="A506" s="111">
        <v>32874</v>
      </c>
      <c r="B506">
        <v>49.1</v>
      </c>
      <c r="C506">
        <v>51.8</v>
      </c>
      <c r="E506">
        <v>50.8</v>
      </c>
      <c r="F506">
        <v>47.4</v>
      </c>
      <c r="H506">
        <v>42.7</v>
      </c>
      <c r="I506">
        <v>48.2</v>
      </c>
      <c r="J506">
        <v>45.4</v>
      </c>
      <c r="K506">
        <v>54.3</v>
      </c>
      <c r="L506">
        <v>47.2</v>
      </c>
    </row>
    <row r="507" spans="1:12" x14ac:dyDescent="0.2">
      <c r="A507" s="111">
        <v>32905</v>
      </c>
      <c r="B507">
        <v>52.5</v>
      </c>
      <c r="C507">
        <v>50.3</v>
      </c>
      <c r="E507">
        <v>44.6</v>
      </c>
      <c r="F507">
        <v>52.8</v>
      </c>
      <c r="H507">
        <v>41.4</v>
      </c>
      <c r="I507">
        <v>44.4</v>
      </c>
      <c r="J507">
        <v>46.5</v>
      </c>
      <c r="K507">
        <v>54.7</v>
      </c>
      <c r="L507">
        <v>49.1</v>
      </c>
    </row>
    <row r="508" spans="1:12" x14ac:dyDescent="0.2">
      <c r="A508" s="111">
        <v>32933</v>
      </c>
      <c r="B508">
        <v>52.3</v>
      </c>
      <c r="C508">
        <v>48.7</v>
      </c>
      <c r="E508">
        <v>50.1</v>
      </c>
      <c r="F508">
        <v>54.7</v>
      </c>
      <c r="H508">
        <v>41.2</v>
      </c>
      <c r="I508">
        <v>47.2</v>
      </c>
      <c r="J508">
        <v>46.5</v>
      </c>
      <c r="K508">
        <v>56.3</v>
      </c>
      <c r="L508">
        <v>49.9</v>
      </c>
    </row>
    <row r="509" spans="1:12" x14ac:dyDescent="0.2">
      <c r="A509" s="111">
        <v>32964</v>
      </c>
      <c r="B509">
        <v>53.7</v>
      </c>
      <c r="C509">
        <v>48</v>
      </c>
      <c r="E509">
        <v>50.9</v>
      </c>
      <c r="F509">
        <v>53.5</v>
      </c>
      <c r="H509">
        <v>41.3</v>
      </c>
      <c r="I509">
        <v>47.2</v>
      </c>
      <c r="J509">
        <v>46.6</v>
      </c>
      <c r="K509">
        <v>57.5</v>
      </c>
      <c r="L509">
        <v>50</v>
      </c>
    </row>
    <row r="510" spans="1:12" x14ac:dyDescent="0.2">
      <c r="A510" s="111">
        <v>32994</v>
      </c>
      <c r="B510">
        <v>51.7</v>
      </c>
      <c r="C510">
        <v>46.5</v>
      </c>
      <c r="E510">
        <v>50.1</v>
      </c>
      <c r="F510">
        <v>53.9</v>
      </c>
      <c r="H510">
        <v>40</v>
      </c>
      <c r="I510">
        <v>48.2</v>
      </c>
      <c r="J510">
        <v>46.2</v>
      </c>
      <c r="K510">
        <v>54.3</v>
      </c>
      <c r="L510">
        <v>49.5</v>
      </c>
    </row>
    <row r="511" spans="1:12" x14ac:dyDescent="0.2">
      <c r="A511" s="111">
        <v>33025</v>
      </c>
      <c r="B511">
        <v>52</v>
      </c>
      <c r="C511">
        <v>47.6</v>
      </c>
      <c r="E511">
        <v>53.2</v>
      </c>
      <c r="F511">
        <v>51.3</v>
      </c>
      <c r="H511">
        <v>42.6</v>
      </c>
      <c r="I511">
        <v>49.8</v>
      </c>
      <c r="J511">
        <v>45.4</v>
      </c>
      <c r="K511">
        <v>56</v>
      </c>
      <c r="L511">
        <v>49.2</v>
      </c>
    </row>
    <row r="512" spans="1:12" x14ac:dyDescent="0.2">
      <c r="A512" s="111">
        <v>33055</v>
      </c>
      <c r="B512">
        <v>46.7</v>
      </c>
      <c r="C512">
        <v>47.5</v>
      </c>
      <c r="E512">
        <v>51.4</v>
      </c>
      <c r="F512">
        <v>49.8</v>
      </c>
      <c r="H512">
        <v>39.6</v>
      </c>
      <c r="I512">
        <v>46.4</v>
      </c>
      <c r="J512">
        <v>46.3</v>
      </c>
      <c r="K512">
        <v>57.2</v>
      </c>
      <c r="L512">
        <v>46.6</v>
      </c>
    </row>
    <row r="513" spans="1:12" x14ac:dyDescent="0.2">
      <c r="A513" s="111">
        <v>33086</v>
      </c>
      <c r="B513">
        <v>45.5</v>
      </c>
      <c r="C513">
        <v>46.9</v>
      </c>
      <c r="E513">
        <v>53.1</v>
      </c>
      <c r="F513">
        <v>47.9</v>
      </c>
      <c r="H513">
        <v>43</v>
      </c>
      <c r="I513">
        <v>50.1</v>
      </c>
      <c r="J513">
        <v>43.1</v>
      </c>
      <c r="K513">
        <v>54.6</v>
      </c>
      <c r="L513">
        <v>46.1</v>
      </c>
    </row>
    <row r="514" spans="1:12" x14ac:dyDescent="0.2">
      <c r="A514" s="111">
        <v>33117</v>
      </c>
      <c r="B514">
        <v>44.9</v>
      </c>
      <c r="C514">
        <v>46</v>
      </c>
      <c r="E514">
        <v>70.2</v>
      </c>
      <c r="F514">
        <v>45.5</v>
      </c>
      <c r="H514">
        <v>40.799999999999997</v>
      </c>
      <c r="I514">
        <v>48.9</v>
      </c>
      <c r="J514">
        <v>41.3</v>
      </c>
      <c r="K514">
        <v>54.7</v>
      </c>
      <c r="L514">
        <v>44.5</v>
      </c>
    </row>
    <row r="515" spans="1:12" x14ac:dyDescent="0.2">
      <c r="A515" s="111">
        <v>33147</v>
      </c>
      <c r="B515">
        <v>43.1</v>
      </c>
      <c r="C515">
        <v>47.4</v>
      </c>
      <c r="E515">
        <v>73.400000000000006</v>
      </c>
      <c r="F515">
        <v>43.6</v>
      </c>
      <c r="H515">
        <v>41.2</v>
      </c>
      <c r="I515">
        <v>48.1</v>
      </c>
      <c r="J515">
        <v>40.200000000000003</v>
      </c>
      <c r="K515">
        <v>51.5</v>
      </c>
      <c r="L515">
        <v>43.2</v>
      </c>
    </row>
    <row r="516" spans="1:12" x14ac:dyDescent="0.2">
      <c r="A516" s="111">
        <v>33178</v>
      </c>
      <c r="B516">
        <v>40.4</v>
      </c>
      <c r="C516">
        <v>43.1</v>
      </c>
      <c r="E516">
        <v>64.2</v>
      </c>
      <c r="F516">
        <v>42.1</v>
      </c>
      <c r="H516">
        <v>40.9</v>
      </c>
      <c r="I516">
        <v>48.6</v>
      </c>
      <c r="J516">
        <v>36.200000000000003</v>
      </c>
      <c r="K516">
        <v>55.5</v>
      </c>
      <c r="L516">
        <v>41.3</v>
      </c>
    </row>
    <row r="517" spans="1:12" x14ac:dyDescent="0.2">
      <c r="A517" s="111">
        <v>33208</v>
      </c>
      <c r="B517">
        <v>38.5</v>
      </c>
      <c r="C517">
        <v>46.5</v>
      </c>
      <c r="E517">
        <v>58.9</v>
      </c>
      <c r="F517">
        <v>41.8</v>
      </c>
      <c r="H517">
        <v>39.6</v>
      </c>
      <c r="I517">
        <v>47.2</v>
      </c>
      <c r="J517">
        <v>38.799999999999997</v>
      </c>
      <c r="K517">
        <v>56.5</v>
      </c>
      <c r="L517">
        <v>40.799999999999997</v>
      </c>
    </row>
    <row r="518" spans="1:12" x14ac:dyDescent="0.2">
      <c r="A518" s="111">
        <v>33239</v>
      </c>
      <c r="B518">
        <v>38.1</v>
      </c>
      <c r="C518">
        <v>44.6</v>
      </c>
      <c r="E518">
        <v>51.6</v>
      </c>
      <c r="F518">
        <v>38.9</v>
      </c>
      <c r="H518">
        <v>39.6</v>
      </c>
      <c r="I518">
        <v>44.4</v>
      </c>
      <c r="J518">
        <v>37.299999999999997</v>
      </c>
      <c r="K518">
        <v>55.9</v>
      </c>
      <c r="L518">
        <v>39.200000000000003</v>
      </c>
    </row>
    <row r="519" spans="1:12" x14ac:dyDescent="0.2">
      <c r="A519" s="111">
        <v>33270</v>
      </c>
      <c r="B519">
        <v>39.200000000000003</v>
      </c>
      <c r="C519">
        <v>45.8</v>
      </c>
      <c r="E519">
        <v>44.5</v>
      </c>
      <c r="F519">
        <v>39.1</v>
      </c>
      <c r="H519">
        <v>39.9</v>
      </c>
      <c r="I519">
        <v>44.7</v>
      </c>
      <c r="J519">
        <v>35.6</v>
      </c>
      <c r="K519">
        <v>53.3</v>
      </c>
      <c r="L519">
        <v>39.4</v>
      </c>
    </row>
    <row r="520" spans="1:12" x14ac:dyDescent="0.2">
      <c r="A520" s="111">
        <v>33298</v>
      </c>
      <c r="B520">
        <v>42.4</v>
      </c>
      <c r="C520">
        <v>45.8</v>
      </c>
      <c r="E520">
        <v>41.2</v>
      </c>
      <c r="F520">
        <v>41.2</v>
      </c>
      <c r="H520">
        <v>43.6</v>
      </c>
      <c r="I520">
        <v>43.9</v>
      </c>
      <c r="J520">
        <v>33.6</v>
      </c>
      <c r="K520">
        <v>55.9</v>
      </c>
      <c r="L520">
        <v>40.700000000000003</v>
      </c>
    </row>
    <row r="521" spans="1:12" x14ac:dyDescent="0.2">
      <c r="A521" s="111">
        <v>33329</v>
      </c>
      <c r="B521">
        <v>46.1</v>
      </c>
      <c r="C521">
        <v>45.2</v>
      </c>
      <c r="E521">
        <v>38.799999999999997</v>
      </c>
      <c r="F521">
        <v>44.5</v>
      </c>
      <c r="H521">
        <v>39.6</v>
      </c>
      <c r="I521">
        <v>45</v>
      </c>
      <c r="J521">
        <v>35.799999999999997</v>
      </c>
      <c r="K521">
        <v>53.9</v>
      </c>
      <c r="L521">
        <v>42.8</v>
      </c>
    </row>
    <row r="522" spans="1:12" x14ac:dyDescent="0.2">
      <c r="A522" s="111">
        <v>33359</v>
      </c>
      <c r="B522">
        <v>48.9</v>
      </c>
      <c r="C522">
        <v>47</v>
      </c>
      <c r="E522">
        <v>38.200000000000003</v>
      </c>
      <c r="F522">
        <v>46.9</v>
      </c>
      <c r="H522">
        <v>37.299999999999997</v>
      </c>
      <c r="I522">
        <v>46</v>
      </c>
      <c r="J522">
        <v>37.4</v>
      </c>
      <c r="K522">
        <v>53.2</v>
      </c>
      <c r="L522">
        <v>44.5</v>
      </c>
    </row>
    <row r="523" spans="1:12" x14ac:dyDescent="0.2">
      <c r="A523" s="111">
        <v>33390</v>
      </c>
      <c r="B523">
        <v>58.4</v>
      </c>
      <c r="C523">
        <v>47</v>
      </c>
      <c r="E523">
        <v>39.6</v>
      </c>
      <c r="F523">
        <v>53.7</v>
      </c>
      <c r="H523">
        <v>37.1</v>
      </c>
      <c r="I523">
        <v>47.1</v>
      </c>
      <c r="J523">
        <v>43</v>
      </c>
      <c r="K523">
        <v>54.8</v>
      </c>
      <c r="L523">
        <v>50.3</v>
      </c>
    </row>
    <row r="524" spans="1:12" x14ac:dyDescent="0.2">
      <c r="A524" s="111">
        <v>33420</v>
      </c>
      <c r="B524">
        <v>55.6</v>
      </c>
      <c r="C524">
        <v>47.6</v>
      </c>
      <c r="E524">
        <v>38.4</v>
      </c>
      <c r="F524">
        <v>57.2</v>
      </c>
      <c r="H524">
        <v>39.1</v>
      </c>
      <c r="I524">
        <v>49.6</v>
      </c>
      <c r="J524">
        <v>41.3</v>
      </c>
      <c r="K524">
        <v>52.8</v>
      </c>
      <c r="L524">
        <v>50.6</v>
      </c>
    </row>
    <row r="525" spans="1:12" x14ac:dyDescent="0.2">
      <c r="A525" s="111">
        <v>33451</v>
      </c>
      <c r="B525">
        <v>60.1</v>
      </c>
      <c r="C525">
        <v>49.5</v>
      </c>
      <c r="E525">
        <v>41.8</v>
      </c>
      <c r="F525">
        <v>59.8</v>
      </c>
      <c r="H525">
        <v>39</v>
      </c>
      <c r="I525">
        <v>48.3</v>
      </c>
      <c r="J525">
        <v>44</v>
      </c>
      <c r="K525">
        <v>56.5</v>
      </c>
      <c r="L525">
        <v>52.9</v>
      </c>
    </row>
    <row r="526" spans="1:12" x14ac:dyDescent="0.2">
      <c r="A526" s="111">
        <v>33482</v>
      </c>
      <c r="B526">
        <v>60.7</v>
      </c>
      <c r="C526">
        <v>49.5</v>
      </c>
      <c r="E526">
        <v>45.5</v>
      </c>
      <c r="F526">
        <v>61.2</v>
      </c>
      <c r="H526">
        <v>45.9</v>
      </c>
      <c r="I526">
        <v>48.8</v>
      </c>
      <c r="J526">
        <v>47.3</v>
      </c>
      <c r="K526">
        <v>53.8</v>
      </c>
      <c r="L526">
        <v>54.9</v>
      </c>
    </row>
    <row r="527" spans="1:12" x14ac:dyDescent="0.2">
      <c r="A527" s="111">
        <v>33512</v>
      </c>
      <c r="B527">
        <v>58</v>
      </c>
      <c r="C527">
        <v>48.4</v>
      </c>
      <c r="E527">
        <v>50</v>
      </c>
      <c r="F527">
        <v>60.7</v>
      </c>
      <c r="H527">
        <v>40.5</v>
      </c>
      <c r="I527">
        <v>50.2</v>
      </c>
      <c r="J527">
        <v>44.7</v>
      </c>
      <c r="K527">
        <v>55.7</v>
      </c>
      <c r="L527">
        <v>53.1</v>
      </c>
    </row>
    <row r="528" spans="1:12" x14ac:dyDescent="0.2">
      <c r="A528" s="111">
        <v>33543</v>
      </c>
      <c r="B528">
        <v>53.5</v>
      </c>
      <c r="C528">
        <v>46.1</v>
      </c>
      <c r="E528">
        <v>47.6</v>
      </c>
      <c r="F528">
        <v>52.1</v>
      </c>
      <c r="H528">
        <v>42.8</v>
      </c>
      <c r="I528">
        <v>50.1</v>
      </c>
      <c r="J528">
        <v>43</v>
      </c>
      <c r="K528">
        <v>55.2</v>
      </c>
      <c r="L528">
        <v>49.5</v>
      </c>
    </row>
    <row r="529" spans="1:12" x14ac:dyDescent="0.2">
      <c r="A529" s="111">
        <v>33573</v>
      </c>
      <c r="B529">
        <v>49.5</v>
      </c>
      <c r="C529">
        <v>47.6</v>
      </c>
      <c r="E529">
        <v>48.9</v>
      </c>
      <c r="F529">
        <v>50.6</v>
      </c>
      <c r="H529">
        <v>38.799999999999997</v>
      </c>
      <c r="I529">
        <v>49.4</v>
      </c>
      <c r="J529">
        <v>39.799999999999997</v>
      </c>
      <c r="K529">
        <v>53.6</v>
      </c>
      <c r="L529">
        <v>46.8</v>
      </c>
    </row>
    <row r="530" spans="1:12" x14ac:dyDescent="0.2">
      <c r="A530" s="111">
        <v>33604</v>
      </c>
      <c r="B530">
        <v>49.6</v>
      </c>
      <c r="C530">
        <v>47</v>
      </c>
      <c r="E530">
        <v>45.4</v>
      </c>
      <c r="F530">
        <v>50.4</v>
      </c>
      <c r="H530">
        <v>44.1</v>
      </c>
      <c r="I530">
        <v>48.7</v>
      </c>
      <c r="J530">
        <v>40.6</v>
      </c>
      <c r="K530">
        <v>51.9</v>
      </c>
      <c r="L530">
        <v>47.3</v>
      </c>
    </row>
    <row r="531" spans="1:12" x14ac:dyDescent="0.2">
      <c r="A531" s="111">
        <v>33635</v>
      </c>
      <c r="B531">
        <v>58.3</v>
      </c>
      <c r="C531">
        <v>47.2</v>
      </c>
      <c r="E531">
        <v>45.9</v>
      </c>
      <c r="F531">
        <v>58.7</v>
      </c>
      <c r="H531">
        <v>44</v>
      </c>
      <c r="I531">
        <v>49.3</v>
      </c>
      <c r="J531">
        <v>43.9</v>
      </c>
      <c r="K531">
        <v>54.7</v>
      </c>
      <c r="L531">
        <v>52.7</v>
      </c>
    </row>
    <row r="532" spans="1:12" x14ac:dyDescent="0.2">
      <c r="A532" s="111">
        <v>33664</v>
      </c>
      <c r="B532">
        <v>63.3</v>
      </c>
      <c r="C532">
        <v>49.8</v>
      </c>
      <c r="E532">
        <v>48.1</v>
      </c>
      <c r="F532">
        <v>59.7</v>
      </c>
      <c r="H532">
        <v>44.3</v>
      </c>
      <c r="I532">
        <v>50.3</v>
      </c>
      <c r="J532">
        <v>43.7</v>
      </c>
      <c r="K532">
        <v>54.7</v>
      </c>
      <c r="L532">
        <v>54.6</v>
      </c>
    </row>
    <row r="533" spans="1:12" x14ac:dyDescent="0.2">
      <c r="A533" s="111">
        <v>33695</v>
      </c>
      <c r="B533">
        <v>59.1</v>
      </c>
      <c r="C533">
        <v>52.1</v>
      </c>
      <c r="E533">
        <v>51.1</v>
      </c>
      <c r="F533">
        <v>57.8</v>
      </c>
      <c r="H533">
        <v>43.2</v>
      </c>
      <c r="I533">
        <v>47.4</v>
      </c>
      <c r="J533">
        <v>45</v>
      </c>
      <c r="K533">
        <v>53.4</v>
      </c>
      <c r="L533">
        <v>52.6</v>
      </c>
    </row>
    <row r="534" spans="1:12" x14ac:dyDescent="0.2">
      <c r="A534" s="111">
        <v>33725</v>
      </c>
      <c r="B534">
        <v>60.9</v>
      </c>
      <c r="C534">
        <v>53.9</v>
      </c>
      <c r="E534">
        <v>55</v>
      </c>
      <c r="F534">
        <v>61.2</v>
      </c>
      <c r="H534">
        <v>47</v>
      </c>
      <c r="I534">
        <v>50</v>
      </c>
      <c r="J534">
        <v>49.5</v>
      </c>
      <c r="K534">
        <v>56.2</v>
      </c>
      <c r="L534">
        <v>55.7</v>
      </c>
    </row>
    <row r="535" spans="1:12" x14ac:dyDescent="0.2">
      <c r="A535" s="111">
        <v>33756</v>
      </c>
      <c r="B535">
        <v>59.8</v>
      </c>
      <c r="C535">
        <v>49.1</v>
      </c>
      <c r="E535">
        <v>53.9</v>
      </c>
      <c r="F535">
        <v>57.6</v>
      </c>
      <c r="H535">
        <v>43.1</v>
      </c>
      <c r="I535">
        <v>50.8</v>
      </c>
      <c r="J535">
        <v>46.6</v>
      </c>
      <c r="K535">
        <v>53.1</v>
      </c>
      <c r="L535">
        <v>53.6</v>
      </c>
    </row>
    <row r="536" spans="1:12" x14ac:dyDescent="0.2">
      <c r="A536" s="111">
        <v>33786</v>
      </c>
      <c r="B536">
        <v>59.5</v>
      </c>
      <c r="C536">
        <v>49.7</v>
      </c>
      <c r="E536">
        <v>56.2</v>
      </c>
      <c r="F536">
        <v>57.4</v>
      </c>
      <c r="H536">
        <v>46.9</v>
      </c>
      <c r="I536">
        <v>52.5</v>
      </c>
      <c r="J536">
        <v>45.5</v>
      </c>
      <c r="K536">
        <v>55.2</v>
      </c>
      <c r="L536">
        <v>53.9</v>
      </c>
    </row>
    <row r="537" spans="1:12" x14ac:dyDescent="0.2">
      <c r="A537" s="111">
        <v>33817</v>
      </c>
      <c r="B537">
        <v>58.8</v>
      </c>
      <c r="C537">
        <v>48.6</v>
      </c>
      <c r="E537">
        <v>53.7</v>
      </c>
      <c r="F537">
        <v>56.8</v>
      </c>
      <c r="H537">
        <v>45.8</v>
      </c>
      <c r="I537">
        <v>50.3</v>
      </c>
      <c r="J537">
        <v>47.3</v>
      </c>
      <c r="K537">
        <v>53.3</v>
      </c>
      <c r="L537">
        <v>53.4</v>
      </c>
    </row>
    <row r="538" spans="1:12" x14ac:dyDescent="0.2">
      <c r="A538" s="111">
        <v>33848</v>
      </c>
      <c r="B538">
        <v>51.1</v>
      </c>
      <c r="C538">
        <v>46.7</v>
      </c>
      <c r="E538">
        <v>51.6</v>
      </c>
      <c r="F538">
        <v>53.9</v>
      </c>
      <c r="H538">
        <v>42.3</v>
      </c>
      <c r="I538">
        <v>51.2</v>
      </c>
      <c r="J538">
        <v>45.1</v>
      </c>
      <c r="K538">
        <v>55.8</v>
      </c>
      <c r="L538">
        <v>49.7</v>
      </c>
    </row>
    <row r="539" spans="1:12" x14ac:dyDescent="0.2">
      <c r="A539" s="111">
        <v>33878</v>
      </c>
      <c r="B539">
        <v>53.8</v>
      </c>
      <c r="C539">
        <v>47.7</v>
      </c>
      <c r="E539">
        <v>46.4</v>
      </c>
      <c r="F539">
        <v>54.7</v>
      </c>
      <c r="H539">
        <v>42.4</v>
      </c>
      <c r="I539">
        <v>48.6</v>
      </c>
      <c r="J539">
        <v>44.7</v>
      </c>
      <c r="K539">
        <v>53.8</v>
      </c>
      <c r="L539">
        <v>50.3</v>
      </c>
    </row>
    <row r="540" spans="1:12" x14ac:dyDescent="0.2">
      <c r="A540" s="111">
        <v>33909</v>
      </c>
      <c r="B540">
        <v>58.8</v>
      </c>
      <c r="C540">
        <v>48</v>
      </c>
      <c r="E540">
        <v>42.1</v>
      </c>
      <c r="F540">
        <v>58.6</v>
      </c>
      <c r="H540">
        <v>42.1</v>
      </c>
      <c r="I540">
        <v>51.3</v>
      </c>
      <c r="J540">
        <v>47.1</v>
      </c>
      <c r="K540">
        <v>52.9</v>
      </c>
      <c r="L540">
        <v>53.6</v>
      </c>
    </row>
    <row r="541" spans="1:12" x14ac:dyDescent="0.2">
      <c r="A541" s="111">
        <v>33939</v>
      </c>
      <c r="B541">
        <v>61</v>
      </c>
      <c r="C541">
        <v>51.4</v>
      </c>
      <c r="E541">
        <v>48</v>
      </c>
      <c r="F541">
        <v>57.9</v>
      </c>
      <c r="H541">
        <v>45</v>
      </c>
      <c r="I541">
        <v>51.5</v>
      </c>
      <c r="J541">
        <v>45.9</v>
      </c>
      <c r="K541">
        <v>53.1</v>
      </c>
      <c r="L541">
        <v>54.2</v>
      </c>
    </row>
    <row r="542" spans="1:12" x14ac:dyDescent="0.2">
      <c r="A542" s="111">
        <v>33970</v>
      </c>
      <c r="B542">
        <v>63</v>
      </c>
      <c r="C542">
        <v>49.4</v>
      </c>
      <c r="D542">
        <v>56.5</v>
      </c>
      <c r="E542">
        <v>49.8</v>
      </c>
      <c r="F542">
        <v>61.5</v>
      </c>
      <c r="H542">
        <v>43.3</v>
      </c>
      <c r="I542">
        <v>52.3</v>
      </c>
      <c r="J542">
        <v>46.9</v>
      </c>
      <c r="K542">
        <v>53.4</v>
      </c>
      <c r="L542">
        <v>55.8</v>
      </c>
    </row>
    <row r="543" spans="1:12" x14ac:dyDescent="0.2">
      <c r="A543" s="111">
        <v>34001</v>
      </c>
      <c r="B543">
        <v>59.7</v>
      </c>
      <c r="C543">
        <v>49.5</v>
      </c>
      <c r="D543">
        <v>56</v>
      </c>
      <c r="E543">
        <v>53.9</v>
      </c>
      <c r="F543">
        <v>63.5</v>
      </c>
      <c r="H543">
        <v>42.6</v>
      </c>
      <c r="I543">
        <v>51.7</v>
      </c>
      <c r="J543">
        <v>47</v>
      </c>
      <c r="K543">
        <v>53.2</v>
      </c>
      <c r="L543">
        <v>55.2</v>
      </c>
    </row>
    <row r="544" spans="1:12" x14ac:dyDescent="0.2">
      <c r="A544" s="111">
        <v>34029</v>
      </c>
      <c r="B544">
        <v>58.1</v>
      </c>
      <c r="C544">
        <v>49.4</v>
      </c>
      <c r="D544">
        <v>54.5</v>
      </c>
      <c r="E544">
        <v>53.6</v>
      </c>
      <c r="F544">
        <v>56.7</v>
      </c>
      <c r="H544">
        <v>45.6</v>
      </c>
      <c r="I544">
        <v>52.7</v>
      </c>
      <c r="J544">
        <v>47.1</v>
      </c>
      <c r="K544">
        <v>52.3</v>
      </c>
      <c r="L544">
        <v>53.5</v>
      </c>
    </row>
    <row r="545" spans="1:12" x14ac:dyDescent="0.2">
      <c r="A545" s="111">
        <v>34060</v>
      </c>
      <c r="B545">
        <v>53</v>
      </c>
      <c r="C545">
        <v>50.1</v>
      </c>
      <c r="D545">
        <v>51</v>
      </c>
      <c r="E545">
        <v>54.6</v>
      </c>
      <c r="F545">
        <v>51.6</v>
      </c>
      <c r="H545">
        <v>44.7</v>
      </c>
      <c r="I545">
        <v>52.8</v>
      </c>
      <c r="J545">
        <v>44.8</v>
      </c>
      <c r="K545">
        <v>53.5</v>
      </c>
      <c r="L545">
        <v>50.2</v>
      </c>
    </row>
    <row r="546" spans="1:12" x14ac:dyDescent="0.2">
      <c r="A546" s="111">
        <v>34090</v>
      </c>
      <c r="B546">
        <v>55.2</v>
      </c>
      <c r="C546">
        <v>47.4</v>
      </c>
      <c r="D546">
        <v>51.5</v>
      </c>
      <c r="E546">
        <v>50.4</v>
      </c>
      <c r="F546">
        <v>55</v>
      </c>
      <c r="H546">
        <v>44.8</v>
      </c>
      <c r="I546">
        <v>51.5</v>
      </c>
      <c r="J546">
        <v>43.6</v>
      </c>
      <c r="K546">
        <v>54.2</v>
      </c>
      <c r="L546">
        <v>51.2</v>
      </c>
    </row>
    <row r="547" spans="1:12" x14ac:dyDescent="0.2">
      <c r="A547" s="111">
        <v>34121</v>
      </c>
      <c r="B547">
        <v>51.6</v>
      </c>
      <c r="C547">
        <v>49.8</v>
      </c>
      <c r="D547">
        <v>52</v>
      </c>
      <c r="E547">
        <v>50.6</v>
      </c>
      <c r="F547">
        <v>53.1</v>
      </c>
      <c r="H547">
        <v>46.5</v>
      </c>
      <c r="I547">
        <v>50.4</v>
      </c>
      <c r="J547">
        <v>43.2</v>
      </c>
      <c r="K547">
        <v>52.4</v>
      </c>
      <c r="L547">
        <v>49.6</v>
      </c>
    </row>
    <row r="548" spans="1:12" x14ac:dyDescent="0.2">
      <c r="A548" s="111">
        <v>34151</v>
      </c>
      <c r="B548">
        <v>53.8</v>
      </c>
      <c r="C548">
        <v>48.7</v>
      </c>
      <c r="D548">
        <v>45</v>
      </c>
      <c r="E548">
        <v>51.4</v>
      </c>
      <c r="F548">
        <v>52.7</v>
      </c>
      <c r="H548">
        <v>45.5</v>
      </c>
      <c r="I548">
        <v>51</v>
      </c>
      <c r="J548">
        <v>43.6</v>
      </c>
      <c r="K548">
        <v>50.1</v>
      </c>
      <c r="L548">
        <v>50.2</v>
      </c>
    </row>
    <row r="549" spans="1:12" x14ac:dyDescent="0.2">
      <c r="A549" s="111">
        <v>34182</v>
      </c>
      <c r="B549">
        <v>55.3</v>
      </c>
      <c r="C549">
        <v>49.4</v>
      </c>
      <c r="D549">
        <v>51</v>
      </c>
      <c r="E549">
        <v>52.3</v>
      </c>
      <c r="F549">
        <v>53.9</v>
      </c>
      <c r="H549">
        <v>44.4</v>
      </c>
      <c r="I549">
        <v>51.8</v>
      </c>
      <c r="J549">
        <v>41.9</v>
      </c>
      <c r="K549">
        <v>52.6</v>
      </c>
      <c r="L549">
        <v>50.7</v>
      </c>
    </row>
    <row r="550" spans="1:12" x14ac:dyDescent="0.2">
      <c r="A550" s="111">
        <v>34213</v>
      </c>
      <c r="B550">
        <v>52.6</v>
      </c>
      <c r="C550">
        <v>49.9</v>
      </c>
      <c r="D550">
        <v>49</v>
      </c>
      <c r="E550">
        <v>49</v>
      </c>
      <c r="F550">
        <v>55.2</v>
      </c>
      <c r="H550">
        <v>46.2</v>
      </c>
      <c r="I550">
        <v>51.3</v>
      </c>
      <c r="J550">
        <v>44.5</v>
      </c>
      <c r="K550">
        <v>51.7</v>
      </c>
      <c r="L550">
        <v>50.8</v>
      </c>
    </row>
    <row r="551" spans="1:12" x14ac:dyDescent="0.2">
      <c r="A551" s="111">
        <v>34243</v>
      </c>
      <c r="B551">
        <v>58.9</v>
      </c>
      <c r="C551">
        <v>49.4</v>
      </c>
      <c r="D551">
        <v>55.5</v>
      </c>
      <c r="E551">
        <v>50.9</v>
      </c>
      <c r="F551">
        <v>56.1</v>
      </c>
      <c r="H551">
        <v>48.6</v>
      </c>
      <c r="I551">
        <v>50.7</v>
      </c>
      <c r="J551">
        <v>46</v>
      </c>
      <c r="K551">
        <v>54.1</v>
      </c>
      <c r="L551">
        <v>53.4</v>
      </c>
    </row>
    <row r="552" spans="1:12" x14ac:dyDescent="0.2">
      <c r="A552" s="111">
        <v>34274</v>
      </c>
      <c r="B552">
        <v>60.4</v>
      </c>
      <c r="C552">
        <v>51.5</v>
      </c>
      <c r="D552">
        <v>56.5</v>
      </c>
      <c r="E552">
        <v>52.7</v>
      </c>
      <c r="F552">
        <v>57.5</v>
      </c>
      <c r="H552">
        <v>45.5</v>
      </c>
      <c r="I552">
        <v>50.9</v>
      </c>
      <c r="J552">
        <v>45.5</v>
      </c>
      <c r="K552">
        <v>55</v>
      </c>
      <c r="L552">
        <v>53.8</v>
      </c>
    </row>
    <row r="553" spans="1:12" x14ac:dyDescent="0.2">
      <c r="A553" s="111">
        <v>34304</v>
      </c>
      <c r="B553">
        <v>62.4</v>
      </c>
      <c r="C553">
        <v>50.3</v>
      </c>
      <c r="D553">
        <v>54.5</v>
      </c>
      <c r="E553">
        <v>53.1</v>
      </c>
      <c r="F553">
        <v>61.7</v>
      </c>
      <c r="H553">
        <v>43.2</v>
      </c>
      <c r="I553">
        <v>51.5</v>
      </c>
      <c r="J553">
        <v>47.1</v>
      </c>
      <c r="K553">
        <v>53.8</v>
      </c>
      <c r="L553">
        <v>55.6</v>
      </c>
    </row>
    <row r="554" spans="1:12" x14ac:dyDescent="0.2">
      <c r="A554" s="111">
        <v>34335</v>
      </c>
      <c r="B554">
        <v>63.5</v>
      </c>
      <c r="C554">
        <v>52.4</v>
      </c>
      <c r="D554">
        <v>58</v>
      </c>
      <c r="E554">
        <v>58.9</v>
      </c>
      <c r="F554">
        <v>59.7</v>
      </c>
      <c r="H554">
        <v>43.9</v>
      </c>
      <c r="I554">
        <v>54.4</v>
      </c>
      <c r="J554">
        <v>47.5</v>
      </c>
      <c r="K554">
        <v>55.3</v>
      </c>
      <c r="L554">
        <v>56</v>
      </c>
    </row>
    <row r="555" spans="1:12" x14ac:dyDescent="0.2">
      <c r="A555" s="111">
        <v>34366</v>
      </c>
      <c r="B555">
        <v>62.2</v>
      </c>
      <c r="C555">
        <v>51.9</v>
      </c>
      <c r="D555">
        <v>56.5</v>
      </c>
      <c r="E555">
        <v>63</v>
      </c>
      <c r="F555">
        <v>60.2</v>
      </c>
      <c r="H555">
        <v>44.6</v>
      </c>
      <c r="I555">
        <v>57</v>
      </c>
      <c r="J555">
        <v>48.7</v>
      </c>
      <c r="K555">
        <v>58.3</v>
      </c>
      <c r="L555">
        <v>56.5</v>
      </c>
    </row>
    <row r="556" spans="1:12" x14ac:dyDescent="0.2">
      <c r="A556" s="111">
        <v>34394</v>
      </c>
      <c r="B556">
        <v>62.8</v>
      </c>
      <c r="C556">
        <v>51.8</v>
      </c>
      <c r="D556">
        <v>56.5</v>
      </c>
      <c r="E556">
        <v>62.9</v>
      </c>
      <c r="F556">
        <v>63.4</v>
      </c>
      <c r="H556">
        <v>43</v>
      </c>
      <c r="I556">
        <v>55.4</v>
      </c>
      <c r="J556">
        <v>48.2</v>
      </c>
      <c r="K556">
        <v>55.2</v>
      </c>
      <c r="L556">
        <v>56.9</v>
      </c>
    </row>
    <row r="557" spans="1:12" x14ac:dyDescent="0.2">
      <c r="A557" s="111">
        <v>34425</v>
      </c>
      <c r="B557">
        <v>62.7</v>
      </c>
      <c r="C557">
        <v>51.8</v>
      </c>
      <c r="D557">
        <v>61.5</v>
      </c>
      <c r="E557">
        <v>63.5</v>
      </c>
      <c r="F557">
        <v>61.4</v>
      </c>
      <c r="H557">
        <v>45.9</v>
      </c>
      <c r="I557">
        <v>57.2</v>
      </c>
      <c r="J557">
        <v>50.1</v>
      </c>
      <c r="K557">
        <v>56.9</v>
      </c>
      <c r="L557">
        <v>57.4</v>
      </c>
    </row>
    <row r="558" spans="1:12" x14ac:dyDescent="0.2">
      <c r="A558" s="111">
        <v>34455</v>
      </c>
      <c r="B558">
        <v>61.6</v>
      </c>
      <c r="C558">
        <v>53.4</v>
      </c>
      <c r="D558">
        <v>61.5</v>
      </c>
      <c r="E558">
        <v>67.8</v>
      </c>
      <c r="F558">
        <v>62.7</v>
      </c>
      <c r="H558">
        <v>47.6</v>
      </c>
      <c r="I558">
        <v>60.2</v>
      </c>
      <c r="J558">
        <v>51.4</v>
      </c>
      <c r="K558">
        <v>54.9</v>
      </c>
      <c r="L558">
        <v>58.2</v>
      </c>
    </row>
    <row r="559" spans="1:12" x14ac:dyDescent="0.2">
      <c r="A559" s="111">
        <v>34486</v>
      </c>
      <c r="B559">
        <v>65</v>
      </c>
      <c r="C559">
        <v>55.2</v>
      </c>
      <c r="D559">
        <v>60</v>
      </c>
      <c r="E559">
        <v>69.7</v>
      </c>
      <c r="F559">
        <v>62</v>
      </c>
      <c r="H559">
        <v>48.3</v>
      </c>
      <c r="I559">
        <v>60.3</v>
      </c>
      <c r="J559">
        <v>49.5</v>
      </c>
      <c r="K559">
        <v>57.8</v>
      </c>
      <c r="L559">
        <v>58.8</v>
      </c>
    </row>
    <row r="560" spans="1:12" x14ac:dyDescent="0.2">
      <c r="A560" s="111">
        <v>34516</v>
      </c>
      <c r="B560">
        <v>64.2</v>
      </c>
      <c r="C560">
        <v>51.1</v>
      </c>
      <c r="D560">
        <v>59.5</v>
      </c>
      <c r="E560">
        <v>71.599999999999994</v>
      </c>
      <c r="F560">
        <v>62.3</v>
      </c>
      <c r="H560">
        <v>45.1</v>
      </c>
      <c r="I560">
        <v>58.1</v>
      </c>
      <c r="J560">
        <v>52.3</v>
      </c>
      <c r="K560">
        <v>56.7</v>
      </c>
      <c r="L560">
        <v>58.5</v>
      </c>
    </row>
    <row r="561" spans="1:12" x14ac:dyDescent="0.2">
      <c r="A561" s="111">
        <v>34547</v>
      </c>
      <c r="B561">
        <v>63</v>
      </c>
      <c r="C561">
        <v>51.3</v>
      </c>
      <c r="D561">
        <v>60.5</v>
      </c>
      <c r="E561">
        <v>75.2</v>
      </c>
      <c r="F561">
        <v>60.2</v>
      </c>
      <c r="H561">
        <v>44.9</v>
      </c>
      <c r="I561">
        <v>61.6</v>
      </c>
      <c r="J561">
        <v>51.4</v>
      </c>
      <c r="K561">
        <v>57.7</v>
      </c>
      <c r="L561">
        <v>58</v>
      </c>
    </row>
    <row r="562" spans="1:12" x14ac:dyDescent="0.2">
      <c r="A562" s="111">
        <v>34578</v>
      </c>
      <c r="B562">
        <v>62.7</v>
      </c>
      <c r="C562">
        <v>53</v>
      </c>
      <c r="D562">
        <v>60.5</v>
      </c>
      <c r="E562">
        <v>80.3</v>
      </c>
      <c r="F562">
        <v>62.8</v>
      </c>
      <c r="H562">
        <v>46.1</v>
      </c>
      <c r="I562">
        <v>62.5</v>
      </c>
      <c r="J562">
        <v>52.5</v>
      </c>
      <c r="K562">
        <v>60</v>
      </c>
      <c r="L562">
        <v>59</v>
      </c>
    </row>
    <row r="563" spans="1:12" x14ac:dyDescent="0.2">
      <c r="A563" s="111">
        <v>34608</v>
      </c>
      <c r="B563">
        <v>63</v>
      </c>
      <c r="C563">
        <v>53.7</v>
      </c>
      <c r="D563">
        <v>60.5</v>
      </c>
      <c r="E563">
        <v>84.1</v>
      </c>
      <c r="F563">
        <v>63.3</v>
      </c>
      <c r="H563">
        <v>47.6</v>
      </c>
      <c r="I563">
        <v>64.900000000000006</v>
      </c>
      <c r="J563">
        <v>51.1</v>
      </c>
      <c r="K563">
        <v>58.5</v>
      </c>
      <c r="L563">
        <v>59.4</v>
      </c>
    </row>
    <row r="564" spans="1:12" x14ac:dyDescent="0.2">
      <c r="A564" s="111">
        <v>34639</v>
      </c>
      <c r="B564">
        <v>61.5</v>
      </c>
      <c r="C564">
        <v>53.2</v>
      </c>
      <c r="D564">
        <v>58</v>
      </c>
      <c r="E564">
        <v>84.5</v>
      </c>
      <c r="F564">
        <v>63.9</v>
      </c>
      <c r="H564">
        <v>47.3</v>
      </c>
      <c r="I564">
        <v>64.7</v>
      </c>
      <c r="J564">
        <v>51.6</v>
      </c>
      <c r="K564">
        <v>56.1</v>
      </c>
      <c r="L564">
        <v>59.2</v>
      </c>
    </row>
    <row r="565" spans="1:12" x14ac:dyDescent="0.2">
      <c r="A565" s="111">
        <v>34669</v>
      </c>
      <c r="B565">
        <v>58.9</v>
      </c>
      <c r="C565">
        <v>52.6</v>
      </c>
      <c r="D565">
        <v>53.5</v>
      </c>
      <c r="E565">
        <v>87.1</v>
      </c>
      <c r="F565">
        <v>59.5</v>
      </c>
      <c r="H565">
        <v>45</v>
      </c>
      <c r="I565">
        <v>64.8</v>
      </c>
      <c r="J565">
        <v>46.7</v>
      </c>
      <c r="K565">
        <v>58.4</v>
      </c>
      <c r="L565">
        <v>56.1</v>
      </c>
    </row>
    <row r="566" spans="1:12" x14ac:dyDescent="0.2">
      <c r="A566" s="111">
        <v>34700</v>
      </c>
      <c r="B566">
        <v>59.7</v>
      </c>
      <c r="C566">
        <v>52.2</v>
      </c>
      <c r="D566">
        <v>54</v>
      </c>
      <c r="E566">
        <v>86</v>
      </c>
      <c r="F566">
        <v>60.9</v>
      </c>
      <c r="H566">
        <v>45.2</v>
      </c>
      <c r="I566">
        <v>62.7</v>
      </c>
      <c r="J566">
        <v>51.9</v>
      </c>
      <c r="K566">
        <v>59.1</v>
      </c>
      <c r="L566">
        <v>57.4</v>
      </c>
    </row>
    <row r="567" spans="1:12" x14ac:dyDescent="0.2">
      <c r="A567" s="111">
        <v>34731</v>
      </c>
      <c r="B567">
        <v>56.6</v>
      </c>
      <c r="C567">
        <v>53</v>
      </c>
      <c r="D567">
        <v>55</v>
      </c>
      <c r="E567">
        <v>81.7</v>
      </c>
      <c r="F567">
        <v>57.4</v>
      </c>
      <c r="H567">
        <v>47</v>
      </c>
      <c r="I567">
        <v>60.7</v>
      </c>
      <c r="J567">
        <v>50</v>
      </c>
      <c r="K567">
        <v>58.7</v>
      </c>
      <c r="L567">
        <v>55.1</v>
      </c>
    </row>
    <row r="568" spans="1:12" x14ac:dyDescent="0.2">
      <c r="A568" s="111">
        <v>34759</v>
      </c>
      <c r="B568">
        <v>51.9</v>
      </c>
      <c r="C568">
        <v>52</v>
      </c>
      <c r="D568">
        <v>51</v>
      </c>
      <c r="E568">
        <v>78.900000000000006</v>
      </c>
      <c r="F568">
        <v>54.8</v>
      </c>
      <c r="H568">
        <v>47</v>
      </c>
      <c r="I568">
        <v>56.9</v>
      </c>
      <c r="J568">
        <v>48.1</v>
      </c>
      <c r="K568">
        <v>56.9</v>
      </c>
      <c r="L568">
        <v>52.1</v>
      </c>
    </row>
    <row r="569" spans="1:12" x14ac:dyDescent="0.2">
      <c r="A569" s="111">
        <v>34790</v>
      </c>
      <c r="B569">
        <v>52.2</v>
      </c>
      <c r="C569">
        <v>49.8</v>
      </c>
      <c r="D569">
        <v>47.5</v>
      </c>
      <c r="E569">
        <v>74.5</v>
      </c>
      <c r="F569">
        <v>54.1</v>
      </c>
      <c r="H569">
        <v>44.2</v>
      </c>
      <c r="I569">
        <v>56.3</v>
      </c>
      <c r="J569">
        <v>47.4</v>
      </c>
      <c r="K569">
        <v>55.6</v>
      </c>
      <c r="L569">
        <v>51.5</v>
      </c>
    </row>
    <row r="570" spans="1:12" x14ac:dyDescent="0.2">
      <c r="A570" s="111">
        <v>34820</v>
      </c>
      <c r="B570">
        <v>44</v>
      </c>
      <c r="C570">
        <v>47.9</v>
      </c>
      <c r="D570">
        <v>42</v>
      </c>
      <c r="E570">
        <v>70.5</v>
      </c>
      <c r="F570">
        <v>49.9</v>
      </c>
      <c r="H570">
        <v>43.3</v>
      </c>
      <c r="I570">
        <v>53.3</v>
      </c>
      <c r="J570">
        <v>43.7</v>
      </c>
      <c r="K570">
        <v>56.3</v>
      </c>
      <c r="L570">
        <v>46.7</v>
      </c>
    </row>
    <row r="571" spans="1:12" x14ac:dyDescent="0.2">
      <c r="A571" s="111">
        <v>34851</v>
      </c>
      <c r="B571">
        <v>43.5</v>
      </c>
      <c r="C571">
        <v>49.3</v>
      </c>
      <c r="D571">
        <v>36</v>
      </c>
      <c r="E571">
        <v>64.7</v>
      </c>
      <c r="F571">
        <v>46.1</v>
      </c>
      <c r="H571">
        <v>43</v>
      </c>
      <c r="I571">
        <v>51.8</v>
      </c>
      <c r="J571">
        <v>46.5</v>
      </c>
      <c r="K571">
        <v>56.1</v>
      </c>
      <c r="L571">
        <v>45.9</v>
      </c>
    </row>
    <row r="572" spans="1:12" x14ac:dyDescent="0.2">
      <c r="A572" s="111">
        <v>34881</v>
      </c>
      <c r="B572">
        <v>52.7</v>
      </c>
      <c r="C572">
        <v>53.3</v>
      </c>
      <c r="D572">
        <v>41.5</v>
      </c>
      <c r="E572">
        <v>58.6</v>
      </c>
      <c r="F572">
        <v>51.6</v>
      </c>
      <c r="H572">
        <v>46.5</v>
      </c>
      <c r="I572">
        <v>51.3</v>
      </c>
      <c r="J572">
        <v>48.1</v>
      </c>
      <c r="K572">
        <v>56.4</v>
      </c>
      <c r="L572">
        <v>50.7</v>
      </c>
    </row>
    <row r="573" spans="1:12" x14ac:dyDescent="0.2">
      <c r="A573" s="111">
        <v>34912</v>
      </c>
      <c r="B573">
        <v>46.5</v>
      </c>
      <c r="C573">
        <v>51.8</v>
      </c>
      <c r="D573">
        <v>40.5</v>
      </c>
      <c r="E573">
        <v>48.5</v>
      </c>
      <c r="F573">
        <v>49.1</v>
      </c>
      <c r="H573">
        <v>45.5</v>
      </c>
      <c r="I573">
        <v>49.1</v>
      </c>
      <c r="J573">
        <v>45</v>
      </c>
      <c r="K573">
        <v>53.7</v>
      </c>
      <c r="L573">
        <v>47.1</v>
      </c>
    </row>
    <row r="574" spans="1:12" x14ac:dyDescent="0.2">
      <c r="A574" s="111">
        <v>34943</v>
      </c>
      <c r="B574">
        <v>49.4</v>
      </c>
      <c r="C574">
        <v>49.4</v>
      </c>
      <c r="D574">
        <v>43.5</v>
      </c>
      <c r="E574">
        <v>48.8</v>
      </c>
      <c r="F574">
        <v>50.5</v>
      </c>
      <c r="H574">
        <v>40.299999999999997</v>
      </c>
      <c r="I574">
        <v>50</v>
      </c>
      <c r="J574">
        <v>45.5</v>
      </c>
      <c r="K574">
        <v>52.6</v>
      </c>
      <c r="L574">
        <v>48.1</v>
      </c>
    </row>
    <row r="575" spans="1:12" x14ac:dyDescent="0.2">
      <c r="A575" s="111">
        <v>34973</v>
      </c>
      <c r="B575">
        <v>47.5</v>
      </c>
      <c r="C575">
        <v>49.5</v>
      </c>
      <c r="D575">
        <v>40.5</v>
      </c>
      <c r="E575">
        <v>46.5</v>
      </c>
      <c r="F575">
        <v>47</v>
      </c>
      <c r="H575">
        <v>42.2</v>
      </c>
      <c r="I575">
        <v>48.4</v>
      </c>
      <c r="J575">
        <v>45.9</v>
      </c>
      <c r="K575">
        <v>52.2</v>
      </c>
      <c r="L575">
        <v>46.7</v>
      </c>
    </row>
    <row r="576" spans="1:12" x14ac:dyDescent="0.2">
      <c r="A576" s="111">
        <v>35004</v>
      </c>
      <c r="B576">
        <v>48.6</v>
      </c>
      <c r="C576">
        <v>44.2</v>
      </c>
      <c r="D576">
        <v>41.5</v>
      </c>
      <c r="E576">
        <v>44.5</v>
      </c>
      <c r="F576">
        <v>45</v>
      </c>
      <c r="H576">
        <v>43.3</v>
      </c>
      <c r="I576">
        <v>45.3</v>
      </c>
      <c r="J576">
        <v>44.5</v>
      </c>
      <c r="K576">
        <v>54.7</v>
      </c>
      <c r="L576">
        <v>45.9</v>
      </c>
    </row>
    <row r="577" spans="1:12" x14ac:dyDescent="0.2">
      <c r="A577" s="111">
        <v>35034</v>
      </c>
      <c r="B577">
        <v>45.9</v>
      </c>
      <c r="C577">
        <v>49.5</v>
      </c>
      <c r="D577">
        <v>42</v>
      </c>
      <c r="E577">
        <v>40.299999999999997</v>
      </c>
      <c r="F577">
        <v>46.9</v>
      </c>
      <c r="H577">
        <v>43.1</v>
      </c>
      <c r="I577">
        <v>47.5</v>
      </c>
      <c r="J577">
        <v>46.2</v>
      </c>
      <c r="K577">
        <v>56.5</v>
      </c>
      <c r="L577">
        <v>46.2</v>
      </c>
    </row>
    <row r="578" spans="1:12" x14ac:dyDescent="0.2">
      <c r="A578" s="111">
        <v>35065</v>
      </c>
      <c r="B578">
        <v>44.1</v>
      </c>
      <c r="C578">
        <v>48.3</v>
      </c>
      <c r="D578">
        <v>41.5</v>
      </c>
      <c r="E578">
        <v>40.299999999999997</v>
      </c>
      <c r="F578">
        <v>45.6</v>
      </c>
      <c r="H578">
        <v>46.6</v>
      </c>
      <c r="I578">
        <v>47.8</v>
      </c>
      <c r="J578">
        <v>45.3</v>
      </c>
      <c r="K578">
        <v>50</v>
      </c>
      <c r="L578">
        <v>45.5</v>
      </c>
    </row>
    <row r="579" spans="1:12" x14ac:dyDescent="0.2">
      <c r="A579" s="111">
        <v>35096</v>
      </c>
      <c r="B579">
        <v>46.1</v>
      </c>
      <c r="C579">
        <v>48.1</v>
      </c>
      <c r="D579">
        <v>43.5</v>
      </c>
      <c r="E579">
        <v>38.799999999999997</v>
      </c>
      <c r="F579">
        <v>45.7</v>
      </c>
      <c r="H579">
        <v>43.3</v>
      </c>
      <c r="I579">
        <v>49.5</v>
      </c>
      <c r="J579">
        <v>44.6</v>
      </c>
      <c r="K579">
        <v>51.3</v>
      </c>
      <c r="L579">
        <v>45.9</v>
      </c>
    </row>
    <row r="580" spans="1:12" x14ac:dyDescent="0.2">
      <c r="A580" s="111">
        <v>35125</v>
      </c>
      <c r="B580">
        <v>49.1</v>
      </c>
      <c r="C580">
        <v>47.5</v>
      </c>
      <c r="D580">
        <v>40</v>
      </c>
      <c r="E580">
        <v>39.9</v>
      </c>
      <c r="F580">
        <v>47.3</v>
      </c>
      <c r="H580">
        <v>40</v>
      </c>
      <c r="I580">
        <v>49.6</v>
      </c>
      <c r="J580">
        <v>44.4</v>
      </c>
      <c r="K580">
        <v>50.8</v>
      </c>
      <c r="L580">
        <v>46.9</v>
      </c>
    </row>
    <row r="581" spans="1:12" x14ac:dyDescent="0.2">
      <c r="A581" s="111">
        <v>35156</v>
      </c>
      <c r="B581">
        <v>52.3</v>
      </c>
      <c r="C581">
        <v>47.5</v>
      </c>
      <c r="D581">
        <v>44</v>
      </c>
      <c r="E581">
        <v>41.5</v>
      </c>
      <c r="F581">
        <v>51.6</v>
      </c>
      <c r="H581">
        <v>43.9</v>
      </c>
      <c r="I581">
        <v>49.4</v>
      </c>
      <c r="J581">
        <v>44.7</v>
      </c>
      <c r="K581">
        <v>51.4</v>
      </c>
      <c r="L581">
        <v>49.3</v>
      </c>
    </row>
    <row r="582" spans="1:12" x14ac:dyDescent="0.2">
      <c r="A582" s="111">
        <v>35186</v>
      </c>
      <c r="B582">
        <v>51.7</v>
      </c>
      <c r="C582">
        <v>48.5</v>
      </c>
      <c r="D582">
        <v>48.5</v>
      </c>
      <c r="E582">
        <v>50.2</v>
      </c>
      <c r="F582">
        <v>53</v>
      </c>
      <c r="H582">
        <v>39.200000000000003</v>
      </c>
      <c r="I582">
        <v>49.9</v>
      </c>
      <c r="J582">
        <v>44.7</v>
      </c>
      <c r="K582">
        <v>57.2</v>
      </c>
      <c r="L582">
        <v>49.1</v>
      </c>
    </row>
    <row r="583" spans="1:12" x14ac:dyDescent="0.2">
      <c r="A583" s="111">
        <v>35217</v>
      </c>
      <c r="B583">
        <v>59.4</v>
      </c>
      <c r="C583">
        <v>48.7</v>
      </c>
      <c r="D583">
        <v>51</v>
      </c>
      <c r="E583">
        <v>47.9</v>
      </c>
      <c r="F583">
        <v>55.5</v>
      </c>
      <c r="H583">
        <v>43.1</v>
      </c>
      <c r="I583">
        <v>52.8</v>
      </c>
      <c r="J583">
        <v>48.2</v>
      </c>
      <c r="K583">
        <v>53.1</v>
      </c>
      <c r="L583">
        <v>53.6</v>
      </c>
    </row>
    <row r="584" spans="1:12" x14ac:dyDescent="0.2">
      <c r="A584" s="111">
        <v>35247</v>
      </c>
      <c r="B584">
        <v>51.9</v>
      </c>
      <c r="C584">
        <v>53.1</v>
      </c>
      <c r="D584">
        <v>47.5</v>
      </c>
      <c r="E584">
        <v>44.1</v>
      </c>
      <c r="F584">
        <v>52.4</v>
      </c>
      <c r="H584">
        <v>40.799999999999997</v>
      </c>
      <c r="I584">
        <v>50.8</v>
      </c>
      <c r="J584">
        <v>46.7</v>
      </c>
      <c r="K584">
        <v>53.2</v>
      </c>
      <c r="L584">
        <v>49.7</v>
      </c>
    </row>
    <row r="585" spans="1:12" x14ac:dyDescent="0.2">
      <c r="A585" s="111">
        <v>35278</v>
      </c>
      <c r="B585">
        <v>54.6</v>
      </c>
      <c r="C585">
        <v>50</v>
      </c>
      <c r="D585">
        <v>47</v>
      </c>
      <c r="E585">
        <v>46.6</v>
      </c>
      <c r="F585">
        <v>55.1</v>
      </c>
      <c r="H585">
        <v>42.2</v>
      </c>
      <c r="I585">
        <v>51.9</v>
      </c>
      <c r="J585">
        <v>47.4</v>
      </c>
      <c r="K585">
        <v>55.3</v>
      </c>
      <c r="L585">
        <v>51.6</v>
      </c>
    </row>
    <row r="586" spans="1:12" x14ac:dyDescent="0.2">
      <c r="A586" s="111">
        <v>35309</v>
      </c>
      <c r="B586">
        <v>54.6</v>
      </c>
      <c r="C586">
        <v>50.7</v>
      </c>
      <c r="D586">
        <v>49.5</v>
      </c>
      <c r="E586">
        <v>50.1</v>
      </c>
      <c r="F586">
        <v>53.5</v>
      </c>
      <c r="H586">
        <v>43.7</v>
      </c>
      <c r="I586">
        <v>50</v>
      </c>
      <c r="J586">
        <v>47.2</v>
      </c>
      <c r="K586">
        <v>55.1</v>
      </c>
      <c r="L586">
        <v>51.1</v>
      </c>
    </row>
    <row r="587" spans="1:12" x14ac:dyDescent="0.2">
      <c r="A587" s="111">
        <v>35339</v>
      </c>
      <c r="B587">
        <v>52.9</v>
      </c>
      <c r="C587">
        <v>52.8</v>
      </c>
      <c r="D587">
        <v>44.5</v>
      </c>
      <c r="E587">
        <v>45.7</v>
      </c>
      <c r="F587">
        <v>55.4</v>
      </c>
      <c r="H587">
        <v>39.6</v>
      </c>
      <c r="I587">
        <v>50.9</v>
      </c>
      <c r="J587">
        <v>46</v>
      </c>
      <c r="K587">
        <v>57</v>
      </c>
      <c r="L587">
        <v>50.5</v>
      </c>
    </row>
    <row r="588" spans="1:12" x14ac:dyDescent="0.2">
      <c r="A588" s="111">
        <v>35370</v>
      </c>
      <c r="B588">
        <v>56.9</v>
      </c>
      <c r="C588">
        <v>53.2</v>
      </c>
      <c r="D588">
        <v>49</v>
      </c>
      <c r="E588">
        <v>46.3</v>
      </c>
      <c r="F588">
        <v>58.1</v>
      </c>
      <c r="H588">
        <v>42.3</v>
      </c>
      <c r="I588">
        <v>51.2</v>
      </c>
      <c r="J588">
        <v>47.6</v>
      </c>
      <c r="K588">
        <v>55.5</v>
      </c>
      <c r="L588">
        <v>53</v>
      </c>
    </row>
    <row r="589" spans="1:12" x14ac:dyDescent="0.2">
      <c r="A589" s="111">
        <v>35400</v>
      </c>
      <c r="B589">
        <v>61.7</v>
      </c>
      <c r="C589">
        <v>51.6</v>
      </c>
      <c r="D589">
        <v>51</v>
      </c>
      <c r="E589">
        <v>52</v>
      </c>
      <c r="F589">
        <v>58.9</v>
      </c>
      <c r="H589">
        <v>44.4</v>
      </c>
      <c r="I589">
        <v>52</v>
      </c>
      <c r="J589">
        <v>48.6</v>
      </c>
      <c r="K589">
        <v>56.5</v>
      </c>
      <c r="L589">
        <v>55.2</v>
      </c>
    </row>
    <row r="590" spans="1:12" x14ac:dyDescent="0.2">
      <c r="A590" s="111">
        <v>35431</v>
      </c>
      <c r="B590">
        <v>57</v>
      </c>
      <c r="C590">
        <v>53.5</v>
      </c>
      <c r="D590">
        <v>45.5</v>
      </c>
      <c r="E590">
        <v>53.3</v>
      </c>
      <c r="F590">
        <v>59.8</v>
      </c>
      <c r="G590">
        <v>46.5</v>
      </c>
      <c r="H590">
        <v>43.2</v>
      </c>
      <c r="I590">
        <v>49.7</v>
      </c>
      <c r="J590">
        <v>49.8</v>
      </c>
      <c r="K590">
        <v>56.2</v>
      </c>
      <c r="L590">
        <v>53.8</v>
      </c>
    </row>
    <row r="591" spans="1:12" x14ac:dyDescent="0.2">
      <c r="A591" s="111">
        <v>35462</v>
      </c>
      <c r="B591">
        <v>57.6</v>
      </c>
      <c r="C591">
        <v>53.7</v>
      </c>
      <c r="D591">
        <v>48.5</v>
      </c>
      <c r="E591">
        <v>56.4</v>
      </c>
      <c r="F591">
        <v>58.9</v>
      </c>
      <c r="G591">
        <v>44.5</v>
      </c>
      <c r="H591">
        <v>41.3</v>
      </c>
      <c r="I591">
        <v>52.1</v>
      </c>
      <c r="J591">
        <v>45.9</v>
      </c>
      <c r="K591">
        <v>54.6</v>
      </c>
      <c r="L591">
        <v>53.1</v>
      </c>
    </row>
    <row r="592" spans="1:12" x14ac:dyDescent="0.2">
      <c r="A592" s="111">
        <v>35490</v>
      </c>
      <c r="B592">
        <v>58.6</v>
      </c>
      <c r="C592">
        <v>48.3</v>
      </c>
      <c r="D592">
        <v>51.5</v>
      </c>
      <c r="E592">
        <v>51.1</v>
      </c>
      <c r="F592">
        <v>55</v>
      </c>
      <c r="G592">
        <v>46.5</v>
      </c>
      <c r="H592">
        <v>43.5</v>
      </c>
      <c r="I592">
        <v>53.1</v>
      </c>
      <c r="J592">
        <v>50.8</v>
      </c>
      <c r="K592">
        <v>55.7</v>
      </c>
      <c r="L592">
        <v>53.8</v>
      </c>
    </row>
    <row r="593" spans="1:12" x14ac:dyDescent="0.2">
      <c r="A593" s="111">
        <v>35521</v>
      </c>
      <c r="B593">
        <v>56.6</v>
      </c>
      <c r="C593">
        <v>51.4</v>
      </c>
      <c r="D593">
        <v>54</v>
      </c>
      <c r="E593">
        <v>50.3</v>
      </c>
      <c r="F593">
        <v>56.8</v>
      </c>
      <c r="G593">
        <v>47</v>
      </c>
      <c r="H593">
        <v>41.4</v>
      </c>
      <c r="I593">
        <v>53.4</v>
      </c>
      <c r="J593">
        <v>51.8</v>
      </c>
      <c r="K593">
        <v>54.7</v>
      </c>
      <c r="L593">
        <v>53.7</v>
      </c>
    </row>
    <row r="594" spans="1:12" x14ac:dyDescent="0.2">
      <c r="A594" s="111">
        <v>35551</v>
      </c>
      <c r="B594">
        <v>62.3</v>
      </c>
      <c r="C594">
        <v>52.1</v>
      </c>
      <c r="D594">
        <v>58</v>
      </c>
      <c r="E594">
        <v>48.5</v>
      </c>
      <c r="F594">
        <v>56.7</v>
      </c>
      <c r="G594">
        <v>44.5</v>
      </c>
      <c r="H594">
        <v>48.1</v>
      </c>
      <c r="I594">
        <v>55</v>
      </c>
      <c r="J594">
        <v>50.7</v>
      </c>
      <c r="K594">
        <v>53.6</v>
      </c>
      <c r="L594">
        <v>56.1</v>
      </c>
    </row>
    <row r="595" spans="1:12" x14ac:dyDescent="0.2">
      <c r="A595" s="111">
        <v>35582</v>
      </c>
      <c r="B595">
        <v>59.4</v>
      </c>
      <c r="C595">
        <v>54.1</v>
      </c>
      <c r="D595">
        <v>53.5</v>
      </c>
      <c r="E595">
        <v>48.9</v>
      </c>
      <c r="F595">
        <v>56.5</v>
      </c>
      <c r="G595">
        <v>50.5</v>
      </c>
      <c r="H595">
        <v>45.2</v>
      </c>
      <c r="I595">
        <v>54.6</v>
      </c>
      <c r="J595">
        <v>51.3</v>
      </c>
      <c r="K595">
        <v>53.5</v>
      </c>
      <c r="L595">
        <v>54.9</v>
      </c>
    </row>
    <row r="596" spans="1:12" x14ac:dyDescent="0.2">
      <c r="A596" s="111">
        <v>35612</v>
      </c>
      <c r="B596">
        <v>61.3</v>
      </c>
      <c r="C596">
        <v>55.2</v>
      </c>
      <c r="D596">
        <v>56.5</v>
      </c>
      <c r="E596">
        <v>52</v>
      </c>
      <c r="F596">
        <v>64.5</v>
      </c>
      <c r="G596">
        <v>47.5</v>
      </c>
      <c r="H596">
        <v>45.9</v>
      </c>
      <c r="I596">
        <v>54.7</v>
      </c>
      <c r="J596">
        <v>51.7</v>
      </c>
      <c r="K596">
        <v>56.2</v>
      </c>
      <c r="L596">
        <v>57.7</v>
      </c>
    </row>
    <row r="597" spans="1:12" x14ac:dyDescent="0.2">
      <c r="A597" s="111">
        <v>35643</v>
      </c>
      <c r="B597">
        <v>60.3</v>
      </c>
      <c r="C597">
        <v>53.7</v>
      </c>
      <c r="D597">
        <v>60</v>
      </c>
      <c r="E597">
        <v>52.1</v>
      </c>
      <c r="F597">
        <v>61.5</v>
      </c>
      <c r="G597">
        <v>47</v>
      </c>
      <c r="H597">
        <v>43</v>
      </c>
      <c r="I597">
        <v>55.2</v>
      </c>
      <c r="J597">
        <v>51.3</v>
      </c>
      <c r="K597">
        <v>54.9</v>
      </c>
      <c r="L597">
        <v>56.3</v>
      </c>
    </row>
    <row r="598" spans="1:12" x14ac:dyDescent="0.2">
      <c r="A598" s="111">
        <v>35674</v>
      </c>
      <c r="B598">
        <v>55.4</v>
      </c>
      <c r="C598">
        <v>51.6</v>
      </c>
      <c r="D598">
        <v>50</v>
      </c>
      <c r="E598">
        <v>53</v>
      </c>
      <c r="F598">
        <v>56.6</v>
      </c>
      <c r="G598">
        <v>49.5</v>
      </c>
      <c r="H598">
        <v>47.2</v>
      </c>
      <c r="I598">
        <v>54.8</v>
      </c>
      <c r="J598">
        <v>51.2</v>
      </c>
      <c r="K598">
        <v>49.4</v>
      </c>
      <c r="L598">
        <v>53.9</v>
      </c>
    </row>
    <row r="599" spans="1:12" x14ac:dyDescent="0.2">
      <c r="A599" s="111">
        <v>35704</v>
      </c>
      <c r="B599">
        <v>60.9</v>
      </c>
      <c r="C599">
        <v>51.8</v>
      </c>
      <c r="D599">
        <v>56.5</v>
      </c>
      <c r="E599">
        <v>53.6</v>
      </c>
      <c r="F599">
        <v>59.4</v>
      </c>
      <c r="G599">
        <v>47</v>
      </c>
      <c r="H599">
        <v>45</v>
      </c>
      <c r="I599">
        <v>54.9</v>
      </c>
      <c r="J599">
        <v>52.8</v>
      </c>
      <c r="K599">
        <v>54.9</v>
      </c>
      <c r="L599">
        <v>56.4</v>
      </c>
    </row>
    <row r="600" spans="1:12" x14ac:dyDescent="0.2">
      <c r="A600" s="111">
        <v>35735</v>
      </c>
      <c r="B600">
        <v>57.4</v>
      </c>
      <c r="C600">
        <v>54.7</v>
      </c>
      <c r="D600">
        <v>50</v>
      </c>
      <c r="E600">
        <v>52.1</v>
      </c>
      <c r="F600">
        <v>60.1</v>
      </c>
      <c r="G600">
        <v>48</v>
      </c>
      <c r="H600">
        <v>43.8</v>
      </c>
      <c r="I600">
        <v>55.2</v>
      </c>
      <c r="J600">
        <v>53.7</v>
      </c>
      <c r="K600">
        <v>53.6</v>
      </c>
      <c r="L600">
        <v>55.7</v>
      </c>
    </row>
    <row r="601" spans="1:12" x14ac:dyDescent="0.2">
      <c r="A601" s="111">
        <v>35765</v>
      </c>
      <c r="B601">
        <v>57.2</v>
      </c>
      <c r="C601">
        <v>56</v>
      </c>
      <c r="D601">
        <v>52</v>
      </c>
      <c r="E601">
        <v>52.2</v>
      </c>
      <c r="F601">
        <v>56.7</v>
      </c>
      <c r="G601">
        <v>46.5</v>
      </c>
      <c r="H601">
        <v>46.2</v>
      </c>
      <c r="I601">
        <v>53.9</v>
      </c>
      <c r="J601">
        <v>52.1</v>
      </c>
      <c r="K601">
        <v>51.4</v>
      </c>
      <c r="L601">
        <v>54.5</v>
      </c>
    </row>
    <row r="602" spans="1:12" x14ac:dyDescent="0.2">
      <c r="A602" s="111">
        <v>35796</v>
      </c>
      <c r="B602">
        <v>57.1</v>
      </c>
      <c r="C602">
        <v>55.1</v>
      </c>
      <c r="D602">
        <v>47</v>
      </c>
      <c r="E602">
        <v>47</v>
      </c>
      <c r="F602">
        <v>55.6</v>
      </c>
      <c r="G602">
        <v>47.5</v>
      </c>
      <c r="H602">
        <v>46.2</v>
      </c>
      <c r="I602">
        <v>53</v>
      </c>
      <c r="J602">
        <v>51.1</v>
      </c>
      <c r="K602">
        <v>46.2</v>
      </c>
      <c r="L602">
        <v>53.8</v>
      </c>
    </row>
    <row r="603" spans="1:12" x14ac:dyDescent="0.2">
      <c r="A603" s="111">
        <v>35827</v>
      </c>
      <c r="B603">
        <v>54.6</v>
      </c>
      <c r="C603">
        <v>53.4</v>
      </c>
      <c r="D603">
        <v>48</v>
      </c>
      <c r="E603">
        <v>45.5</v>
      </c>
      <c r="F603">
        <v>54.6</v>
      </c>
      <c r="G603">
        <v>46.5</v>
      </c>
      <c r="H603">
        <v>46.2</v>
      </c>
      <c r="I603">
        <v>52.8</v>
      </c>
      <c r="J603">
        <v>51.7</v>
      </c>
      <c r="K603">
        <v>48.3</v>
      </c>
      <c r="L603">
        <v>52.9</v>
      </c>
    </row>
    <row r="604" spans="1:12" x14ac:dyDescent="0.2">
      <c r="A604" s="111">
        <v>35855</v>
      </c>
      <c r="B604">
        <v>54.9</v>
      </c>
      <c r="C604">
        <v>52.1</v>
      </c>
      <c r="D604">
        <v>51.5</v>
      </c>
      <c r="E604">
        <v>44.2</v>
      </c>
      <c r="F604">
        <v>54.5</v>
      </c>
      <c r="G604">
        <v>47</v>
      </c>
      <c r="H604">
        <v>46</v>
      </c>
      <c r="I604">
        <v>53</v>
      </c>
      <c r="J604">
        <v>51.4</v>
      </c>
      <c r="K604">
        <v>46.7</v>
      </c>
      <c r="L604">
        <v>52.9</v>
      </c>
    </row>
    <row r="605" spans="1:12" x14ac:dyDescent="0.2">
      <c r="A605" s="111">
        <v>35886</v>
      </c>
      <c r="B605">
        <v>55.3</v>
      </c>
      <c r="C605">
        <v>53.9</v>
      </c>
      <c r="D605">
        <v>52.5</v>
      </c>
      <c r="E605">
        <v>40.5</v>
      </c>
      <c r="F605">
        <v>53.3</v>
      </c>
      <c r="G605">
        <v>49</v>
      </c>
      <c r="H605">
        <v>46.1</v>
      </c>
      <c r="I605">
        <v>52.4</v>
      </c>
      <c r="J605">
        <v>49</v>
      </c>
      <c r="K605">
        <v>48.5</v>
      </c>
      <c r="L605">
        <v>52.2</v>
      </c>
    </row>
    <row r="606" spans="1:12" x14ac:dyDescent="0.2">
      <c r="A606" s="111">
        <v>35916</v>
      </c>
      <c r="B606">
        <v>51.5</v>
      </c>
      <c r="C606">
        <v>52.1</v>
      </c>
      <c r="D606">
        <v>48.5</v>
      </c>
      <c r="E606">
        <v>41.1</v>
      </c>
      <c r="F606">
        <v>53.2</v>
      </c>
      <c r="G606">
        <v>47.5</v>
      </c>
      <c r="H606">
        <v>46</v>
      </c>
      <c r="I606">
        <v>51.5</v>
      </c>
      <c r="J606">
        <v>49.3</v>
      </c>
      <c r="K606">
        <v>46.1</v>
      </c>
      <c r="L606">
        <v>50.9</v>
      </c>
    </row>
    <row r="607" spans="1:12" x14ac:dyDescent="0.2">
      <c r="A607" s="111">
        <v>35947</v>
      </c>
      <c r="B607">
        <v>50.2</v>
      </c>
      <c r="C607">
        <v>51.7</v>
      </c>
      <c r="D607">
        <v>48.5</v>
      </c>
      <c r="E607">
        <v>39.299999999999997</v>
      </c>
      <c r="F607">
        <v>50.6</v>
      </c>
      <c r="G607">
        <v>44.5</v>
      </c>
      <c r="H607">
        <v>42</v>
      </c>
      <c r="I607">
        <v>50.9</v>
      </c>
      <c r="J607">
        <v>47</v>
      </c>
      <c r="K607">
        <v>46.3</v>
      </c>
      <c r="L607">
        <v>48.9</v>
      </c>
    </row>
    <row r="608" spans="1:12" x14ac:dyDescent="0.2">
      <c r="A608" s="111">
        <v>35977</v>
      </c>
      <c r="B608">
        <v>51.8</v>
      </c>
      <c r="C608">
        <v>51.4</v>
      </c>
      <c r="D608">
        <v>44.5</v>
      </c>
      <c r="E608">
        <v>38.4</v>
      </c>
      <c r="F608">
        <v>50.8</v>
      </c>
      <c r="G608">
        <v>47</v>
      </c>
      <c r="H608">
        <v>44.1</v>
      </c>
      <c r="I608">
        <v>50.2</v>
      </c>
      <c r="J608">
        <v>45.1</v>
      </c>
      <c r="K608">
        <v>45.6</v>
      </c>
      <c r="L608">
        <v>49.2</v>
      </c>
    </row>
    <row r="609" spans="1:12" x14ac:dyDescent="0.2">
      <c r="A609" s="111">
        <v>36008</v>
      </c>
      <c r="B609">
        <v>50.9</v>
      </c>
      <c r="C609">
        <v>51.2</v>
      </c>
      <c r="D609">
        <v>48.5</v>
      </c>
      <c r="E609">
        <v>37.799999999999997</v>
      </c>
      <c r="F609">
        <v>50.7</v>
      </c>
      <c r="G609">
        <v>50.5</v>
      </c>
      <c r="H609">
        <v>44.8</v>
      </c>
      <c r="I609">
        <v>50.3</v>
      </c>
      <c r="J609">
        <v>46.7</v>
      </c>
      <c r="K609">
        <v>44</v>
      </c>
      <c r="L609">
        <v>49.3</v>
      </c>
    </row>
    <row r="610" spans="1:12" x14ac:dyDescent="0.2">
      <c r="A610" s="111">
        <v>36039</v>
      </c>
      <c r="B610">
        <v>49.4</v>
      </c>
      <c r="C610">
        <v>51.5</v>
      </c>
      <c r="D610">
        <v>46</v>
      </c>
      <c r="E610">
        <v>34</v>
      </c>
      <c r="F610">
        <v>51.2</v>
      </c>
      <c r="G610">
        <v>49</v>
      </c>
      <c r="H610">
        <v>43.2</v>
      </c>
      <c r="I610">
        <v>50.8</v>
      </c>
      <c r="J610">
        <v>45.7</v>
      </c>
      <c r="K610">
        <v>44.2</v>
      </c>
      <c r="L610">
        <v>48.7</v>
      </c>
    </row>
    <row r="611" spans="1:12" x14ac:dyDescent="0.2">
      <c r="A611" s="111">
        <v>36069</v>
      </c>
      <c r="B611">
        <v>48</v>
      </c>
      <c r="C611">
        <v>51.3</v>
      </c>
      <c r="D611">
        <v>45.5</v>
      </c>
      <c r="E611">
        <v>34.700000000000003</v>
      </c>
      <c r="F611">
        <v>52.4</v>
      </c>
      <c r="G611">
        <v>50.5</v>
      </c>
      <c r="H611">
        <v>47.1</v>
      </c>
      <c r="I611">
        <v>49.8</v>
      </c>
      <c r="J611">
        <v>45.2</v>
      </c>
      <c r="K611">
        <v>44.4</v>
      </c>
      <c r="L611">
        <v>48.7</v>
      </c>
    </row>
    <row r="612" spans="1:12" x14ac:dyDescent="0.2">
      <c r="A612" s="111">
        <v>36100</v>
      </c>
      <c r="B612">
        <v>48.3</v>
      </c>
      <c r="C612">
        <v>51.1</v>
      </c>
      <c r="D612">
        <v>40.5</v>
      </c>
      <c r="E612">
        <v>34.5</v>
      </c>
      <c r="F612">
        <v>50.4</v>
      </c>
      <c r="G612">
        <v>47.5</v>
      </c>
      <c r="H612">
        <v>44.5</v>
      </c>
      <c r="I612">
        <v>50.4</v>
      </c>
      <c r="J612">
        <v>45.3</v>
      </c>
      <c r="K612">
        <v>43.7</v>
      </c>
      <c r="L612">
        <v>48.2</v>
      </c>
    </row>
    <row r="613" spans="1:12" x14ac:dyDescent="0.2">
      <c r="A613" s="111">
        <v>36130</v>
      </c>
      <c r="B613">
        <v>49.7</v>
      </c>
      <c r="C613">
        <v>50.5</v>
      </c>
      <c r="D613">
        <v>37</v>
      </c>
      <c r="E613">
        <v>31.9</v>
      </c>
      <c r="F613">
        <v>47.7</v>
      </c>
      <c r="G613">
        <v>47</v>
      </c>
      <c r="H613">
        <v>42.7</v>
      </c>
      <c r="I613">
        <v>48.5</v>
      </c>
      <c r="J613">
        <v>41.9</v>
      </c>
      <c r="K613">
        <v>46.2</v>
      </c>
      <c r="L613">
        <v>46.8</v>
      </c>
    </row>
    <row r="614" spans="1:12" x14ac:dyDescent="0.2">
      <c r="A614" s="111">
        <v>36161</v>
      </c>
      <c r="B614">
        <v>52.4</v>
      </c>
      <c r="C614">
        <v>50.5</v>
      </c>
      <c r="D614">
        <v>38</v>
      </c>
      <c r="E614">
        <v>33.700000000000003</v>
      </c>
      <c r="F614">
        <v>55.6</v>
      </c>
      <c r="G614">
        <v>44</v>
      </c>
      <c r="H614">
        <v>42.7</v>
      </c>
      <c r="I614">
        <v>51</v>
      </c>
      <c r="J614">
        <v>45.5</v>
      </c>
      <c r="K614">
        <v>50</v>
      </c>
      <c r="L614">
        <v>50.6</v>
      </c>
    </row>
    <row r="615" spans="1:12" x14ac:dyDescent="0.2">
      <c r="A615" s="111">
        <v>36192</v>
      </c>
      <c r="B615">
        <v>55</v>
      </c>
      <c r="C615">
        <v>54.6</v>
      </c>
      <c r="D615">
        <v>48.5</v>
      </c>
      <c r="E615">
        <v>35.200000000000003</v>
      </c>
      <c r="F615">
        <v>56</v>
      </c>
      <c r="G615">
        <v>43</v>
      </c>
      <c r="H615">
        <v>43.5</v>
      </c>
      <c r="I615">
        <v>50.8</v>
      </c>
      <c r="J615">
        <v>45.8</v>
      </c>
      <c r="K615">
        <v>53.3</v>
      </c>
      <c r="L615">
        <v>51.7</v>
      </c>
    </row>
    <row r="616" spans="1:12" x14ac:dyDescent="0.2">
      <c r="A616" s="111">
        <v>36220</v>
      </c>
      <c r="B616">
        <v>55.9</v>
      </c>
      <c r="C616">
        <v>52.8</v>
      </c>
      <c r="D616">
        <v>52</v>
      </c>
      <c r="E616">
        <v>42.5</v>
      </c>
      <c r="F616">
        <v>55.7</v>
      </c>
      <c r="G616">
        <v>43.5</v>
      </c>
      <c r="H616">
        <v>43.7</v>
      </c>
      <c r="I616">
        <v>52.3</v>
      </c>
      <c r="J616">
        <v>47.6</v>
      </c>
      <c r="K616">
        <v>50.1</v>
      </c>
      <c r="L616">
        <v>52.4</v>
      </c>
    </row>
    <row r="617" spans="1:12" x14ac:dyDescent="0.2">
      <c r="A617" s="111">
        <v>36251</v>
      </c>
      <c r="B617">
        <v>54</v>
      </c>
      <c r="C617">
        <v>51.6</v>
      </c>
      <c r="D617">
        <v>53</v>
      </c>
      <c r="E617">
        <v>47.4</v>
      </c>
      <c r="F617">
        <v>57.2</v>
      </c>
      <c r="G617">
        <v>45</v>
      </c>
      <c r="H617">
        <v>46.8</v>
      </c>
      <c r="I617">
        <v>49.5</v>
      </c>
      <c r="J617">
        <v>48.8</v>
      </c>
      <c r="K617">
        <v>51.1</v>
      </c>
      <c r="L617">
        <v>52.3</v>
      </c>
    </row>
    <row r="618" spans="1:12" x14ac:dyDescent="0.2">
      <c r="A618" s="111">
        <v>36281</v>
      </c>
      <c r="B618">
        <v>57.8</v>
      </c>
      <c r="C618">
        <v>53.1</v>
      </c>
      <c r="D618">
        <v>55.5</v>
      </c>
      <c r="E618">
        <v>51.2</v>
      </c>
      <c r="F618">
        <v>58.5</v>
      </c>
      <c r="G618">
        <v>45.5</v>
      </c>
      <c r="H618">
        <v>43.6</v>
      </c>
      <c r="I618">
        <v>52.1</v>
      </c>
      <c r="J618">
        <v>51.1</v>
      </c>
      <c r="K618">
        <v>50.9</v>
      </c>
      <c r="L618">
        <v>54.3</v>
      </c>
    </row>
    <row r="619" spans="1:12" x14ac:dyDescent="0.2">
      <c r="A619" s="111">
        <v>36312</v>
      </c>
      <c r="B619">
        <v>59.4</v>
      </c>
      <c r="C619">
        <v>52.2</v>
      </c>
      <c r="D619">
        <v>54.5</v>
      </c>
      <c r="E619">
        <v>54.2</v>
      </c>
      <c r="F619">
        <v>61.6</v>
      </c>
      <c r="G619">
        <v>43.5</v>
      </c>
      <c r="H619">
        <v>44.7</v>
      </c>
      <c r="I619">
        <v>52.6</v>
      </c>
      <c r="J619">
        <v>51.3</v>
      </c>
      <c r="K619">
        <v>52.4</v>
      </c>
      <c r="L619">
        <v>55.8</v>
      </c>
    </row>
    <row r="620" spans="1:12" x14ac:dyDescent="0.2">
      <c r="A620" s="111">
        <v>36342</v>
      </c>
      <c r="B620">
        <v>54.6</v>
      </c>
      <c r="C620">
        <v>54.1</v>
      </c>
      <c r="D620">
        <v>50.5</v>
      </c>
      <c r="E620">
        <v>55.5</v>
      </c>
      <c r="F620">
        <v>58.1</v>
      </c>
      <c r="G620">
        <v>45</v>
      </c>
      <c r="H620">
        <v>44.9</v>
      </c>
      <c r="I620">
        <v>54</v>
      </c>
      <c r="J620">
        <v>50.4</v>
      </c>
      <c r="K620">
        <v>51.1</v>
      </c>
      <c r="L620">
        <v>53.6</v>
      </c>
    </row>
    <row r="621" spans="1:12" x14ac:dyDescent="0.2">
      <c r="A621" s="111">
        <v>36373</v>
      </c>
      <c r="B621">
        <v>57.5</v>
      </c>
      <c r="C621">
        <v>53.7</v>
      </c>
      <c r="D621">
        <v>52.5</v>
      </c>
      <c r="E621">
        <v>60.6</v>
      </c>
      <c r="F621">
        <v>58.3</v>
      </c>
      <c r="G621">
        <v>45.5</v>
      </c>
      <c r="H621">
        <v>46.2</v>
      </c>
      <c r="I621">
        <v>51.4</v>
      </c>
      <c r="J621">
        <v>53.1</v>
      </c>
      <c r="K621">
        <v>54.4</v>
      </c>
      <c r="L621">
        <v>54.8</v>
      </c>
    </row>
    <row r="622" spans="1:12" x14ac:dyDescent="0.2">
      <c r="A622" s="111">
        <v>36404</v>
      </c>
      <c r="B622">
        <v>63.5</v>
      </c>
      <c r="C622">
        <v>54.2</v>
      </c>
      <c r="D622">
        <v>54.5</v>
      </c>
      <c r="E622">
        <v>65.8</v>
      </c>
      <c r="F622">
        <v>59.9</v>
      </c>
      <c r="G622">
        <v>43.5</v>
      </c>
      <c r="H622">
        <v>43.8</v>
      </c>
      <c r="I622">
        <v>55.8</v>
      </c>
      <c r="J622">
        <v>51.3</v>
      </c>
      <c r="K622">
        <v>55.8</v>
      </c>
      <c r="L622">
        <v>57</v>
      </c>
    </row>
    <row r="623" spans="1:12" x14ac:dyDescent="0.2">
      <c r="A623" s="111">
        <v>36434</v>
      </c>
      <c r="B623">
        <v>61.3</v>
      </c>
      <c r="C623">
        <v>54.3</v>
      </c>
      <c r="D623">
        <v>54</v>
      </c>
      <c r="E623">
        <v>68.8</v>
      </c>
      <c r="F623">
        <v>59.7</v>
      </c>
      <c r="G623">
        <v>44.5</v>
      </c>
      <c r="H623">
        <v>48</v>
      </c>
      <c r="I623">
        <v>56.2</v>
      </c>
      <c r="J623">
        <v>53</v>
      </c>
      <c r="K623">
        <v>54.9</v>
      </c>
      <c r="L623">
        <v>57.2</v>
      </c>
    </row>
    <row r="624" spans="1:12" x14ac:dyDescent="0.2">
      <c r="A624" s="111">
        <v>36465</v>
      </c>
      <c r="B624">
        <v>63.1</v>
      </c>
      <c r="C624">
        <v>52.7</v>
      </c>
      <c r="D624">
        <v>58.5</v>
      </c>
      <c r="E624">
        <v>68.099999999999994</v>
      </c>
      <c r="F624">
        <v>60.2</v>
      </c>
      <c r="G624">
        <v>48.5</v>
      </c>
      <c r="H624">
        <v>49.7</v>
      </c>
      <c r="I624">
        <v>56.8</v>
      </c>
      <c r="J624">
        <v>53.1</v>
      </c>
      <c r="K624">
        <v>55.8</v>
      </c>
      <c r="L624">
        <v>58.1</v>
      </c>
    </row>
    <row r="625" spans="1:12" x14ac:dyDescent="0.2">
      <c r="A625" s="111">
        <v>36495</v>
      </c>
      <c r="B625">
        <v>60.3</v>
      </c>
      <c r="C625">
        <v>52</v>
      </c>
      <c r="D625">
        <v>50</v>
      </c>
      <c r="E625">
        <v>67.400000000000006</v>
      </c>
      <c r="F625">
        <v>60.6</v>
      </c>
      <c r="G625">
        <v>48.5</v>
      </c>
      <c r="H625">
        <v>49</v>
      </c>
      <c r="I625">
        <v>56.7</v>
      </c>
      <c r="J625">
        <v>55.7</v>
      </c>
      <c r="K625">
        <v>55</v>
      </c>
      <c r="L625">
        <v>57.8</v>
      </c>
    </row>
    <row r="626" spans="1:12" x14ac:dyDescent="0.2">
      <c r="A626" s="111">
        <v>36526</v>
      </c>
      <c r="B626">
        <v>60.4</v>
      </c>
      <c r="C626">
        <v>52.9</v>
      </c>
      <c r="D626">
        <v>52</v>
      </c>
      <c r="E626">
        <v>72.400000000000006</v>
      </c>
      <c r="F626">
        <v>57.8</v>
      </c>
      <c r="G626">
        <v>46.5</v>
      </c>
      <c r="H626">
        <v>52.8</v>
      </c>
      <c r="I626">
        <v>55</v>
      </c>
      <c r="J626">
        <v>52.8</v>
      </c>
      <c r="K626">
        <v>53.4</v>
      </c>
      <c r="L626">
        <v>56.7</v>
      </c>
    </row>
    <row r="627" spans="1:12" x14ac:dyDescent="0.2">
      <c r="A627" s="111">
        <v>36557</v>
      </c>
      <c r="B627">
        <v>58.7</v>
      </c>
      <c r="C627">
        <v>53</v>
      </c>
      <c r="D627">
        <v>54</v>
      </c>
      <c r="E627">
        <v>71.599999999999994</v>
      </c>
      <c r="F627">
        <v>59.1</v>
      </c>
      <c r="G627">
        <v>48</v>
      </c>
      <c r="H627">
        <v>44.9</v>
      </c>
      <c r="I627">
        <v>54.4</v>
      </c>
      <c r="J627">
        <v>53.6</v>
      </c>
      <c r="K627">
        <v>54.2</v>
      </c>
      <c r="L627">
        <v>55.8</v>
      </c>
    </row>
    <row r="628" spans="1:12" x14ac:dyDescent="0.2">
      <c r="A628" s="111">
        <v>36586</v>
      </c>
      <c r="B628">
        <v>56.2</v>
      </c>
      <c r="C628">
        <v>53.5</v>
      </c>
      <c r="D628">
        <v>51</v>
      </c>
      <c r="E628">
        <v>78.7</v>
      </c>
      <c r="F628">
        <v>59.5</v>
      </c>
      <c r="G628">
        <v>48</v>
      </c>
      <c r="H628">
        <v>47.5</v>
      </c>
      <c r="I628">
        <v>54.3</v>
      </c>
      <c r="J628">
        <v>51.2</v>
      </c>
      <c r="K628">
        <v>54.8</v>
      </c>
      <c r="L628">
        <v>54.9</v>
      </c>
    </row>
    <row r="629" spans="1:12" x14ac:dyDescent="0.2">
      <c r="A629" s="111">
        <v>36617</v>
      </c>
      <c r="B629">
        <v>55.4</v>
      </c>
      <c r="C629">
        <v>53.8</v>
      </c>
      <c r="D629">
        <v>51</v>
      </c>
      <c r="E629">
        <v>71.2</v>
      </c>
      <c r="F629">
        <v>58.1</v>
      </c>
      <c r="G629">
        <v>47</v>
      </c>
      <c r="H629">
        <v>46.1</v>
      </c>
      <c r="I629">
        <v>55.4</v>
      </c>
      <c r="J629">
        <v>53.2</v>
      </c>
      <c r="K629">
        <v>51.5</v>
      </c>
      <c r="L629">
        <v>54.7</v>
      </c>
    </row>
    <row r="630" spans="1:12" x14ac:dyDescent="0.2">
      <c r="A630" s="111">
        <v>36647</v>
      </c>
      <c r="B630">
        <v>51.5</v>
      </c>
      <c r="C630">
        <v>54.2</v>
      </c>
      <c r="D630">
        <v>49</v>
      </c>
      <c r="E630">
        <v>65.7</v>
      </c>
      <c r="F630">
        <v>56.4</v>
      </c>
      <c r="G630">
        <v>50.5</v>
      </c>
      <c r="H630">
        <v>46.9</v>
      </c>
      <c r="I630">
        <v>55.4</v>
      </c>
      <c r="J630">
        <v>53</v>
      </c>
      <c r="K630">
        <v>56.4</v>
      </c>
      <c r="L630">
        <v>53.2</v>
      </c>
    </row>
    <row r="631" spans="1:12" x14ac:dyDescent="0.2">
      <c r="A631" s="111">
        <v>36678</v>
      </c>
      <c r="B631">
        <v>50</v>
      </c>
      <c r="C631">
        <v>55.7</v>
      </c>
      <c r="D631">
        <v>48.5</v>
      </c>
      <c r="E631">
        <v>62.9</v>
      </c>
      <c r="F631">
        <v>53.4</v>
      </c>
      <c r="G631">
        <v>47</v>
      </c>
      <c r="H631">
        <v>47</v>
      </c>
      <c r="I631">
        <v>54.5</v>
      </c>
      <c r="J631">
        <v>50.7</v>
      </c>
      <c r="K631">
        <v>52.8</v>
      </c>
      <c r="L631">
        <v>51.4</v>
      </c>
    </row>
    <row r="632" spans="1:12" x14ac:dyDescent="0.2">
      <c r="A632" s="111">
        <v>36708</v>
      </c>
      <c r="B632">
        <v>52</v>
      </c>
      <c r="C632">
        <v>50.8</v>
      </c>
      <c r="D632">
        <v>45</v>
      </c>
      <c r="E632">
        <v>63.4</v>
      </c>
      <c r="F632">
        <v>53.7</v>
      </c>
      <c r="G632">
        <v>49.5</v>
      </c>
      <c r="H632">
        <v>48.5</v>
      </c>
      <c r="I632">
        <v>53.9</v>
      </c>
      <c r="J632">
        <v>52.5</v>
      </c>
      <c r="K632">
        <v>51.7</v>
      </c>
      <c r="L632">
        <v>52.5</v>
      </c>
    </row>
    <row r="633" spans="1:12" x14ac:dyDescent="0.2">
      <c r="A633" s="111">
        <v>36739</v>
      </c>
      <c r="B633">
        <v>50</v>
      </c>
      <c r="C633">
        <v>52.2</v>
      </c>
      <c r="D633">
        <v>49</v>
      </c>
      <c r="E633">
        <v>58.1</v>
      </c>
      <c r="F633">
        <v>49.7</v>
      </c>
      <c r="G633">
        <v>50.5</v>
      </c>
      <c r="H633">
        <v>47.1</v>
      </c>
      <c r="I633">
        <v>53.5</v>
      </c>
      <c r="J633">
        <v>48.8</v>
      </c>
      <c r="K633">
        <v>50.8</v>
      </c>
      <c r="L633">
        <v>49.9</v>
      </c>
    </row>
    <row r="634" spans="1:12" x14ac:dyDescent="0.2">
      <c r="A634" s="111">
        <v>36770</v>
      </c>
      <c r="B634">
        <v>48.9</v>
      </c>
      <c r="C634">
        <v>48.9</v>
      </c>
      <c r="D634">
        <v>47</v>
      </c>
      <c r="E634">
        <v>58.4</v>
      </c>
      <c r="F634">
        <v>51.5</v>
      </c>
      <c r="G634">
        <v>48.5</v>
      </c>
      <c r="H634">
        <v>45.9</v>
      </c>
      <c r="I634">
        <v>49.6</v>
      </c>
      <c r="J634">
        <v>50.6</v>
      </c>
      <c r="K634">
        <v>50.7</v>
      </c>
      <c r="L634">
        <v>49.7</v>
      </c>
    </row>
    <row r="635" spans="1:12" x14ac:dyDescent="0.2">
      <c r="A635" s="111">
        <v>36800</v>
      </c>
      <c r="B635">
        <v>48.4</v>
      </c>
      <c r="C635">
        <v>52.4</v>
      </c>
      <c r="D635">
        <v>41</v>
      </c>
      <c r="E635">
        <v>57.7</v>
      </c>
      <c r="F635">
        <v>49.3</v>
      </c>
      <c r="G635">
        <v>50.5</v>
      </c>
      <c r="H635">
        <v>45.9</v>
      </c>
      <c r="I635">
        <v>51.1</v>
      </c>
      <c r="J635">
        <v>48.2</v>
      </c>
      <c r="K635">
        <v>48.7</v>
      </c>
      <c r="L635">
        <v>48.7</v>
      </c>
    </row>
    <row r="636" spans="1:12" x14ac:dyDescent="0.2">
      <c r="A636" s="111">
        <v>36831</v>
      </c>
      <c r="B636">
        <v>49.1</v>
      </c>
      <c r="C636">
        <v>53.2</v>
      </c>
      <c r="D636">
        <v>42</v>
      </c>
      <c r="E636">
        <v>58.1</v>
      </c>
      <c r="F636">
        <v>50.1</v>
      </c>
      <c r="G636">
        <v>51.5</v>
      </c>
      <c r="H636">
        <v>42.8</v>
      </c>
      <c r="I636">
        <v>50.3</v>
      </c>
      <c r="J636">
        <v>47.1</v>
      </c>
      <c r="K636">
        <v>48.6</v>
      </c>
      <c r="L636">
        <v>48.5</v>
      </c>
    </row>
    <row r="637" spans="1:12" x14ac:dyDescent="0.2">
      <c r="A637" s="111">
        <v>36861</v>
      </c>
      <c r="B637">
        <v>42.1</v>
      </c>
      <c r="C637">
        <v>51.2</v>
      </c>
      <c r="D637">
        <v>36</v>
      </c>
      <c r="E637">
        <v>59.8</v>
      </c>
      <c r="F637">
        <v>42.9</v>
      </c>
      <c r="G637">
        <v>51</v>
      </c>
      <c r="H637">
        <v>40.4</v>
      </c>
      <c r="I637">
        <v>52.8</v>
      </c>
      <c r="J637">
        <v>42.7</v>
      </c>
      <c r="K637">
        <v>49.5</v>
      </c>
      <c r="L637">
        <v>43.9</v>
      </c>
    </row>
    <row r="638" spans="1:12" x14ac:dyDescent="0.2">
      <c r="A638" s="111">
        <v>36892</v>
      </c>
      <c r="B638">
        <v>38.4</v>
      </c>
      <c r="C638">
        <v>49.1</v>
      </c>
      <c r="D638">
        <v>32.5</v>
      </c>
      <c r="E638">
        <v>64.599999999999994</v>
      </c>
      <c r="F638">
        <v>39.200000000000003</v>
      </c>
      <c r="G638">
        <v>56</v>
      </c>
      <c r="H638">
        <v>41.8</v>
      </c>
      <c r="I638">
        <v>49.8</v>
      </c>
      <c r="J638">
        <v>42.3</v>
      </c>
      <c r="K638">
        <v>46.7</v>
      </c>
      <c r="L638">
        <v>42.3</v>
      </c>
    </row>
    <row r="639" spans="1:12" x14ac:dyDescent="0.2">
      <c r="A639" s="111">
        <v>36923</v>
      </c>
      <c r="B639">
        <v>39.9</v>
      </c>
      <c r="C639">
        <v>47.5</v>
      </c>
      <c r="D639">
        <v>37</v>
      </c>
      <c r="E639">
        <v>55.6</v>
      </c>
      <c r="F639">
        <v>38.6</v>
      </c>
      <c r="G639">
        <v>52.5</v>
      </c>
      <c r="H639">
        <v>44.2</v>
      </c>
      <c r="I639">
        <v>50.2</v>
      </c>
      <c r="J639">
        <v>37.799999999999997</v>
      </c>
      <c r="K639">
        <v>46.8</v>
      </c>
      <c r="L639">
        <v>42.1</v>
      </c>
    </row>
    <row r="640" spans="1:12" x14ac:dyDescent="0.2">
      <c r="A640" s="111">
        <v>36951</v>
      </c>
      <c r="B640">
        <v>41.5</v>
      </c>
      <c r="C640">
        <v>48.8</v>
      </c>
      <c r="D640">
        <v>43.5</v>
      </c>
      <c r="E640">
        <v>49.9</v>
      </c>
      <c r="F640">
        <v>42.6</v>
      </c>
      <c r="G640">
        <v>52</v>
      </c>
      <c r="H640">
        <v>43.7</v>
      </c>
      <c r="I640">
        <v>47.7</v>
      </c>
      <c r="J640">
        <v>39.9</v>
      </c>
      <c r="K640">
        <v>50.3</v>
      </c>
      <c r="L640">
        <v>43.1</v>
      </c>
    </row>
    <row r="641" spans="1:12" x14ac:dyDescent="0.2">
      <c r="A641" s="111">
        <v>36982</v>
      </c>
      <c r="B641">
        <v>45.5</v>
      </c>
      <c r="C641">
        <v>47.2</v>
      </c>
      <c r="D641">
        <v>43.5</v>
      </c>
      <c r="E641">
        <v>48</v>
      </c>
      <c r="F641">
        <v>43.1</v>
      </c>
      <c r="G641">
        <v>50</v>
      </c>
      <c r="H641">
        <v>39.700000000000003</v>
      </c>
      <c r="I641">
        <v>47.2</v>
      </c>
      <c r="J641">
        <v>38.200000000000003</v>
      </c>
      <c r="K641">
        <v>47.5</v>
      </c>
      <c r="L641">
        <v>42.7</v>
      </c>
    </row>
    <row r="642" spans="1:12" x14ac:dyDescent="0.2">
      <c r="A642" s="111">
        <v>37012</v>
      </c>
      <c r="B642">
        <v>44.9</v>
      </c>
      <c r="C642">
        <v>46.9</v>
      </c>
      <c r="D642">
        <v>40</v>
      </c>
      <c r="E642">
        <v>45.1</v>
      </c>
      <c r="F642">
        <v>43.1</v>
      </c>
      <c r="G642">
        <v>51</v>
      </c>
      <c r="H642">
        <v>38.200000000000003</v>
      </c>
      <c r="I642">
        <v>45.4</v>
      </c>
      <c r="J642">
        <v>35.1</v>
      </c>
      <c r="K642">
        <v>45.3</v>
      </c>
      <c r="L642">
        <v>41.3</v>
      </c>
    </row>
    <row r="643" spans="1:12" x14ac:dyDescent="0.2">
      <c r="A643" s="111">
        <v>37043</v>
      </c>
      <c r="B643">
        <v>47.8</v>
      </c>
      <c r="C643">
        <v>47</v>
      </c>
      <c r="D643">
        <v>42</v>
      </c>
      <c r="E643">
        <v>42.8</v>
      </c>
      <c r="F643">
        <v>45.3</v>
      </c>
      <c r="G643">
        <v>48</v>
      </c>
      <c r="H643">
        <v>39.9</v>
      </c>
      <c r="I643">
        <v>47.1</v>
      </c>
      <c r="J643">
        <v>35.700000000000003</v>
      </c>
      <c r="K643">
        <v>45.2</v>
      </c>
      <c r="L643">
        <v>43.2</v>
      </c>
    </row>
    <row r="644" spans="1:12" x14ac:dyDescent="0.2">
      <c r="A644" s="111">
        <v>37073</v>
      </c>
      <c r="B644">
        <v>49.2</v>
      </c>
      <c r="C644">
        <v>47.2</v>
      </c>
      <c r="D644">
        <v>42.5</v>
      </c>
      <c r="E644">
        <v>39.9</v>
      </c>
      <c r="F644">
        <v>47</v>
      </c>
      <c r="G644">
        <v>45</v>
      </c>
      <c r="H644">
        <v>37.1</v>
      </c>
      <c r="I644">
        <v>46.8</v>
      </c>
      <c r="J644">
        <v>37.200000000000003</v>
      </c>
      <c r="K644">
        <v>48.4</v>
      </c>
      <c r="L644">
        <v>43.5</v>
      </c>
    </row>
    <row r="645" spans="1:12" x14ac:dyDescent="0.2">
      <c r="A645" s="111">
        <v>37104</v>
      </c>
      <c r="B645">
        <v>54.3</v>
      </c>
      <c r="C645">
        <v>50</v>
      </c>
      <c r="D645">
        <v>44.5</v>
      </c>
      <c r="E645">
        <v>35</v>
      </c>
      <c r="F645">
        <v>51.8</v>
      </c>
      <c r="G645">
        <v>48.5</v>
      </c>
      <c r="H645">
        <v>37.6</v>
      </c>
      <c r="I645">
        <v>46.7</v>
      </c>
      <c r="J645">
        <v>41.3</v>
      </c>
      <c r="K645">
        <v>52</v>
      </c>
      <c r="L645">
        <v>46.3</v>
      </c>
    </row>
    <row r="646" spans="1:12" x14ac:dyDescent="0.2">
      <c r="A646" s="111">
        <v>37135</v>
      </c>
      <c r="B646">
        <v>51.3</v>
      </c>
      <c r="C646">
        <v>49.7</v>
      </c>
      <c r="D646">
        <v>43</v>
      </c>
      <c r="E646">
        <v>36.6</v>
      </c>
      <c r="F646">
        <v>51.8</v>
      </c>
      <c r="G646">
        <v>48.5</v>
      </c>
      <c r="H646">
        <v>38.9</v>
      </c>
      <c r="I646">
        <v>47.5</v>
      </c>
      <c r="J646">
        <v>41.5</v>
      </c>
      <c r="K646">
        <v>46.9</v>
      </c>
      <c r="L646">
        <v>46.2</v>
      </c>
    </row>
    <row r="647" spans="1:12" x14ac:dyDescent="0.2">
      <c r="A647" s="111">
        <v>37165</v>
      </c>
      <c r="B647">
        <v>38.9</v>
      </c>
      <c r="C647">
        <v>47.6</v>
      </c>
      <c r="D647">
        <v>36</v>
      </c>
      <c r="E647">
        <v>33.299999999999997</v>
      </c>
      <c r="F647">
        <v>41.8</v>
      </c>
      <c r="G647">
        <v>44.5</v>
      </c>
      <c r="H647">
        <v>38.299999999999997</v>
      </c>
      <c r="I647">
        <v>49.5</v>
      </c>
      <c r="J647">
        <v>35.6</v>
      </c>
      <c r="K647">
        <v>44.3</v>
      </c>
      <c r="L647">
        <v>40.799999999999997</v>
      </c>
    </row>
    <row r="648" spans="1:12" x14ac:dyDescent="0.2">
      <c r="A648" s="111">
        <v>37196</v>
      </c>
      <c r="B648">
        <v>49.1</v>
      </c>
      <c r="C648">
        <v>49.5</v>
      </c>
      <c r="D648">
        <v>38.5</v>
      </c>
      <c r="E648">
        <v>32</v>
      </c>
      <c r="F648">
        <v>46.9</v>
      </c>
      <c r="G648">
        <v>44.5</v>
      </c>
      <c r="H648">
        <v>38.9</v>
      </c>
      <c r="I648">
        <v>49.1</v>
      </c>
      <c r="J648">
        <v>36.4</v>
      </c>
      <c r="K648">
        <v>50</v>
      </c>
      <c r="L648">
        <v>44.1</v>
      </c>
    </row>
    <row r="649" spans="1:12" x14ac:dyDescent="0.2">
      <c r="A649" s="111">
        <v>37226</v>
      </c>
      <c r="B649">
        <v>51.4</v>
      </c>
      <c r="C649">
        <v>50.2</v>
      </c>
      <c r="D649">
        <v>39.5</v>
      </c>
      <c r="E649">
        <v>33.200000000000003</v>
      </c>
      <c r="F649">
        <v>49.2</v>
      </c>
      <c r="G649">
        <v>44</v>
      </c>
      <c r="H649">
        <v>37.6</v>
      </c>
      <c r="I649">
        <v>49.3</v>
      </c>
      <c r="J649">
        <v>39.1</v>
      </c>
      <c r="K649">
        <v>47.6</v>
      </c>
      <c r="L649">
        <v>45.3</v>
      </c>
    </row>
    <row r="650" spans="1:12" x14ac:dyDescent="0.2">
      <c r="A650" s="111">
        <v>37257</v>
      </c>
      <c r="B650">
        <v>55.2</v>
      </c>
      <c r="C650">
        <v>51.3</v>
      </c>
      <c r="D650">
        <v>44.5</v>
      </c>
      <c r="E650">
        <v>43.9</v>
      </c>
      <c r="F650">
        <v>51.1</v>
      </c>
      <c r="G650">
        <v>43.5</v>
      </c>
      <c r="H650">
        <v>39.200000000000003</v>
      </c>
      <c r="I650">
        <v>51.2</v>
      </c>
      <c r="J650">
        <v>41</v>
      </c>
      <c r="K650">
        <v>50.1</v>
      </c>
      <c r="L650">
        <v>47.5</v>
      </c>
    </row>
    <row r="651" spans="1:12" x14ac:dyDescent="0.2">
      <c r="A651" s="111">
        <v>37288</v>
      </c>
      <c r="B651">
        <v>60.7</v>
      </c>
      <c r="C651">
        <v>52.4</v>
      </c>
      <c r="D651">
        <v>53</v>
      </c>
      <c r="E651">
        <v>41.5</v>
      </c>
      <c r="F651">
        <v>58.1</v>
      </c>
      <c r="G651">
        <v>41.5</v>
      </c>
      <c r="H651">
        <v>39.700000000000003</v>
      </c>
      <c r="I651">
        <v>51.4</v>
      </c>
      <c r="J651">
        <v>43.8</v>
      </c>
      <c r="K651">
        <v>50.7</v>
      </c>
      <c r="L651">
        <v>50.7</v>
      </c>
    </row>
    <row r="652" spans="1:12" x14ac:dyDescent="0.2">
      <c r="A652" s="111">
        <v>37316</v>
      </c>
      <c r="B652">
        <v>63.8</v>
      </c>
      <c r="C652">
        <v>53.9</v>
      </c>
      <c r="D652">
        <v>62.5</v>
      </c>
      <c r="E652">
        <v>51.9</v>
      </c>
      <c r="F652">
        <v>58.3</v>
      </c>
      <c r="G652">
        <v>40</v>
      </c>
      <c r="H652">
        <v>41.4</v>
      </c>
      <c r="I652">
        <v>51.9</v>
      </c>
      <c r="J652">
        <v>46.6</v>
      </c>
      <c r="K652">
        <v>50.6</v>
      </c>
      <c r="L652">
        <v>52.4</v>
      </c>
    </row>
    <row r="653" spans="1:12" x14ac:dyDescent="0.2">
      <c r="A653" s="111">
        <v>37347</v>
      </c>
      <c r="B653">
        <v>59.9</v>
      </c>
      <c r="C653">
        <v>55.5</v>
      </c>
      <c r="D653">
        <v>56</v>
      </c>
      <c r="E653">
        <v>60.3</v>
      </c>
      <c r="F653">
        <v>59.1</v>
      </c>
      <c r="G653">
        <v>40.5</v>
      </c>
      <c r="H653">
        <v>43</v>
      </c>
      <c r="I653">
        <v>53.5</v>
      </c>
      <c r="J653">
        <v>46.6</v>
      </c>
      <c r="K653">
        <v>51.9</v>
      </c>
      <c r="L653">
        <v>52.4</v>
      </c>
    </row>
    <row r="654" spans="1:12" x14ac:dyDescent="0.2">
      <c r="A654" s="111">
        <v>37377</v>
      </c>
      <c r="B654">
        <v>61.8</v>
      </c>
      <c r="C654">
        <v>53.9</v>
      </c>
      <c r="D654">
        <v>56.5</v>
      </c>
      <c r="E654">
        <v>63</v>
      </c>
      <c r="F654">
        <v>59.4</v>
      </c>
      <c r="G654">
        <v>39</v>
      </c>
      <c r="H654">
        <v>43.8</v>
      </c>
      <c r="I654">
        <v>53.4</v>
      </c>
      <c r="J654">
        <v>47.3</v>
      </c>
      <c r="K654">
        <v>53.3</v>
      </c>
      <c r="L654">
        <v>53.1</v>
      </c>
    </row>
    <row r="655" spans="1:12" x14ac:dyDescent="0.2">
      <c r="A655" s="111">
        <v>37408</v>
      </c>
      <c r="B655">
        <v>61.2</v>
      </c>
      <c r="C655">
        <v>53.8</v>
      </c>
      <c r="D655">
        <v>53.5</v>
      </c>
      <c r="E655">
        <v>65.5</v>
      </c>
      <c r="F655">
        <v>61.1</v>
      </c>
      <c r="G655">
        <v>44.5</v>
      </c>
      <c r="H655">
        <v>43.2</v>
      </c>
      <c r="I655">
        <v>54.4</v>
      </c>
      <c r="J655">
        <v>48.3</v>
      </c>
      <c r="K655">
        <v>54.1</v>
      </c>
      <c r="L655">
        <v>53.6</v>
      </c>
    </row>
    <row r="656" spans="1:12" x14ac:dyDescent="0.2">
      <c r="A656" s="111">
        <v>37438</v>
      </c>
      <c r="B656">
        <v>51.9</v>
      </c>
      <c r="C656">
        <v>53.2</v>
      </c>
      <c r="D656">
        <v>45.5</v>
      </c>
      <c r="E656">
        <v>68.3</v>
      </c>
      <c r="F656">
        <v>56.6</v>
      </c>
      <c r="G656">
        <v>42.5</v>
      </c>
      <c r="H656">
        <v>42.7</v>
      </c>
      <c r="I656">
        <v>54.8</v>
      </c>
      <c r="J656">
        <v>45</v>
      </c>
      <c r="K656">
        <v>52.2</v>
      </c>
      <c r="L656">
        <v>50.2</v>
      </c>
    </row>
    <row r="657" spans="1:12" x14ac:dyDescent="0.2">
      <c r="A657" s="111">
        <v>37469</v>
      </c>
      <c r="B657">
        <v>50.6</v>
      </c>
      <c r="C657">
        <v>52.6</v>
      </c>
      <c r="D657">
        <v>45</v>
      </c>
      <c r="E657">
        <v>61.5</v>
      </c>
      <c r="F657">
        <v>54.9</v>
      </c>
      <c r="G657">
        <v>42.5</v>
      </c>
      <c r="H657">
        <v>45.4</v>
      </c>
      <c r="I657">
        <v>53.6</v>
      </c>
      <c r="J657">
        <v>46.8</v>
      </c>
      <c r="K657">
        <v>53.4</v>
      </c>
      <c r="L657">
        <v>50.3</v>
      </c>
    </row>
    <row r="658" spans="1:12" x14ac:dyDescent="0.2">
      <c r="A658" s="111">
        <v>37500</v>
      </c>
      <c r="B658">
        <v>52.9</v>
      </c>
      <c r="C658">
        <v>54.7</v>
      </c>
      <c r="D658">
        <v>44.5</v>
      </c>
      <c r="E658">
        <v>62.5</v>
      </c>
      <c r="F658">
        <v>53.5</v>
      </c>
      <c r="G658">
        <v>40.5</v>
      </c>
      <c r="H658">
        <v>43.8</v>
      </c>
      <c r="I658">
        <v>56.7</v>
      </c>
      <c r="J658">
        <v>45.8</v>
      </c>
      <c r="K658">
        <v>53.8</v>
      </c>
      <c r="L658">
        <v>50.5</v>
      </c>
    </row>
    <row r="659" spans="1:12" x14ac:dyDescent="0.2">
      <c r="A659" s="111">
        <v>37530</v>
      </c>
      <c r="B659">
        <v>52.1</v>
      </c>
      <c r="C659">
        <v>51.2</v>
      </c>
      <c r="D659">
        <v>43.5</v>
      </c>
      <c r="E659">
        <v>58.3</v>
      </c>
      <c r="F659">
        <v>51.3</v>
      </c>
      <c r="G659">
        <v>42.5</v>
      </c>
      <c r="H659">
        <v>42</v>
      </c>
      <c r="I659">
        <v>53.4</v>
      </c>
      <c r="J659">
        <v>46.4</v>
      </c>
      <c r="K659">
        <v>53</v>
      </c>
      <c r="L659">
        <v>49</v>
      </c>
    </row>
    <row r="660" spans="1:12" x14ac:dyDescent="0.2">
      <c r="A660" s="111">
        <v>37561</v>
      </c>
      <c r="B660">
        <v>49.9</v>
      </c>
      <c r="C660">
        <v>52.4</v>
      </c>
      <c r="D660">
        <v>42.5</v>
      </c>
      <c r="E660">
        <v>55.7</v>
      </c>
      <c r="F660">
        <v>52.7</v>
      </c>
      <c r="G660">
        <v>46.5</v>
      </c>
      <c r="H660">
        <v>43.1</v>
      </c>
      <c r="I660">
        <v>52.1</v>
      </c>
      <c r="J660">
        <v>44.8</v>
      </c>
      <c r="K660">
        <v>50</v>
      </c>
      <c r="L660">
        <v>48.5</v>
      </c>
    </row>
    <row r="661" spans="1:12" x14ac:dyDescent="0.2">
      <c r="A661" s="111">
        <v>37591</v>
      </c>
      <c r="B661">
        <v>58.7</v>
      </c>
      <c r="C661">
        <v>55.1</v>
      </c>
      <c r="D661">
        <v>46.5</v>
      </c>
      <c r="E661">
        <v>56.9</v>
      </c>
      <c r="F661">
        <v>53.9</v>
      </c>
      <c r="G661">
        <v>43</v>
      </c>
      <c r="H661">
        <v>45.2</v>
      </c>
      <c r="I661">
        <v>52.9</v>
      </c>
      <c r="J661">
        <v>47.5</v>
      </c>
      <c r="K661">
        <v>52</v>
      </c>
      <c r="L661">
        <v>51.6</v>
      </c>
    </row>
    <row r="662" spans="1:12" x14ac:dyDescent="0.2">
      <c r="A662" s="111">
        <v>37622</v>
      </c>
      <c r="B662">
        <v>58.2</v>
      </c>
      <c r="C662">
        <v>58.6</v>
      </c>
      <c r="D662">
        <v>45</v>
      </c>
      <c r="E662">
        <v>57.5</v>
      </c>
      <c r="F662">
        <v>54.1</v>
      </c>
      <c r="G662">
        <v>42.5</v>
      </c>
      <c r="H662">
        <v>44.2</v>
      </c>
      <c r="I662">
        <v>52.8</v>
      </c>
      <c r="J662">
        <v>47.4</v>
      </c>
      <c r="K662">
        <v>54.4</v>
      </c>
      <c r="L662">
        <v>51.3</v>
      </c>
    </row>
    <row r="663" spans="1:12" x14ac:dyDescent="0.2">
      <c r="A663" s="111">
        <v>37653</v>
      </c>
      <c r="B663">
        <v>51.9</v>
      </c>
      <c r="C663">
        <v>54.6</v>
      </c>
      <c r="D663">
        <v>49</v>
      </c>
      <c r="E663">
        <v>65.5</v>
      </c>
      <c r="F663">
        <v>53.6</v>
      </c>
      <c r="G663">
        <v>46</v>
      </c>
      <c r="H663">
        <v>43</v>
      </c>
      <c r="I663">
        <v>52.8</v>
      </c>
      <c r="J663">
        <v>42.6</v>
      </c>
      <c r="K663">
        <v>55.2</v>
      </c>
      <c r="L663">
        <v>48.8</v>
      </c>
    </row>
    <row r="664" spans="1:12" x14ac:dyDescent="0.2">
      <c r="A664" s="111">
        <v>37681</v>
      </c>
      <c r="B664">
        <v>47.2</v>
      </c>
      <c r="C664">
        <v>53.3</v>
      </c>
      <c r="D664">
        <v>41.5</v>
      </c>
      <c r="E664">
        <v>70</v>
      </c>
      <c r="F664">
        <v>47</v>
      </c>
      <c r="G664">
        <v>42</v>
      </c>
      <c r="H664">
        <v>42.3</v>
      </c>
      <c r="I664">
        <v>52.6</v>
      </c>
      <c r="J664">
        <v>42.2</v>
      </c>
      <c r="K664">
        <v>51.3</v>
      </c>
      <c r="L664">
        <v>46.3</v>
      </c>
    </row>
    <row r="665" spans="1:12" x14ac:dyDescent="0.2">
      <c r="A665" s="111">
        <v>37712</v>
      </c>
      <c r="B665">
        <v>47.2</v>
      </c>
      <c r="C665">
        <v>54.8</v>
      </c>
      <c r="D665">
        <v>47.5</v>
      </c>
      <c r="E665">
        <v>63.5</v>
      </c>
      <c r="F665">
        <v>48.5</v>
      </c>
      <c r="G665">
        <v>44.5</v>
      </c>
      <c r="H665">
        <v>43.1</v>
      </c>
      <c r="I665">
        <v>49.9</v>
      </c>
      <c r="J665">
        <v>41.8</v>
      </c>
      <c r="K665">
        <v>50.8</v>
      </c>
      <c r="L665">
        <v>46.1</v>
      </c>
    </row>
    <row r="666" spans="1:12" x14ac:dyDescent="0.2">
      <c r="A666" s="111">
        <v>37742</v>
      </c>
      <c r="B666">
        <v>53.4</v>
      </c>
      <c r="C666">
        <v>52.2</v>
      </c>
      <c r="D666">
        <v>51</v>
      </c>
      <c r="E666">
        <v>51.5</v>
      </c>
      <c r="F666">
        <v>52.9</v>
      </c>
      <c r="G666">
        <v>45</v>
      </c>
      <c r="H666">
        <v>45.7</v>
      </c>
      <c r="I666">
        <v>50.6</v>
      </c>
      <c r="J666">
        <v>42.4</v>
      </c>
      <c r="K666">
        <v>51.7</v>
      </c>
      <c r="L666">
        <v>49</v>
      </c>
    </row>
    <row r="667" spans="1:12" x14ac:dyDescent="0.2">
      <c r="A667" s="111">
        <v>37773</v>
      </c>
      <c r="B667">
        <v>53.6</v>
      </c>
      <c r="C667">
        <v>55.9</v>
      </c>
      <c r="D667">
        <v>50</v>
      </c>
      <c r="E667">
        <v>56.5</v>
      </c>
      <c r="F667">
        <v>54.1</v>
      </c>
      <c r="G667">
        <v>45.5</v>
      </c>
      <c r="H667">
        <v>42</v>
      </c>
      <c r="I667">
        <v>49.8</v>
      </c>
      <c r="J667">
        <v>45.6</v>
      </c>
      <c r="K667">
        <v>54.6</v>
      </c>
      <c r="L667">
        <v>49</v>
      </c>
    </row>
    <row r="668" spans="1:12" x14ac:dyDescent="0.2">
      <c r="A668" s="111">
        <v>37803</v>
      </c>
      <c r="B668">
        <v>56.8</v>
      </c>
      <c r="C668">
        <v>54.9</v>
      </c>
      <c r="D668">
        <v>51</v>
      </c>
      <c r="E668">
        <v>53</v>
      </c>
      <c r="F668">
        <v>53.9</v>
      </c>
      <c r="G668">
        <v>42.5</v>
      </c>
      <c r="H668">
        <v>46.3</v>
      </c>
      <c r="I668">
        <v>51.5</v>
      </c>
      <c r="J668">
        <v>46.3</v>
      </c>
      <c r="K668">
        <v>54.4</v>
      </c>
      <c r="L668">
        <v>51</v>
      </c>
    </row>
    <row r="669" spans="1:12" x14ac:dyDescent="0.2">
      <c r="A669" s="111">
        <v>37834</v>
      </c>
      <c r="B669">
        <v>61.1</v>
      </c>
      <c r="C669">
        <v>55.2</v>
      </c>
      <c r="D669">
        <v>51.5</v>
      </c>
      <c r="E669">
        <v>53</v>
      </c>
      <c r="F669">
        <v>61.8</v>
      </c>
      <c r="G669">
        <v>43</v>
      </c>
      <c r="H669">
        <v>43.1</v>
      </c>
      <c r="I669">
        <v>53</v>
      </c>
      <c r="J669">
        <v>47.1</v>
      </c>
      <c r="K669">
        <v>56.4</v>
      </c>
      <c r="L669">
        <v>53.2</v>
      </c>
    </row>
    <row r="670" spans="1:12" x14ac:dyDescent="0.2">
      <c r="A670" s="111">
        <v>37865</v>
      </c>
      <c r="B670">
        <v>60.8</v>
      </c>
      <c r="C670">
        <v>61.4</v>
      </c>
      <c r="D670">
        <v>52.5</v>
      </c>
      <c r="E670">
        <v>56</v>
      </c>
      <c r="F670">
        <v>57.8</v>
      </c>
      <c r="G670">
        <v>44.5</v>
      </c>
      <c r="H670">
        <v>43.4</v>
      </c>
      <c r="I670">
        <v>53.4</v>
      </c>
      <c r="J670">
        <v>46.5</v>
      </c>
      <c r="K670">
        <v>54.5</v>
      </c>
      <c r="L670">
        <v>52.4</v>
      </c>
    </row>
    <row r="671" spans="1:12" x14ac:dyDescent="0.2">
      <c r="A671" s="111">
        <v>37895</v>
      </c>
      <c r="B671">
        <v>64.400000000000006</v>
      </c>
      <c r="C671">
        <v>59.2</v>
      </c>
      <c r="D671">
        <v>53.5</v>
      </c>
      <c r="E671">
        <v>58.5</v>
      </c>
      <c r="F671">
        <v>62.8</v>
      </c>
      <c r="G671">
        <v>39</v>
      </c>
      <c r="H671">
        <v>45.6</v>
      </c>
      <c r="I671">
        <v>54.6</v>
      </c>
      <c r="J671">
        <v>48.6</v>
      </c>
      <c r="K671">
        <v>59.5</v>
      </c>
      <c r="L671">
        <v>55.2</v>
      </c>
    </row>
    <row r="672" spans="1:12" x14ac:dyDescent="0.2">
      <c r="A672" s="111">
        <v>37926</v>
      </c>
      <c r="B672">
        <v>69.099999999999994</v>
      </c>
      <c r="C672">
        <v>61.4</v>
      </c>
      <c r="D672">
        <v>59</v>
      </c>
      <c r="E672">
        <v>64</v>
      </c>
      <c r="F672">
        <v>66.599999999999994</v>
      </c>
      <c r="G672">
        <v>39.5</v>
      </c>
      <c r="H672">
        <v>49.7</v>
      </c>
      <c r="I672">
        <v>56.4</v>
      </c>
      <c r="J672">
        <v>50.4</v>
      </c>
      <c r="K672">
        <v>57.1</v>
      </c>
      <c r="L672">
        <v>58.4</v>
      </c>
    </row>
    <row r="673" spans="1:12" x14ac:dyDescent="0.2">
      <c r="A673" s="111">
        <v>37956</v>
      </c>
      <c r="B673">
        <v>71.3</v>
      </c>
      <c r="C673">
        <v>57.8</v>
      </c>
      <c r="D673">
        <v>61</v>
      </c>
      <c r="E673">
        <v>66</v>
      </c>
      <c r="F673">
        <v>70</v>
      </c>
      <c r="G673">
        <v>39</v>
      </c>
      <c r="H673">
        <v>45.9</v>
      </c>
      <c r="I673">
        <v>59.3</v>
      </c>
      <c r="J673">
        <v>54.1</v>
      </c>
      <c r="K673">
        <v>59.3</v>
      </c>
      <c r="L673">
        <v>60.1</v>
      </c>
    </row>
    <row r="674" spans="1:12" x14ac:dyDescent="0.2">
      <c r="A674" s="111">
        <v>37987</v>
      </c>
      <c r="B674">
        <v>70.599999999999994</v>
      </c>
      <c r="C674">
        <v>59.2</v>
      </c>
      <c r="D674">
        <v>60.5</v>
      </c>
      <c r="E674">
        <v>75.5</v>
      </c>
      <c r="F674">
        <v>69.3</v>
      </c>
      <c r="G674">
        <v>40</v>
      </c>
      <c r="H674">
        <v>47.9</v>
      </c>
      <c r="I674">
        <v>61.5</v>
      </c>
      <c r="J674">
        <v>54.7</v>
      </c>
      <c r="K674">
        <v>57.2</v>
      </c>
      <c r="L674">
        <v>60.8</v>
      </c>
    </row>
    <row r="675" spans="1:12" x14ac:dyDescent="0.2">
      <c r="A675" s="111">
        <v>38018</v>
      </c>
      <c r="B675">
        <v>66.5</v>
      </c>
      <c r="C675">
        <v>59.9</v>
      </c>
      <c r="D675">
        <v>62</v>
      </c>
      <c r="E675">
        <v>81.5</v>
      </c>
      <c r="F675">
        <v>65.599999999999994</v>
      </c>
      <c r="G675">
        <v>38.5</v>
      </c>
      <c r="H675">
        <v>49</v>
      </c>
      <c r="I675">
        <v>62.9</v>
      </c>
      <c r="J675">
        <v>55.7</v>
      </c>
      <c r="K675">
        <v>55.1</v>
      </c>
      <c r="L675">
        <v>59.9</v>
      </c>
    </row>
    <row r="676" spans="1:12" x14ac:dyDescent="0.2">
      <c r="A676" s="111">
        <v>38047</v>
      </c>
      <c r="B676">
        <v>64.599999999999994</v>
      </c>
      <c r="C676">
        <v>57.1</v>
      </c>
      <c r="D676">
        <v>63.5</v>
      </c>
      <c r="E676">
        <v>86</v>
      </c>
      <c r="F676">
        <v>66.8</v>
      </c>
      <c r="G676">
        <v>39.5</v>
      </c>
      <c r="H676">
        <v>48</v>
      </c>
      <c r="I676">
        <v>66.7</v>
      </c>
      <c r="J676">
        <v>57</v>
      </c>
      <c r="K676">
        <v>60.2</v>
      </c>
      <c r="L676">
        <v>60.6</v>
      </c>
    </row>
    <row r="677" spans="1:12" x14ac:dyDescent="0.2">
      <c r="A677" s="111">
        <v>38078</v>
      </c>
      <c r="B677">
        <v>67.099999999999994</v>
      </c>
      <c r="C677">
        <v>58.7</v>
      </c>
      <c r="D677">
        <v>66.5</v>
      </c>
      <c r="E677">
        <v>88</v>
      </c>
      <c r="F677">
        <v>66.599999999999994</v>
      </c>
      <c r="G677">
        <v>40.5</v>
      </c>
      <c r="H677">
        <v>45.2</v>
      </c>
      <c r="I677">
        <v>66.7</v>
      </c>
      <c r="J677">
        <v>57.2</v>
      </c>
      <c r="K677">
        <v>59.9</v>
      </c>
      <c r="L677">
        <v>60.6</v>
      </c>
    </row>
    <row r="678" spans="1:12" x14ac:dyDescent="0.2">
      <c r="A678" s="111">
        <v>38108</v>
      </c>
      <c r="B678">
        <v>64.5</v>
      </c>
      <c r="C678">
        <v>58.8</v>
      </c>
      <c r="D678">
        <v>63</v>
      </c>
      <c r="E678">
        <v>86</v>
      </c>
      <c r="F678">
        <v>65.3</v>
      </c>
      <c r="G678">
        <v>37</v>
      </c>
      <c r="H678">
        <v>48.8</v>
      </c>
      <c r="I678">
        <v>68.3</v>
      </c>
      <c r="J678">
        <v>60.1</v>
      </c>
      <c r="K678">
        <v>60</v>
      </c>
      <c r="L678">
        <v>61.4</v>
      </c>
    </row>
    <row r="679" spans="1:12" x14ac:dyDescent="0.2">
      <c r="A679" s="111">
        <v>38139</v>
      </c>
      <c r="B679">
        <v>60.9</v>
      </c>
      <c r="C679">
        <v>57.5</v>
      </c>
      <c r="D679">
        <v>58.5</v>
      </c>
      <c r="E679">
        <v>81</v>
      </c>
      <c r="F679">
        <v>63.7</v>
      </c>
      <c r="G679">
        <v>39</v>
      </c>
      <c r="H679">
        <v>51.3</v>
      </c>
      <c r="I679">
        <v>67.099999999999994</v>
      </c>
      <c r="J679">
        <v>59.4</v>
      </c>
      <c r="K679">
        <v>57.3</v>
      </c>
      <c r="L679">
        <v>60.5</v>
      </c>
    </row>
    <row r="680" spans="1:12" x14ac:dyDescent="0.2">
      <c r="A680" s="111">
        <v>38169</v>
      </c>
      <c r="B680">
        <v>62.8</v>
      </c>
      <c r="C680">
        <v>58.8</v>
      </c>
      <c r="D680">
        <v>58</v>
      </c>
      <c r="E680">
        <v>77</v>
      </c>
      <c r="F680">
        <v>63.8</v>
      </c>
      <c r="G680">
        <v>37.5</v>
      </c>
      <c r="H680">
        <v>50.8</v>
      </c>
      <c r="I680">
        <v>64.5</v>
      </c>
      <c r="J680">
        <v>57.4</v>
      </c>
      <c r="K680">
        <v>56.7</v>
      </c>
      <c r="L680">
        <v>59.9</v>
      </c>
    </row>
    <row r="681" spans="1:12" x14ac:dyDescent="0.2">
      <c r="A681" s="111">
        <v>38200</v>
      </c>
      <c r="B681">
        <v>62.1</v>
      </c>
      <c r="C681">
        <v>58.3</v>
      </c>
      <c r="D681">
        <v>55</v>
      </c>
      <c r="E681">
        <v>81.5</v>
      </c>
      <c r="F681">
        <v>59.3</v>
      </c>
      <c r="G681">
        <v>45.5</v>
      </c>
      <c r="H681">
        <v>52.1</v>
      </c>
      <c r="I681">
        <v>62.8</v>
      </c>
      <c r="J681">
        <v>56.4</v>
      </c>
      <c r="K681">
        <v>55.8</v>
      </c>
      <c r="L681">
        <v>58.5</v>
      </c>
    </row>
    <row r="682" spans="1:12" x14ac:dyDescent="0.2">
      <c r="A682" s="111">
        <v>38231</v>
      </c>
      <c r="B682">
        <v>57.7</v>
      </c>
      <c r="C682">
        <v>58.2</v>
      </c>
      <c r="D682">
        <v>55</v>
      </c>
      <c r="E682">
        <v>76</v>
      </c>
      <c r="F682">
        <v>59.8</v>
      </c>
      <c r="G682">
        <v>41.5</v>
      </c>
      <c r="H682">
        <v>51.6</v>
      </c>
      <c r="I682">
        <v>59.8</v>
      </c>
      <c r="J682">
        <v>58</v>
      </c>
      <c r="K682">
        <v>53.5</v>
      </c>
      <c r="L682">
        <v>57.4</v>
      </c>
    </row>
    <row r="683" spans="1:12" x14ac:dyDescent="0.2">
      <c r="A683" s="111">
        <v>38261</v>
      </c>
      <c r="B683">
        <v>58.4</v>
      </c>
      <c r="C683">
        <v>59.2</v>
      </c>
      <c r="D683">
        <v>49</v>
      </c>
      <c r="E683">
        <v>78.5</v>
      </c>
      <c r="F683">
        <v>59.3</v>
      </c>
      <c r="G683">
        <v>43.5</v>
      </c>
      <c r="H683">
        <v>49.3</v>
      </c>
      <c r="I683">
        <v>59.2</v>
      </c>
      <c r="J683">
        <v>55.5</v>
      </c>
      <c r="K683">
        <v>56.7</v>
      </c>
      <c r="L683">
        <v>56.3</v>
      </c>
    </row>
    <row r="684" spans="1:12" x14ac:dyDescent="0.2">
      <c r="A684" s="111">
        <v>38292</v>
      </c>
      <c r="B684">
        <v>60.1</v>
      </c>
      <c r="C684">
        <v>58.8</v>
      </c>
      <c r="D684">
        <v>47.5</v>
      </c>
      <c r="E684">
        <v>74</v>
      </c>
      <c r="F684">
        <v>57.3</v>
      </c>
      <c r="G684">
        <v>43.5</v>
      </c>
      <c r="H684">
        <v>49.7</v>
      </c>
      <c r="I684">
        <v>56.8</v>
      </c>
      <c r="J684">
        <v>56.9</v>
      </c>
      <c r="K684">
        <v>54.5</v>
      </c>
      <c r="L684">
        <v>56.2</v>
      </c>
    </row>
    <row r="685" spans="1:12" x14ac:dyDescent="0.2">
      <c r="A685" s="111">
        <v>38322</v>
      </c>
      <c r="B685">
        <v>66.3</v>
      </c>
      <c r="C685">
        <v>60.8</v>
      </c>
      <c r="D685">
        <v>54</v>
      </c>
      <c r="E685">
        <v>72</v>
      </c>
      <c r="F685">
        <v>57.9</v>
      </c>
      <c r="G685">
        <v>44</v>
      </c>
      <c r="H685">
        <v>52.8</v>
      </c>
      <c r="I685">
        <v>55.3</v>
      </c>
      <c r="J685">
        <v>53.8</v>
      </c>
      <c r="K685">
        <v>59.1</v>
      </c>
      <c r="L685">
        <v>57.2</v>
      </c>
    </row>
    <row r="686" spans="1:12" x14ac:dyDescent="0.2">
      <c r="A686" s="111">
        <v>38353</v>
      </c>
      <c r="B686">
        <v>57.9</v>
      </c>
      <c r="C686">
        <v>61.1</v>
      </c>
      <c r="D686">
        <v>50.5</v>
      </c>
      <c r="E686">
        <v>69</v>
      </c>
      <c r="F686">
        <v>59.3</v>
      </c>
      <c r="G686">
        <v>44.5</v>
      </c>
      <c r="H686">
        <v>53.5</v>
      </c>
      <c r="I686">
        <v>54.7</v>
      </c>
      <c r="J686">
        <v>58.6</v>
      </c>
      <c r="K686">
        <v>56.5</v>
      </c>
      <c r="L686">
        <v>56.8</v>
      </c>
    </row>
    <row r="687" spans="1:12" x14ac:dyDescent="0.2">
      <c r="A687" s="111">
        <v>38384</v>
      </c>
      <c r="B687">
        <v>55.9</v>
      </c>
      <c r="C687">
        <v>60.7</v>
      </c>
      <c r="D687">
        <v>50.5</v>
      </c>
      <c r="E687">
        <v>65.5</v>
      </c>
      <c r="F687">
        <v>58.2</v>
      </c>
      <c r="G687">
        <v>42.5</v>
      </c>
      <c r="H687">
        <v>51</v>
      </c>
      <c r="I687">
        <v>56.5</v>
      </c>
      <c r="J687">
        <v>56</v>
      </c>
      <c r="K687">
        <v>56.5</v>
      </c>
      <c r="L687">
        <v>55.5</v>
      </c>
    </row>
    <row r="688" spans="1:12" x14ac:dyDescent="0.2">
      <c r="A688" s="111">
        <v>38412</v>
      </c>
      <c r="B688">
        <v>57.7</v>
      </c>
      <c r="C688">
        <v>58.9</v>
      </c>
      <c r="D688">
        <v>56</v>
      </c>
      <c r="E688">
        <v>73</v>
      </c>
      <c r="F688">
        <v>57.5</v>
      </c>
      <c r="G688">
        <v>46</v>
      </c>
      <c r="H688">
        <v>55</v>
      </c>
      <c r="I688">
        <v>53.5</v>
      </c>
      <c r="J688">
        <v>52.5</v>
      </c>
      <c r="K688">
        <v>55.1</v>
      </c>
      <c r="L688">
        <v>55.2</v>
      </c>
    </row>
    <row r="689" spans="1:12" x14ac:dyDescent="0.2">
      <c r="A689" s="111">
        <v>38443</v>
      </c>
      <c r="B689">
        <v>53.4</v>
      </c>
      <c r="C689">
        <v>56.7</v>
      </c>
      <c r="D689">
        <v>53</v>
      </c>
      <c r="E689">
        <v>71</v>
      </c>
      <c r="F689">
        <v>54.2</v>
      </c>
      <c r="G689">
        <v>41.5</v>
      </c>
      <c r="H689">
        <v>48.5</v>
      </c>
      <c r="I689">
        <v>51.8</v>
      </c>
      <c r="J689">
        <v>53</v>
      </c>
      <c r="K689">
        <v>57</v>
      </c>
      <c r="L689">
        <v>52.2</v>
      </c>
    </row>
    <row r="690" spans="1:12" x14ac:dyDescent="0.2">
      <c r="A690" s="111">
        <v>38473</v>
      </c>
      <c r="B690">
        <v>51.8</v>
      </c>
      <c r="C690">
        <v>53.9</v>
      </c>
      <c r="D690">
        <v>51</v>
      </c>
      <c r="E690">
        <v>58</v>
      </c>
      <c r="F690">
        <v>54.7</v>
      </c>
      <c r="G690">
        <v>47.5</v>
      </c>
      <c r="H690">
        <v>48.5</v>
      </c>
      <c r="I690">
        <v>49.8</v>
      </c>
      <c r="J690">
        <v>49.3</v>
      </c>
      <c r="K690">
        <v>55.3</v>
      </c>
      <c r="L690">
        <v>50.8</v>
      </c>
    </row>
    <row r="691" spans="1:12" x14ac:dyDescent="0.2">
      <c r="A691" s="111">
        <v>38504</v>
      </c>
      <c r="B691">
        <v>55.7</v>
      </c>
      <c r="C691">
        <v>54.2</v>
      </c>
      <c r="D691">
        <v>51</v>
      </c>
      <c r="E691">
        <v>50.5</v>
      </c>
      <c r="F691">
        <v>55.1</v>
      </c>
      <c r="G691">
        <v>44</v>
      </c>
      <c r="H691">
        <v>48</v>
      </c>
      <c r="I691">
        <v>52</v>
      </c>
      <c r="J691">
        <v>51.1</v>
      </c>
      <c r="K691">
        <v>51.2</v>
      </c>
      <c r="L691">
        <v>52.4</v>
      </c>
    </row>
    <row r="692" spans="1:12" x14ac:dyDescent="0.2">
      <c r="A692" s="111">
        <v>38534</v>
      </c>
      <c r="B692">
        <v>57.2</v>
      </c>
      <c r="C692">
        <v>54.7</v>
      </c>
      <c r="D692">
        <v>49</v>
      </c>
      <c r="E692">
        <v>48.5</v>
      </c>
      <c r="F692">
        <v>57.4</v>
      </c>
      <c r="G692">
        <v>44.5</v>
      </c>
      <c r="H692">
        <v>45.5</v>
      </c>
      <c r="I692">
        <v>50.8</v>
      </c>
      <c r="J692">
        <v>53.2</v>
      </c>
      <c r="K692">
        <v>55.8</v>
      </c>
      <c r="L692">
        <v>52.8</v>
      </c>
    </row>
    <row r="693" spans="1:12" x14ac:dyDescent="0.2">
      <c r="A693" s="111">
        <v>38565</v>
      </c>
      <c r="B693">
        <v>57.8</v>
      </c>
      <c r="C693">
        <v>53.4</v>
      </c>
      <c r="D693">
        <v>50.5</v>
      </c>
      <c r="E693">
        <v>62.5</v>
      </c>
      <c r="F693">
        <v>55.6</v>
      </c>
      <c r="G693">
        <v>46.5</v>
      </c>
      <c r="H693">
        <v>47</v>
      </c>
      <c r="I693">
        <v>49.9</v>
      </c>
      <c r="J693">
        <v>51.8</v>
      </c>
      <c r="K693">
        <v>54.5</v>
      </c>
      <c r="L693">
        <v>52.4</v>
      </c>
    </row>
    <row r="694" spans="1:12" x14ac:dyDescent="0.2">
      <c r="A694" s="111">
        <v>38596</v>
      </c>
      <c r="B694">
        <v>60.9</v>
      </c>
      <c r="C694">
        <v>53.4</v>
      </c>
      <c r="D694">
        <v>55</v>
      </c>
      <c r="E694">
        <v>78</v>
      </c>
      <c r="F694">
        <v>62.4</v>
      </c>
      <c r="G694">
        <v>44.5</v>
      </c>
      <c r="H694">
        <v>49.5</v>
      </c>
      <c r="I694">
        <v>57.7</v>
      </c>
      <c r="J694">
        <v>53.4</v>
      </c>
      <c r="K694">
        <v>57.3</v>
      </c>
      <c r="L694">
        <v>56.8</v>
      </c>
    </row>
    <row r="695" spans="1:12" x14ac:dyDescent="0.2">
      <c r="A695" s="111">
        <v>38626</v>
      </c>
      <c r="B695">
        <v>61.4</v>
      </c>
      <c r="C695">
        <v>58.2</v>
      </c>
      <c r="D695">
        <v>55.5</v>
      </c>
      <c r="E695">
        <v>84</v>
      </c>
      <c r="F695">
        <v>62.1</v>
      </c>
      <c r="G695">
        <v>41</v>
      </c>
      <c r="H695">
        <v>46.5</v>
      </c>
      <c r="I695">
        <v>61.8</v>
      </c>
      <c r="J695">
        <v>54.3</v>
      </c>
      <c r="K695">
        <v>55.2</v>
      </c>
      <c r="L695">
        <v>57.2</v>
      </c>
    </row>
    <row r="696" spans="1:12" x14ac:dyDescent="0.2">
      <c r="A696" s="111">
        <v>38657</v>
      </c>
      <c r="B696">
        <v>61.2</v>
      </c>
      <c r="C696">
        <v>54.1</v>
      </c>
      <c r="D696">
        <v>53</v>
      </c>
      <c r="E696">
        <v>74</v>
      </c>
      <c r="F696">
        <v>62.4</v>
      </c>
      <c r="G696">
        <v>43.5</v>
      </c>
      <c r="H696">
        <v>47</v>
      </c>
      <c r="I696">
        <v>57</v>
      </c>
      <c r="J696">
        <v>56</v>
      </c>
      <c r="K696">
        <v>57.9</v>
      </c>
      <c r="L696">
        <v>56.7</v>
      </c>
    </row>
    <row r="697" spans="1:12" x14ac:dyDescent="0.2">
      <c r="A697" s="111">
        <v>38687</v>
      </c>
      <c r="B697">
        <v>60.1</v>
      </c>
      <c r="C697">
        <v>52.8</v>
      </c>
      <c r="D697">
        <v>49.5</v>
      </c>
      <c r="E697">
        <v>63</v>
      </c>
      <c r="F697">
        <v>60.3</v>
      </c>
      <c r="G697">
        <v>48</v>
      </c>
      <c r="H697">
        <v>46.5</v>
      </c>
      <c r="I697">
        <v>54.9</v>
      </c>
      <c r="J697">
        <v>53.7</v>
      </c>
      <c r="K697">
        <v>54.3</v>
      </c>
      <c r="L697">
        <v>55.1</v>
      </c>
    </row>
    <row r="698" spans="1:12" x14ac:dyDescent="0.2">
      <c r="A698" s="111">
        <v>38718</v>
      </c>
      <c r="B698">
        <v>58.9</v>
      </c>
      <c r="C698">
        <v>57</v>
      </c>
      <c r="D698">
        <v>53.5</v>
      </c>
      <c r="E698">
        <v>65</v>
      </c>
      <c r="F698">
        <v>59.7</v>
      </c>
      <c r="G698">
        <v>46</v>
      </c>
      <c r="H698">
        <v>47.5</v>
      </c>
      <c r="I698">
        <v>55.7</v>
      </c>
      <c r="J698">
        <v>53.1</v>
      </c>
      <c r="K698">
        <v>58.5</v>
      </c>
      <c r="L698">
        <v>55</v>
      </c>
    </row>
    <row r="699" spans="1:12" x14ac:dyDescent="0.2">
      <c r="A699" s="111">
        <v>38749</v>
      </c>
      <c r="B699">
        <v>61</v>
      </c>
      <c r="C699">
        <v>57.5</v>
      </c>
      <c r="D699">
        <v>54.5</v>
      </c>
      <c r="E699">
        <v>62.5</v>
      </c>
      <c r="F699">
        <v>57.9</v>
      </c>
      <c r="G699">
        <v>48.5</v>
      </c>
      <c r="H699">
        <v>52</v>
      </c>
      <c r="I699">
        <v>54.4</v>
      </c>
      <c r="J699">
        <v>53.5</v>
      </c>
      <c r="K699">
        <v>57</v>
      </c>
      <c r="L699">
        <v>55.8</v>
      </c>
    </row>
    <row r="700" spans="1:12" x14ac:dyDescent="0.2">
      <c r="A700" s="111">
        <v>38777</v>
      </c>
      <c r="B700">
        <v>57</v>
      </c>
      <c r="C700">
        <v>57</v>
      </c>
      <c r="D700">
        <v>59.5</v>
      </c>
      <c r="E700">
        <v>66.5</v>
      </c>
      <c r="F700">
        <v>57</v>
      </c>
      <c r="G700">
        <v>48</v>
      </c>
      <c r="H700">
        <v>50</v>
      </c>
      <c r="I700">
        <v>53.9</v>
      </c>
      <c r="J700">
        <v>53.8</v>
      </c>
      <c r="K700">
        <v>57.3</v>
      </c>
      <c r="L700">
        <v>54.3</v>
      </c>
    </row>
    <row r="701" spans="1:12" x14ac:dyDescent="0.2">
      <c r="A701" s="111">
        <v>38808</v>
      </c>
      <c r="B701">
        <v>55.7</v>
      </c>
      <c r="C701">
        <v>59</v>
      </c>
      <c r="D701">
        <v>57</v>
      </c>
      <c r="E701">
        <v>71.5</v>
      </c>
      <c r="F701">
        <v>57.1</v>
      </c>
      <c r="G701">
        <v>46.5</v>
      </c>
      <c r="H701">
        <v>51.5</v>
      </c>
      <c r="I701">
        <v>57.4</v>
      </c>
      <c r="J701">
        <v>54.2</v>
      </c>
      <c r="K701">
        <v>53.4</v>
      </c>
      <c r="L701">
        <v>55.2</v>
      </c>
    </row>
    <row r="702" spans="1:12" x14ac:dyDescent="0.2">
      <c r="A702" s="111">
        <v>38838</v>
      </c>
      <c r="B702">
        <v>54.9</v>
      </c>
      <c r="C702">
        <v>56.5</v>
      </c>
      <c r="D702">
        <v>53</v>
      </c>
      <c r="E702">
        <v>77</v>
      </c>
      <c r="F702">
        <v>56</v>
      </c>
      <c r="G702">
        <v>44</v>
      </c>
      <c r="H702">
        <v>48.5</v>
      </c>
      <c r="I702">
        <v>56.1</v>
      </c>
      <c r="J702">
        <v>53.2</v>
      </c>
      <c r="K702">
        <v>55.7</v>
      </c>
      <c r="L702">
        <v>53.7</v>
      </c>
    </row>
    <row r="703" spans="1:12" x14ac:dyDescent="0.2">
      <c r="A703" s="111">
        <v>38869</v>
      </c>
      <c r="B703">
        <v>55</v>
      </c>
      <c r="C703">
        <v>56.5</v>
      </c>
      <c r="D703">
        <v>54</v>
      </c>
      <c r="E703">
        <v>76.5</v>
      </c>
      <c r="F703">
        <v>53.4</v>
      </c>
      <c r="G703">
        <v>45.5</v>
      </c>
      <c r="H703">
        <v>47.5</v>
      </c>
      <c r="I703">
        <v>54</v>
      </c>
      <c r="J703">
        <v>49.9</v>
      </c>
      <c r="K703">
        <v>55.4</v>
      </c>
      <c r="L703">
        <v>52</v>
      </c>
    </row>
    <row r="704" spans="1:12" x14ac:dyDescent="0.2">
      <c r="A704" s="111">
        <v>38899</v>
      </c>
      <c r="B704">
        <v>55.8</v>
      </c>
      <c r="C704">
        <v>57.5</v>
      </c>
      <c r="D704">
        <v>50.5</v>
      </c>
      <c r="E704">
        <v>78.5</v>
      </c>
      <c r="F704">
        <v>56.9</v>
      </c>
      <c r="G704">
        <v>44.5</v>
      </c>
      <c r="H704">
        <v>48</v>
      </c>
      <c r="I704">
        <v>53.5</v>
      </c>
      <c r="J704">
        <v>50.7</v>
      </c>
      <c r="K704">
        <v>51.9</v>
      </c>
      <c r="L704">
        <v>53</v>
      </c>
    </row>
    <row r="705" spans="1:12" x14ac:dyDescent="0.2">
      <c r="A705" s="111">
        <v>38930</v>
      </c>
      <c r="B705">
        <v>55.3</v>
      </c>
      <c r="C705">
        <v>54</v>
      </c>
      <c r="D705">
        <v>51.5</v>
      </c>
      <c r="E705">
        <v>73</v>
      </c>
      <c r="F705">
        <v>55.2</v>
      </c>
      <c r="G705">
        <v>46</v>
      </c>
      <c r="H705">
        <v>51</v>
      </c>
      <c r="I705">
        <v>54.2</v>
      </c>
      <c r="J705">
        <v>52.6</v>
      </c>
      <c r="K705">
        <v>55.7</v>
      </c>
      <c r="L705">
        <v>53.7</v>
      </c>
    </row>
    <row r="706" spans="1:12" x14ac:dyDescent="0.2">
      <c r="A706" s="111">
        <v>38961</v>
      </c>
      <c r="B706">
        <v>54.8</v>
      </c>
      <c r="C706">
        <v>56</v>
      </c>
      <c r="D706">
        <v>46.5</v>
      </c>
      <c r="E706">
        <v>61</v>
      </c>
      <c r="F706">
        <v>56.2</v>
      </c>
      <c r="G706">
        <v>49</v>
      </c>
      <c r="H706">
        <v>47</v>
      </c>
      <c r="I706">
        <v>52.9</v>
      </c>
      <c r="J706">
        <v>49.9</v>
      </c>
      <c r="K706">
        <v>55.3</v>
      </c>
      <c r="L706">
        <v>52.2</v>
      </c>
    </row>
    <row r="707" spans="1:12" x14ac:dyDescent="0.2">
      <c r="A707" s="111">
        <v>38991</v>
      </c>
      <c r="B707">
        <v>54.1</v>
      </c>
      <c r="C707">
        <v>57</v>
      </c>
      <c r="D707">
        <v>44.5</v>
      </c>
      <c r="E707">
        <v>47</v>
      </c>
      <c r="F707">
        <v>54.3</v>
      </c>
      <c r="G707">
        <v>52</v>
      </c>
      <c r="H707">
        <v>47.5</v>
      </c>
      <c r="I707">
        <v>51.3</v>
      </c>
      <c r="J707">
        <v>49.6</v>
      </c>
      <c r="K707">
        <v>57.8</v>
      </c>
      <c r="L707">
        <v>51.4</v>
      </c>
    </row>
    <row r="708" spans="1:12" x14ac:dyDescent="0.2">
      <c r="A708" s="111">
        <v>39022</v>
      </c>
      <c r="B708">
        <v>50.8</v>
      </c>
      <c r="C708">
        <v>56.5</v>
      </c>
      <c r="D708">
        <v>46.5</v>
      </c>
      <c r="E708">
        <v>53.5</v>
      </c>
      <c r="F708">
        <v>50.7</v>
      </c>
      <c r="G708">
        <v>50.5</v>
      </c>
      <c r="H708">
        <v>47.5</v>
      </c>
      <c r="I708">
        <v>53.1</v>
      </c>
      <c r="J708">
        <v>49.2</v>
      </c>
      <c r="K708">
        <v>56.9</v>
      </c>
      <c r="L708">
        <v>50.3</v>
      </c>
    </row>
    <row r="709" spans="1:12" x14ac:dyDescent="0.2">
      <c r="A709" s="111">
        <v>39052</v>
      </c>
      <c r="B709">
        <v>51.4</v>
      </c>
      <c r="C709">
        <v>55.5</v>
      </c>
      <c r="D709">
        <v>45</v>
      </c>
      <c r="E709">
        <v>47.5</v>
      </c>
      <c r="F709">
        <v>52.7</v>
      </c>
      <c r="G709">
        <v>50.5</v>
      </c>
      <c r="H709">
        <v>47.5</v>
      </c>
      <c r="I709">
        <v>55.7</v>
      </c>
      <c r="J709">
        <v>49.8</v>
      </c>
      <c r="K709">
        <v>54.3</v>
      </c>
      <c r="L709">
        <v>51.4</v>
      </c>
    </row>
    <row r="710" spans="1:12" x14ac:dyDescent="0.2">
      <c r="A710" s="111">
        <v>39083</v>
      </c>
      <c r="B710">
        <v>55.5</v>
      </c>
      <c r="C710">
        <v>53.3</v>
      </c>
      <c r="D710">
        <v>46</v>
      </c>
      <c r="E710">
        <v>53.6</v>
      </c>
      <c r="F710">
        <v>49</v>
      </c>
      <c r="G710">
        <v>49.2</v>
      </c>
      <c r="H710">
        <v>40.5</v>
      </c>
      <c r="I710">
        <v>54.7</v>
      </c>
      <c r="J710">
        <v>52.1</v>
      </c>
      <c r="K710">
        <v>53.4</v>
      </c>
      <c r="L710">
        <v>50.4</v>
      </c>
    </row>
    <row r="711" spans="1:12" x14ac:dyDescent="0.2">
      <c r="A711" s="111">
        <v>39114</v>
      </c>
      <c r="B711">
        <v>59.1</v>
      </c>
      <c r="C711">
        <v>61.1</v>
      </c>
      <c r="D711">
        <v>56.5</v>
      </c>
      <c r="E711">
        <v>62.5</v>
      </c>
      <c r="F711">
        <v>54.1</v>
      </c>
      <c r="G711">
        <v>51.4</v>
      </c>
      <c r="H711">
        <v>47</v>
      </c>
      <c r="I711">
        <v>53.3</v>
      </c>
      <c r="J711">
        <v>54.7</v>
      </c>
      <c r="K711">
        <v>53.4</v>
      </c>
      <c r="L711">
        <v>54.1</v>
      </c>
    </row>
    <row r="712" spans="1:12" x14ac:dyDescent="0.2">
      <c r="A712" s="111">
        <v>39142</v>
      </c>
      <c r="B712">
        <v>56</v>
      </c>
      <c r="C712">
        <v>57.5</v>
      </c>
      <c r="D712">
        <v>49.6</v>
      </c>
      <c r="E712">
        <v>65.5</v>
      </c>
      <c r="F712">
        <v>54.3</v>
      </c>
      <c r="G712">
        <v>47.1</v>
      </c>
      <c r="H712">
        <v>49</v>
      </c>
      <c r="I712">
        <v>52.2</v>
      </c>
      <c r="J712">
        <v>52.8</v>
      </c>
      <c r="K712">
        <v>56.7</v>
      </c>
      <c r="L712">
        <v>52.8</v>
      </c>
    </row>
    <row r="713" spans="1:12" x14ac:dyDescent="0.2">
      <c r="A713" s="111">
        <v>39173</v>
      </c>
      <c r="B713">
        <v>57.1</v>
      </c>
      <c r="C713">
        <v>58.3</v>
      </c>
      <c r="D713">
        <v>54.1</v>
      </c>
      <c r="E713">
        <v>73</v>
      </c>
      <c r="F713">
        <v>55.9</v>
      </c>
      <c r="G713">
        <v>44.6</v>
      </c>
      <c r="H713">
        <v>47</v>
      </c>
      <c r="I713">
        <v>51.1</v>
      </c>
      <c r="J713">
        <v>52.7</v>
      </c>
      <c r="K713">
        <v>56.7</v>
      </c>
      <c r="L713">
        <v>52.7</v>
      </c>
    </row>
    <row r="714" spans="1:12" x14ac:dyDescent="0.2">
      <c r="A714" s="111">
        <v>39203</v>
      </c>
      <c r="B714">
        <v>57</v>
      </c>
      <c r="C714">
        <v>57.5</v>
      </c>
      <c r="D714">
        <v>53.7</v>
      </c>
      <c r="E714">
        <v>72.599999999999994</v>
      </c>
      <c r="F714">
        <v>59</v>
      </c>
      <c r="G714">
        <v>48.6</v>
      </c>
      <c r="H714">
        <v>46</v>
      </c>
      <c r="I714">
        <v>51</v>
      </c>
      <c r="J714">
        <v>51.1</v>
      </c>
      <c r="K714">
        <v>60.2</v>
      </c>
      <c r="L714">
        <v>53.1</v>
      </c>
    </row>
    <row r="715" spans="1:12" x14ac:dyDescent="0.2">
      <c r="A715" s="111">
        <v>39234</v>
      </c>
      <c r="B715">
        <v>58.4</v>
      </c>
      <c r="C715">
        <v>56</v>
      </c>
      <c r="D715">
        <v>53.5</v>
      </c>
      <c r="E715">
        <v>67.099999999999994</v>
      </c>
      <c r="F715">
        <v>59.3</v>
      </c>
      <c r="G715">
        <v>47.5</v>
      </c>
      <c r="H715">
        <v>45</v>
      </c>
      <c r="I715">
        <v>49.1</v>
      </c>
      <c r="J715">
        <v>55.7</v>
      </c>
      <c r="K715">
        <v>54.4</v>
      </c>
      <c r="L715">
        <v>54</v>
      </c>
    </row>
    <row r="716" spans="1:12" x14ac:dyDescent="0.2">
      <c r="A716" s="111">
        <v>39264</v>
      </c>
      <c r="B716">
        <v>57.5</v>
      </c>
      <c r="C716">
        <v>56.2</v>
      </c>
      <c r="D716">
        <v>54.5</v>
      </c>
      <c r="E716">
        <v>67.400000000000006</v>
      </c>
      <c r="F716">
        <v>54.3</v>
      </c>
      <c r="G716">
        <v>49.8</v>
      </c>
      <c r="H716">
        <v>46.5</v>
      </c>
      <c r="I716">
        <v>49.9</v>
      </c>
      <c r="J716">
        <v>50.4</v>
      </c>
      <c r="K716">
        <v>58.1</v>
      </c>
      <c r="L716">
        <v>51.8</v>
      </c>
    </row>
    <row r="717" spans="1:12" x14ac:dyDescent="0.2">
      <c r="A717" s="111">
        <v>39295</v>
      </c>
      <c r="B717">
        <v>56.1</v>
      </c>
      <c r="C717">
        <v>54</v>
      </c>
      <c r="D717">
        <v>51.5</v>
      </c>
      <c r="E717">
        <v>62.9</v>
      </c>
      <c r="F717">
        <v>55.2</v>
      </c>
      <c r="G717">
        <v>50.7</v>
      </c>
      <c r="H717">
        <v>46.5</v>
      </c>
      <c r="I717">
        <v>50.8</v>
      </c>
      <c r="J717">
        <v>50.7</v>
      </c>
      <c r="K717">
        <v>56.1</v>
      </c>
      <c r="L717">
        <v>52.2</v>
      </c>
    </row>
    <row r="718" spans="1:12" x14ac:dyDescent="0.2">
      <c r="A718" s="111">
        <v>39326</v>
      </c>
      <c r="B718">
        <v>59.4</v>
      </c>
      <c r="C718">
        <v>54.1</v>
      </c>
      <c r="D718">
        <v>50.2</v>
      </c>
      <c r="E718">
        <v>60.4</v>
      </c>
      <c r="F718">
        <v>60.8</v>
      </c>
      <c r="G718">
        <v>51.1</v>
      </c>
      <c r="H718">
        <v>41.5</v>
      </c>
      <c r="I718">
        <v>50.3</v>
      </c>
      <c r="J718">
        <v>53.9</v>
      </c>
      <c r="K718">
        <v>55.6</v>
      </c>
      <c r="L718">
        <v>53.8</v>
      </c>
    </row>
    <row r="719" spans="1:12" x14ac:dyDescent="0.2">
      <c r="A719" s="111">
        <v>39356</v>
      </c>
      <c r="B719">
        <v>55.8</v>
      </c>
      <c r="C719">
        <v>50.9</v>
      </c>
      <c r="D719">
        <v>50.4</v>
      </c>
      <c r="E719">
        <v>63.9</v>
      </c>
      <c r="F719">
        <v>52.3</v>
      </c>
      <c r="G719">
        <v>52.5</v>
      </c>
      <c r="H719">
        <v>45.5</v>
      </c>
      <c r="I719">
        <v>52.1</v>
      </c>
      <c r="J719">
        <v>53.5</v>
      </c>
      <c r="K719">
        <v>58.9</v>
      </c>
      <c r="L719">
        <v>52.8</v>
      </c>
    </row>
    <row r="720" spans="1:12" x14ac:dyDescent="0.2">
      <c r="A720" s="111">
        <v>39387</v>
      </c>
      <c r="B720">
        <v>53.1</v>
      </c>
      <c r="C720">
        <v>44.9</v>
      </c>
      <c r="D720">
        <v>41.7</v>
      </c>
      <c r="E720">
        <v>72</v>
      </c>
      <c r="F720">
        <v>52.3</v>
      </c>
      <c r="G720">
        <v>49.5</v>
      </c>
      <c r="H720">
        <v>45.5</v>
      </c>
      <c r="I720">
        <v>52.8</v>
      </c>
      <c r="J720">
        <v>53.2</v>
      </c>
      <c r="K720">
        <v>59.6</v>
      </c>
      <c r="L720">
        <v>51.5</v>
      </c>
    </row>
    <row r="721" spans="1:12" x14ac:dyDescent="0.2">
      <c r="A721" s="111">
        <v>39417</v>
      </c>
      <c r="B721">
        <v>49.9</v>
      </c>
      <c r="C721">
        <v>48.6</v>
      </c>
      <c r="D721">
        <v>43.7</v>
      </c>
      <c r="E721">
        <v>65.7</v>
      </c>
      <c r="F721">
        <v>52</v>
      </c>
      <c r="G721">
        <v>49.8</v>
      </c>
      <c r="H721">
        <v>44.5</v>
      </c>
      <c r="I721">
        <v>53.6</v>
      </c>
      <c r="J721">
        <v>51.1</v>
      </c>
      <c r="K721">
        <v>53.9</v>
      </c>
      <c r="L721">
        <v>50.1</v>
      </c>
    </row>
    <row r="722" spans="1:12" x14ac:dyDescent="0.2">
      <c r="A722" s="111">
        <v>39448</v>
      </c>
      <c r="B722">
        <v>49.5</v>
      </c>
      <c r="C722">
        <v>53.3</v>
      </c>
      <c r="D722">
        <v>46</v>
      </c>
      <c r="E722">
        <v>76.2</v>
      </c>
      <c r="F722">
        <v>50.7</v>
      </c>
      <c r="G722">
        <v>48.9</v>
      </c>
      <c r="H722">
        <v>49</v>
      </c>
      <c r="I722">
        <v>53.1</v>
      </c>
      <c r="J722">
        <v>49.6</v>
      </c>
      <c r="K722">
        <v>56.9</v>
      </c>
      <c r="L722">
        <v>50.9</v>
      </c>
    </row>
    <row r="723" spans="1:12" x14ac:dyDescent="0.2">
      <c r="A723" s="111">
        <v>39479</v>
      </c>
      <c r="B723">
        <v>50.5</v>
      </c>
      <c r="C723">
        <v>47.9</v>
      </c>
      <c r="D723">
        <v>46.9</v>
      </c>
      <c r="E723">
        <v>75.7</v>
      </c>
      <c r="F723">
        <v>49.4</v>
      </c>
      <c r="G723">
        <v>50.3</v>
      </c>
      <c r="H723">
        <v>47</v>
      </c>
      <c r="I723">
        <v>50.7</v>
      </c>
      <c r="J723">
        <v>47.3</v>
      </c>
      <c r="K723">
        <v>57.1</v>
      </c>
      <c r="L723">
        <v>48.8</v>
      </c>
    </row>
    <row r="724" spans="1:12" x14ac:dyDescent="0.2">
      <c r="A724" s="111">
        <v>39508</v>
      </c>
      <c r="B724">
        <v>49.2</v>
      </c>
      <c r="C724">
        <v>45.7</v>
      </c>
      <c r="D724">
        <v>46.3</v>
      </c>
      <c r="E724">
        <v>83.1</v>
      </c>
      <c r="F724">
        <v>48.9</v>
      </c>
      <c r="G724">
        <v>50.7</v>
      </c>
      <c r="H724">
        <v>46.5</v>
      </c>
      <c r="I724">
        <v>52.6</v>
      </c>
      <c r="J724">
        <v>52.2</v>
      </c>
      <c r="K724">
        <v>57.2</v>
      </c>
      <c r="L724">
        <v>49.7</v>
      </c>
    </row>
    <row r="725" spans="1:12" x14ac:dyDescent="0.2">
      <c r="A725" s="111">
        <v>39539</v>
      </c>
      <c r="B725">
        <v>46.2</v>
      </c>
      <c r="C725">
        <v>49.2</v>
      </c>
      <c r="D725">
        <v>52.3</v>
      </c>
      <c r="E725">
        <v>83.9</v>
      </c>
      <c r="F725">
        <v>49</v>
      </c>
      <c r="G725">
        <v>44.1</v>
      </c>
      <c r="H725">
        <v>49</v>
      </c>
      <c r="I725">
        <v>53.9</v>
      </c>
      <c r="J725">
        <v>45.4</v>
      </c>
      <c r="K725">
        <v>58.4</v>
      </c>
      <c r="L725">
        <v>48.5</v>
      </c>
    </row>
    <row r="726" spans="1:12" x14ac:dyDescent="0.2">
      <c r="A726" s="111">
        <v>39569</v>
      </c>
      <c r="B726">
        <v>47.9</v>
      </c>
      <c r="C726">
        <v>48.2</v>
      </c>
      <c r="D726">
        <v>45.6</v>
      </c>
      <c r="E726">
        <v>88.1</v>
      </c>
      <c r="F726">
        <v>50.6</v>
      </c>
      <c r="G726">
        <v>47.2</v>
      </c>
      <c r="H726">
        <v>48</v>
      </c>
      <c r="I726">
        <v>54.3</v>
      </c>
      <c r="J726">
        <v>45</v>
      </c>
      <c r="K726">
        <v>60.6</v>
      </c>
      <c r="L726">
        <v>48.9</v>
      </c>
    </row>
    <row r="727" spans="1:12" x14ac:dyDescent="0.2">
      <c r="A727" s="111">
        <v>39600</v>
      </c>
      <c r="B727">
        <v>49.5</v>
      </c>
      <c r="C727">
        <v>46</v>
      </c>
      <c r="D727">
        <v>47.9</v>
      </c>
      <c r="E727">
        <v>91.4</v>
      </c>
      <c r="F727">
        <v>50</v>
      </c>
      <c r="G727">
        <v>55.7</v>
      </c>
      <c r="H727">
        <v>50</v>
      </c>
      <c r="I727">
        <v>55.8</v>
      </c>
      <c r="J727">
        <v>45</v>
      </c>
      <c r="K727">
        <v>60.2</v>
      </c>
      <c r="L727">
        <v>49.9</v>
      </c>
    </row>
    <row r="728" spans="1:12" x14ac:dyDescent="0.2">
      <c r="A728" s="111">
        <v>39630</v>
      </c>
      <c r="B728">
        <v>48.4</v>
      </c>
      <c r="C728">
        <v>45.7</v>
      </c>
      <c r="D728">
        <v>44</v>
      </c>
      <c r="E728">
        <v>90.4</v>
      </c>
      <c r="F728">
        <v>52.8</v>
      </c>
      <c r="G728">
        <v>46.2</v>
      </c>
      <c r="H728">
        <v>44</v>
      </c>
      <c r="I728">
        <v>54.8</v>
      </c>
      <c r="J728">
        <v>54.7</v>
      </c>
      <c r="K728">
        <v>55.4</v>
      </c>
      <c r="L728">
        <v>50.8</v>
      </c>
    </row>
    <row r="729" spans="1:12" x14ac:dyDescent="0.2">
      <c r="A729" s="111">
        <v>39661</v>
      </c>
      <c r="B729">
        <v>48.6</v>
      </c>
      <c r="C729">
        <v>51.1</v>
      </c>
      <c r="D729">
        <v>48.2</v>
      </c>
      <c r="E729">
        <v>76.5</v>
      </c>
      <c r="F729">
        <v>52.7</v>
      </c>
      <c r="G729">
        <v>52.5</v>
      </c>
      <c r="H729">
        <v>50.5</v>
      </c>
      <c r="I729">
        <v>50.1</v>
      </c>
      <c r="J729">
        <v>50.2</v>
      </c>
      <c r="K729">
        <v>56.8</v>
      </c>
      <c r="L729">
        <v>50.1</v>
      </c>
    </row>
    <row r="730" spans="1:12" x14ac:dyDescent="0.2">
      <c r="A730" s="111">
        <v>39692</v>
      </c>
      <c r="B730">
        <v>45.1</v>
      </c>
      <c r="C730">
        <v>45.2</v>
      </c>
      <c r="D730">
        <v>38.700000000000003</v>
      </c>
      <c r="E730">
        <v>55.1</v>
      </c>
      <c r="F730">
        <v>49</v>
      </c>
      <c r="G730">
        <v>52.4</v>
      </c>
      <c r="H730">
        <v>43</v>
      </c>
      <c r="I730">
        <v>52</v>
      </c>
      <c r="J730">
        <v>45.4</v>
      </c>
      <c r="K730">
        <v>53.6</v>
      </c>
      <c r="L730">
        <v>47.2</v>
      </c>
    </row>
    <row r="731" spans="1:12" x14ac:dyDescent="0.2">
      <c r="A731" s="111">
        <v>39722</v>
      </c>
      <c r="B731">
        <v>32</v>
      </c>
      <c r="C731">
        <v>40.1</v>
      </c>
      <c r="D731">
        <v>30.6</v>
      </c>
      <c r="E731">
        <v>39.799999999999997</v>
      </c>
      <c r="F731">
        <v>34.799999999999997</v>
      </c>
      <c r="G731">
        <v>55.8</v>
      </c>
      <c r="H731">
        <v>43.5</v>
      </c>
      <c r="I731">
        <v>48.4</v>
      </c>
      <c r="J731">
        <v>33</v>
      </c>
      <c r="K731">
        <v>40.700000000000003</v>
      </c>
      <c r="L731">
        <v>38.200000000000003</v>
      </c>
    </row>
    <row r="732" spans="1:12" x14ac:dyDescent="0.2">
      <c r="A732" s="111">
        <v>39753</v>
      </c>
      <c r="B732">
        <v>34.5</v>
      </c>
      <c r="C732">
        <v>36.4</v>
      </c>
      <c r="D732">
        <v>27.7</v>
      </c>
      <c r="E732">
        <v>28.4</v>
      </c>
      <c r="F732">
        <v>35.200000000000003</v>
      </c>
      <c r="G732">
        <v>54.3</v>
      </c>
      <c r="H732">
        <v>38.5</v>
      </c>
      <c r="I732">
        <v>49.4</v>
      </c>
      <c r="J732">
        <v>36.799999999999997</v>
      </c>
      <c r="K732">
        <v>40.4</v>
      </c>
      <c r="L732">
        <v>39</v>
      </c>
    </row>
    <row r="733" spans="1:12" x14ac:dyDescent="0.2">
      <c r="A733" s="111">
        <v>39783</v>
      </c>
      <c r="B733">
        <v>25.9</v>
      </c>
      <c r="C733">
        <v>38</v>
      </c>
      <c r="D733">
        <v>23.4</v>
      </c>
      <c r="E733">
        <v>17.100000000000001</v>
      </c>
      <c r="F733">
        <v>28.1</v>
      </c>
      <c r="G733">
        <v>54</v>
      </c>
      <c r="H733">
        <v>38</v>
      </c>
      <c r="I733">
        <v>46.9</v>
      </c>
      <c r="J733">
        <v>32.5</v>
      </c>
      <c r="K733">
        <v>34.700000000000003</v>
      </c>
      <c r="L733">
        <v>34.5</v>
      </c>
    </row>
    <row r="734" spans="1:12" x14ac:dyDescent="0.2">
      <c r="A734" s="111">
        <v>39814</v>
      </c>
      <c r="B734">
        <v>32.5</v>
      </c>
      <c r="C734">
        <v>34.5</v>
      </c>
      <c r="D734">
        <v>32.200000000000003</v>
      </c>
      <c r="E734">
        <v>29</v>
      </c>
      <c r="F734">
        <v>32.299999999999997</v>
      </c>
      <c r="G734">
        <v>51.4</v>
      </c>
      <c r="H734">
        <v>38</v>
      </c>
      <c r="I734">
        <v>46.6</v>
      </c>
      <c r="J734">
        <v>30.5</v>
      </c>
      <c r="K734">
        <v>38.5</v>
      </c>
      <c r="L734">
        <v>36.4</v>
      </c>
    </row>
    <row r="735" spans="1:12" x14ac:dyDescent="0.2">
      <c r="A735" s="111">
        <v>39845</v>
      </c>
      <c r="B735">
        <v>32.700000000000003</v>
      </c>
      <c r="C735">
        <v>35.299999999999997</v>
      </c>
      <c r="D735">
        <v>33.6</v>
      </c>
      <c r="E735">
        <v>29.9</v>
      </c>
      <c r="F735">
        <v>38.4</v>
      </c>
      <c r="G735">
        <v>50.9</v>
      </c>
      <c r="H735">
        <v>38</v>
      </c>
      <c r="I735">
        <v>46.3</v>
      </c>
      <c r="J735">
        <v>28</v>
      </c>
      <c r="K735">
        <v>38.799999999999997</v>
      </c>
      <c r="L735">
        <v>36.6</v>
      </c>
    </row>
    <row r="736" spans="1:12" x14ac:dyDescent="0.2">
      <c r="A736" s="111">
        <v>39873</v>
      </c>
      <c r="B736">
        <v>41.3</v>
      </c>
      <c r="C736">
        <v>32.1</v>
      </c>
      <c r="D736">
        <v>37.6</v>
      </c>
      <c r="E736">
        <v>31.6</v>
      </c>
      <c r="F736">
        <v>36.5</v>
      </c>
      <c r="G736">
        <v>50.9</v>
      </c>
      <c r="H736">
        <v>33</v>
      </c>
      <c r="I736">
        <v>43.2</v>
      </c>
      <c r="J736">
        <v>30.5</v>
      </c>
      <c r="K736">
        <v>39.4</v>
      </c>
      <c r="L736">
        <v>37.200000000000003</v>
      </c>
    </row>
    <row r="737" spans="1:12" x14ac:dyDescent="0.2">
      <c r="A737" s="111">
        <v>39904</v>
      </c>
      <c r="B737">
        <v>46</v>
      </c>
      <c r="C737">
        <v>42.5</v>
      </c>
      <c r="D737">
        <v>40.9</v>
      </c>
      <c r="E737">
        <v>31.4</v>
      </c>
      <c r="F737">
        <v>36.700000000000003</v>
      </c>
      <c r="G737">
        <v>49.9</v>
      </c>
      <c r="H737">
        <v>34.5</v>
      </c>
      <c r="I737">
        <v>47</v>
      </c>
      <c r="J737">
        <v>33.5</v>
      </c>
      <c r="K737">
        <v>42.9</v>
      </c>
      <c r="L737">
        <v>39.9</v>
      </c>
    </row>
    <row r="738" spans="1:12" x14ac:dyDescent="0.2">
      <c r="A738" s="111">
        <v>39934</v>
      </c>
      <c r="B738">
        <v>51</v>
      </c>
      <c r="C738">
        <v>38.5</v>
      </c>
      <c r="D738">
        <v>46.1</v>
      </c>
      <c r="E738">
        <v>45</v>
      </c>
      <c r="F738">
        <v>48.3</v>
      </c>
      <c r="G738">
        <v>43.6</v>
      </c>
      <c r="H738">
        <v>33</v>
      </c>
      <c r="I738">
        <v>51.3</v>
      </c>
      <c r="J738">
        <v>35.299999999999997</v>
      </c>
      <c r="K738">
        <v>46.4</v>
      </c>
      <c r="L738">
        <v>44.1</v>
      </c>
    </row>
    <row r="739" spans="1:12" x14ac:dyDescent="0.2">
      <c r="A739" s="111">
        <v>39965</v>
      </c>
      <c r="B739">
        <v>49</v>
      </c>
      <c r="C739">
        <v>46.5</v>
      </c>
      <c r="D739">
        <v>48.6</v>
      </c>
      <c r="E739">
        <v>47.9</v>
      </c>
      <c r="F739">
        <v>54.6</v>
      </c>
      <c r="G739">
        <v>44.8</v>
      </c>
      <c r="H739">
        <v>31</v>
      </c>
      <c r="I739">
        <v>49.5</v>
      </c>
      <c r="J739">
        <v>45</v>
      </c>
      <c r="K739">
        <v>49.1</v>
      </c>
      <c r="L739">
        <v>46.3</v>
      </c>
    </row>
    <row r="740" spans="1:12" x14ac:dyDescent="0.2">
      <c r="A740" s="111">
        <v>39995</v>
      </c>
      <c r="B740">
        <v>56.6</v>
      </c>
      <c r="C740">
        <v>48.2</v>
      </c>
      <c r="D740">
        <v>49.4</v>
      </c>
      <c r="E740">
        <v>52.8</v>
      </c>
      <c r="F740">
        <v>58.8</v>
      </c>
      <c r="G740">
        <v>42.2</v>
      </c>
      <c r="H740">
        <v>32.5</v>
      </c>
      <c r="I740">
        <v>52</v>
      </c>
      <c r="J740">
        <v>47.1</v>
      </c>
      <c r="K740">
        <v>48.3</v>
      </c>
      <c r="L740">
        <v>49.7</v>
      </c>
    </row>
    <row r="741" spans="1:12" x14ac:dyDescent="0.2">
      <c r="A741" s="111">
        <v>40026</v>
      </c>
      <c r="B741">
        <v>64.099999999999994</v>
      </c>
      <c r="C741">
        <v>48.2</v>
      </c>
      <c r="D741">
        <v>50.9</v>
      </c>
      <c r="E741">
        <v>62.3</v>
      </c>
      <c r="F741">
        <v>62.2</v>
      </c>
      <c r="G741">
        <v>38.799999999999997</v>
      </c>
      <c r="H741">
        <v>36</v>
      </c>
      <c r="I741">
        <v>54.6</v>
      </c>
      <c r="J741">
        <v>47.5</v>
      </c>
      <c r="K741">
        <v>55.1</v>
      </c>
      <c r="L741">
        <v>53.4</v>
      </c>
    </row>
    <row r="742" spans="1:12" x14ac:dyDescent="0.2">
      <c r="A742" s="111">
        <v>40057</v>
      </c>
      <c r="B742">
        <v>64.7</v>
      </c>
      <c r="C742">
        <v>51.2</v>
      </c>
      <c r="D742">
        <v>52.6</v>
      </c>
      <c r="E742">
        <v>63.3</v>
      </c>
      <c r="F742">
        <v>62.1</v>
      </c>
      <c r="G742">
        <v>34.9</v>
      </c>
      <c r="H742">
        <v>41.5</v>
      </c>
      <c r="I742">
        <v>57.6</v>
      </c>
      <c r="J742">
        <v>48.6</v>
      </c>
      <c r="K742">
        <v>55.6</v>
      </c>
      <c r="L742">
        <v>54.9</v>
      </c>
    </row>
    <row r="743" spans="1:12" x14ac:dyDescent="0.2">
      <c r="A743" s="111">
        <v>40087</v>
      </c>
      <c r="B743">
        <v>57.7</v>
      </c>
      <c r="C743">
        <v>49.5</v>
      </c>
      <c r="D743">
        <v>50.5</v>
      </c>
      <c r="E743">
        <v>64.3</v>
      </c>
      <c r="F743">
        <v>64.400000000000006</v>
      </c>
      <c r="G743">
        <v>40</v>
      </c>
      <c r="H743">
        <v>46.5</v>
      </c>
      <c r="I743">
        <v>60.7</v>
      </c>
      <c r="J743">
        <v>53.5</v>
      </c>
      <c r="K743">
        <v>57.2</v>
      </c>
      <c r="L743">
        <v>57.6</v>
      </c>
    </row>
    <row r="744" spans="1:12" x14ac:dyDescent="0.2">
      <c r="A744" s="111">
        <v>40118</v>
      </c>
      <c r="B744">
        <v>64.2</v>
      </c>
      <c r="C744">
        <v>50.3</v>
      </c>
      <c r="D744">
        <v>51.8</v>
      </c>
      <c r="E744">
        <v>55.4</v>
      </c>
      <c r="F744">
        <v>63.4</v>
      </c>
      <c r="G744">
        <v>39.299999999999997</v>
      </c>
      <c r="H744">
        <v>39.5</v>
      </c>
      <c r="I744">
        <v>57.1</v>
      </c>
      <c r="J744">
        <v>51.2</v>
      </c>
      <c r="K744">
        <v>53.9</v>
      </c>
      <c r="L744">
        <v>55.4</v>
      </c>
    </row>
    <row r="745" spans="1:12" x14ac:dyDescent="0.2">
      <c r="A745" s="111">
        <v>40148</v>
      </c>
      <c r="B745">
        <v>63.8</v>
      </c>
      <c r="C745">
        <v>51</v>
      </c>
      <c r="D745">
        <v>50.1</v>
      </c>
      <c r="E745">
        <v>63.8</v>
      </c>
      <c r="F745">
        <v>60.1</v>
      </c>
      <c r="G745">
        <v>32.5</v>
      </c>
      <c r="H745">
        <v>41.5</v>
      </c>
      <c r="I745">
        <v>58.6</v>
      </c>
      <c r="J745">
        <v>52.6</v>
      </c>
      <c r="K745">
        <v>54.1</v>
      </c>
      <c r="L745">
        <v>55.8</v>
      </c>
    </row>
    <row r="746" spans="1:12" x14ac:dyDescent="0.2">
      <c r="A746" s="111">
        <v>40179</v>
      </c>
      <c r="B746">
        <v>59.9</v>
      </c>
      <c r="C746">
        <v>55.5</v>
      </c>
      <c r="D746">
        <v>53.2</v>
      </c>
      <c r="E746">
        <v>68</v>
      </c>
      <c r="F746">
        <v>62.8</v>
      </c>
      <c r="G746">
        <v>35.1</v>
      </c>
      <c r="H746">
        <v>46</v>
      </c>
      <c r="I746">
        <v>57.2</v>
      </c>
      <c r="J746">
        <v>55.2</v>
      </c>
      <c r="K746">
        <v>57</v>
      </c>
      <c r="L746">
        <v>56.3</v>
      </c>
    </row>
    <row r="747" spans="1:12" x14ac:dyDescent="0.2">
      <c r="A747" s="111">
        <v>40210</v>
      </c>
      <c r="B747">
        <v>57.7</v>
      </c>
      <c r="C747">
        <v>55.5</v>
      </c>
      <c r="D747">
        <v>58.8</v>
      </c>
      <c r="E747">
        <v>65.099999999999994</v>
      </c>
      <c r="F747">
        <v>57</v>
      </c>
      <c r="G747">
        <v>35.200000000000003</v>
      </c>
      <c r="H747">
        <v>49</v>
      </c>
      <c r="I747">
        <v>56.8</v>
      </c>
      <c r="J747">
        <v>55.7</v>
      </c>
      <c r="K747">
        <v>56.3</v>
      </c>
      <c r="L747">
        <v>55.5</v>
      </c>
    </row>
    <row r="748" spans="1:12" x14ac:dyDescent="0.2">
      <c r="A748" s="111">
        <v>40238</v>
      </c>
      <c r="B748">
        <v>60.1</v>
      </c>
      <c r="C748">
        <v>55.9</v>
      </c>
      <c r="D748">
        <v>54.7</v>
      </c>
      <c r="E748">
        <v>75.2</v>
      </c>
      <c r="F748">
        <v>57.3</v>
      </c>
      <c r="G748">
        <v>39.5</v>
      </c>
      <c r="H748">
        <v>56.5</v>
      </c>
      <c r="I748">
        <v>64</v>
      </c>
      <c r="J748">
        <v>55.8</v>
      </c>
      <c r="K748">
        <v>59.8</v>
      </c>
      <c r="L748">
        <v>58.8</v>
      </c>
    </row>
    <row r="749" spans="1:12" x14ac:dyDescent="0.2">
      <c r="A749" s="111">
        <v>40269</v>
      </c>
      <c r="B749">
        <v>64</v>
      </c>
      <c r="C749">
        <v>56.9</v>
      </c>
      <c r="D749">
        <v>57</v>
      </c>
      <c r="E749">
        <v>78</v>
      </c>
      <c r="F749">
        <v>62.3</v>
      </c>
      <c r="G749">
        <v>35</v>
      </c>
      <c r="H749">
        <v>50.5</v>
      </c>
      <c r="I749">
        <v>59.6</v>
      </c>
      <c r="J749">
        <v>54.8</v>
      </c>
      <c r="K749">
        <v>61.9</v>
      </c>
      <c r="L749">
        <v>58.1</v>
      </c>
    </row>
    <row r="750" spans="1:12" x14ac:dyDescent="0.2">
      <c r="A750" s="111">
        <v>40299</v>
      </c>
      <c r="B750">
        <v>61.3</v>
      </c>
      <c r="C750">
        <v>55.6</v>
      </c>
      <c r="D750">
        <v>56.3</v>
      </c>
      <c r="E750">
        <v>77</v>
      </c>
      <c r="F750">
        <v>62.1</v>
      </c>
      <c r="G750">
        <v>33.200000000000003</v>
      </c>
      <c r="H750">
        <v>46</v>
      </c>
      <c r="I750">
        <v>58.1</v>
      </c>
      <c r="J750">
        <v>57.9</v>
      </c>
      <c r="K750">
        <v>58.5</v>
      </c>
      <c r="L750">
        <v>57.4</v>
      </c>
    </row>
    <row r="751" spans="1:12" x14ac:dyDescent="0.2">
      <c r="A751" s="111">
        <v>40330</v>
      </c>
      <c r="B751">
        <v>58.6</v>
      </c>
      <c r="C751">
        <v>58.2</v>
      </c>
      <c r="D751">
        <v>57.6</v>
      </c>
      <c r="E751">
        <v>54.9</v>
      </c>
      <c r="F751">
        <v>63</v>
      </c>
      <c r="G751">
        <v>35.799999999999997</v>
      </c>
      <c r="H751">
        <v>46</v>
      </c>
      <c r="I751">
        <v>56.6</v>
      </c>
      <c r="J751">
        <v>56.8</v>
      </c>
      <c r="K751">
        <v>58.2</v>
      </c>
      <c r="L751">
        <v>56.5</v>
      </c>
    </row>
    <row r="752" spans="1:12" x14ac:dyDescent="0.2">
      <c r="A752" s="111">
        <v>40360</v>
      </c>
      <c r="B752">
        <v>54.7</v>
      </c>
      <c r="C752">
        <v>53</v>
      </c>
      <c r="D752">
        <v>54</v>
      </c>
      <c r="E752">
        <v>55.6</v>
      </c>
      <c r="F752">
        <v>56.1</v>
      </c>
      <c r="G752">
        <v>39.200000000000003</v>
      </c>
      <c r="H752">
        <v>49</v>
      </c>
      <c r="I752">
        <v>61</v>
      </c>
      <c r="J752">
        <v>58.6</v>
      </c>
      <c r="K752">
        <v>53.8</v>
      </c>
      <c r="L752">
        <v>56.1</v>
      </c>
    </row>
    <row r="753" spans="1:12" x14ac:dyDescent="0.2">
      <c r="A753" s="111">
        <v>40391</v>
      </c>
      <c r="B753">
        <v>54</v>
      </c>
      <c r="C753">
        <v>55.2</v>
      </c>
      <c r="D753">
        <v>51.5</v>
      </c>
      <c r="E753">
        <v>61.8</v>
      </c>
      <c r="F753">
        <v>56.3</v>
      </c>
      <c r="G753">
        <v>43.9</v>
      </c>
      <c r="H753">
        <v>53</v>
      </c>
      <c r="I753">
        <v>57.4</v>
      </c>
      <c r="J753">
        <v>61.2</v>
      </c>
      <c r="K753">
        <v>56</v>
      </c>
      <c r="L753">
        <v>56.4</v>
      </c>
    </row>
    <row r="754" spans="1:12" x14ac:dyDescent="0.2">
      <c r="A754" s="111">
        <v>40422</v>
      </c>
      <c r="B754">
        <v>51.9</v>
      </c>
      <c r="C754">
        <v>53.8</v>
      </c>
      <c r="D754">
        <v>44.4</v>
      </c>
      <c r="E754">
        <v>69.8</v>
      </c>
      <c r="F754">
        <v>57.3</v>
      </c>
      <c r="G754">
        <v>43</v>
      </c>
      <c r="H754">
        <v>56</v>
      </c>
      <c r="I754">
        <v>52.9</v>
      </c>
      <c r="J754">
        <v>58</v>
      </c>
      <c r="K754">
        <v>54.2</v>
      </c>
      <c r="L754">
        <v>55.3</v>
      </c>
    </row>
    <row r="755" spans="1:12" x14ac:dyDescent="0.2">
      <c r="A755" s="111">
        <v>40452</v>
      </c>
      <c r="B755">
        <v>57.8</v>
      </c>
      <c r="C755">
        <v>48.7</v>
      </c>
      <c r="D755">
        <v>45.1</v>
      </c>
      <c r="E755">
        <v>73.8</v>
      </c>
      <c r="F755">
        <v>61.5</v>
      </c>
      <c r="G755">
        <v>43.5</v>
      </c>
      <c r="H755">
        <v>53</v>
      </c>
      <c r="I755">
        <v>51.4</v>
      </c>
      <c r="J755">
        <v>57.5</v>
      </c>
      <c r="K755">
        <v>58.1</v>
      </c>
      <c r="L755">
        <v>56.9</v>
      </c>
    </row>
    <row r="756" spans="1:12" x14ac:dyDescent="0.2">
      <c r="A756" s="111">
        <v>40483</v>
      </c>
      <c r="B756">
        <v>58.3</v>
      </c>
      <c r="C756">
        <v>50.6</v>
      </c>
      <c r="D756">
        <v>48.7</v>
      </c>
      <c r="E756">
        <v>69</v>
      </c>
      <c r="F756">
        <v>55.7</v>
      </c>
      <c r="G756">
        <v>44.8</v>
      </c>
      <c r="H756">
        <v>54</v>
      </c>
      <c r="I756">
        <v>58.8</v>
      </c>
      <c r="J756">
        <v>60.2</v>
      </c>
      <c r="K756">
        <v>55.7</v>
      </c>
      <c r="L756">
        <v>57.3</v>
      </c>
    </row>
    <row r="757" spans="1:12" x14ac:dyDescent="0.2">
      <c r="A757" s="111">
        <v>40513</v>
      </c>
      <c r="B757">
        <v>59.6</v>
      </c>
      <c r="C757">
        <v>48.4</v>
      </c>
      <c r="D757">
        <v>46.3</v>
      </c>
      <c r="E757">
        <v>73.3</v>
      </c>
      <c r="F757">
        <v>62.5</v>
      </c>
      <c r="G757">
        <v>39</v>
      </c>
      <c r="H757">
        <v>50</v>
      </c>
      <c r="I757">
        <v>54.5</v>
      </c>
      <c r="J757">
        <v>56.7</v>
      </c>
      <c r="K757">
        <v>51.8</v>
      </c>
      <c r="L757">
        <v>56.6</v>
      </c>
    </row>
    <row r="758" spans="1:12" x14ac:dyDescent="0.2">
      <c r="A758" s="111">
        <v>40544</v>
      </c>
      <c r="B758">
        <v>64.5</v>
      </c>
      <c r="C758">
        <v>51.4</v>
      </c>
      <c r="D758">
        <v>57.1</v>
      </c>
      <c r="E758">
        <v>79.599999999999994</v>
      </c>
      <c r="F758">
        <v>65.3</v>
      </c>
      <c r="G758">
        <v>47.1</v>
      </c>
      <c r="H758">
        <v>52</v>
      </c>
      <c r="I758">
        <v>54.6</v>
      </c>
      <c r="J758">
        <v>61.6</v>
      </c>
      <c r="K758">
        <v>62.1</v>
      </c>
      <c r="L758">
        <v>59.1</v>
      </c>
    </row>
    <row r="759" spans="1:12" x14ac:dyDescent="0.2">
      <c r="A759" s="111">
        <v>40575</v>
      </c>
      <c r="B759">
        <v>64.2</v>
      </c>
      <c r="C759">
        <v>54</v>
      </c>
      <c r="D759">
        <v>55.6</v>
      </c>
      <c r="E759">
        <v>80.2</v>
      </c>
      <c r="F759">
        <v>63.8</v>
      </c>
      <c r="G759">
        <v>41.5</v>
      </c>
      <c r="H759">
        <v>50.5</v>
      </c>
      <c r="I759">
        <v>58.4</v>
      </c>
      <c r="J759">
        <v>62.3</v>
      </c>
      <c r="K759">
        <v>63</v>
      </c>
      <c r="L759">
        <v>59.2</v>
      </c>
    </row>
    <row r="760" spans="1:12" x14ac:dyDescent="0.2">
      <c r="A760" s="111">
        <v>40603</v>
      </c>
      <c r="B760">
        <v>61.3</v>
      </c>
      <c r="C760">
        <v>50.4</v>
      </c>
      <c r="D760">
        <v>52.8</v>
      </c>
      <c r="E760">
        <v>82.3</v>
      </c>
      <c r="F760">
        <v>61.9</v>
      </c>
      <c r="G760">
        <v>41.2</v>
      </c>
      <c r="H760">
        <v>49</v>
      </c>
      <c r="I760">
        <v>59.9</v>
      </c>
      <c r="J760">
        <v>60.5</v>
      </c>
      <c r="K760">
        <v>56.4</v>
      </c>
      <c r="L760">
        <v>58.4</v>
      </c>
    </row>
    <row r="761" spans="1:12" x14ac:dyDescent="0.2">
      <c r="A761" s="111">
        <v>40634</v>
      </c>
      <c r="B761">
        <v>61.1</v>
      </c>
      <c r="C761">
        <v>53.4</v>
      </c>
      <c r="D761">
        <v>59.2</v>
      </c>
      <c r="E761">
        <v>82.6</v>
      </c>
      <c r="F761">
        <v>59</v>
      </c>
      <c r="G761">
        <v>41.1</v>
      </c>
      <c r="H761">
        <v>54.5</v>
      </c>
      <c r="I761">
        <v>59.4</v>
      </c>
      <c r="J761">
        <v>59.2</v>
      </c>
      <c r="K761">
        <v>63.8</v>
      </c>
      <c r="L761">
        <v>57.9</v>
      </c>
    </row>
    <row r="762" spans="1:12" x14ac:dyDescent="0.2">
      <c r="A762" s="111">
        <v>40664</v>
      </c>
      <c r="B762">
        <v>54.6</v>
      </c>
      <c r="C762">
        <v>55.1</v>
      </c>
      <c r="D762">
        <v>50.1</v>
      </c>
      <c r="E762">
        <v>77.900000000000006</v>
      </c>
      <c r="F762">
        <v>54.8</v>
      </c>
      <c r="G762">
        <v>39.799999999999997</v>
      </c>
      <c r="H762">
        <v>48.5</v>
      </c>
      <c r="I762">
        <v>56.6</v>
      </c>
      <c r="J762">
        <v>58.1</v>
      </c>
      <c r="K762">
        <v>56.4</v>
      </c>
      <c r="L762">
        <v>54.8</v>
      </c>
    </row>
    <row r="763" spans="1:12" x14ac:dyDescent="0.2">
      <c r="A763" s="111">
        <v>40695</v>
      </c>
      <c r="B763">
        <v>54.6</v>
      </c>
      <c r="C763">
        <v>50.9</v>
      </c>
      <c r="D763">
        <v>52.5</v>
      </c>
      <c r="E763">
        <v>70.3</v>
      </c>
      <c r="F763">
        <v>54.5</v>
      </c>
      <c r="G763">
        <v>44.2</v>
      </c>
      <c r="H763">
        <v>53.5</v>
      </c>
      <c r="I763">
        <v>56</v>
      </c>
      <c r="J763">
        <v>62.1</v>
      </c>
      <c r="K763">
        <v>53.8</v>
      </c>
      <c r="L763">
        <v>55.8</v>
      </c>
    </row>
    <row r="764" spans="1:12" x14ac:dyDescent="0.2">
      <c r="A764" s="111">
        <v>40725</v>
      </c>
      <c r="B764">
        <v>56.9</v>
      </c>
      <c r="C764">
        <v>51.3</v>
      </c>
      <c r="D764">
        <v>49.8</v>
      </c>
      <c r="E764">
        <v>59.1</v>
      </c>
      <c r="F764">
        <v>54.6</v>
      </c>
      <c r="G764">
        <v>40.4</v>
      </c>
      <c r="H764">
        <v>48</v>
      </c>
      <c r="I764">
        <v>52.8</v>
      </c>
      <c r="J764">
        <v>53.2</v>
      </c>
      <c r="K764">
        <v>54.4</v>
      </c>
      <c r="L764">
        <v>52.9</v>
      </c>
    </row>
    <row r="765" spans="1:12" x14ac:dyDescent="0.2">
      <c r="A765" s="111">
        <v>40756</v>
      </c>
      <c r="B765">
        <v>52.9</v>
      </c>
      <c r="C765">
        <v>55.1</v>
      </c>
      <c r="D765">
        <v>46.3</v>
      </c>
      <c r="E765">
        <v>57.5</v>
      </c>
      <c r="F765">
        <v>51.4</v>
      </c>
      <c r="G765">
        <v>46.9</v>
      </c>
      <c r="H765">
        <v>54.5</v>
      </c>
      <c r="I765">
        <v>53.2</v>
      </c>
      <c r="J765">
        <v>51.8</v>
      </c>
      <c r="K765">
        <v>52.4</v>
      </c>
      <c r="L765">
        <v>52.6</v>
      </c>
    </row>
    <row r="766" spans="1:12" x14ac:dyDescent="0.2">
      <c r="A766" s="111">
        <v>40787</v>
      </c>
      <c r="B766">
        <v>51.8</v>
      </c>
      <c r="C766">
        <v>53.1</v>
      </c>
      <c r="D766">
        <v>43.7</v>
      </c>
      <c r="E766">
        <v>57</v>
      </c>
      <c r="F766">
        <v>54.7</v>
      </c>
      <c r="G766">
        <v>50.2</v>
      </c>
      <c r="H766">
        <v>52</v>
      </c>
      <c r="I766">
        <v>51.8</v>
      </c>
      <c r="J766">
        <v>56.6</v>
      </c>
      <c r="K766">
        <v>55</v>
      </c>
      <c r="L766">
        <v>53.7</v>
      </c>
    </row>
    <row r="767" spans="1:12" x14ac:dyDescent="0.2">
      <c r="A767" s="111">
        <v>40817</v>
      </c>
      <c r="B767">
        <v>52</v>
      </c>
      <c r="C767">
        <v>48.2</v>
      </c>
      <c r="D767">
        <v>48</v>
      </c>
      <c r="E767">
        <v>41.4</v>
      </c>
      <c r="F767">
        <v>52.3</v>
      </c>
      <c r="G767">
        <v>43.4</v>
      </c>
      <c r="H767">
        <v>46.5</v>
      </c>
      <c r="I767">
        <v>51.4</v>
      </c>
      <c r="J767">
        <v>53</v>
      </c>
      <c r="K767">
        <v>50.4</v>
      </c>
      <c r="L767">
        <v>51.4</v>
      </c>
    </row>
    <row r="768" spans="1:12" x14ac:dyDescent="0.2">
      <c r="A768" s="111">
        <v>40848</v>
      </c>
      <c r="B768">
        <v>54.9</v>
      </c>
      <c r="C768">
        <v>49.5</v>
      </c>
      <c r="D768">
        <v>46.8</v>
      </c>
      <c r="E768">
        <v>48.1</v>
      </c>
      <c r="F768">
        <v>56.6</v>
      </c>
      <c r="G768">
        <v>47.1</v>
      </c>
      <c r="H768">
        <v>46.5</v>
      </c>
      <c r="I768">
        <v>51.4</v>
      </c>
      <c r="J768">
        <v>51.3</v>
      </c>
      <c r="K768">
        <v>51.6</v>
      </c>
      <c r="L768">
        <v>51.8</v>
      </c>
    </row>
    <row r="769" spans="1:12" x14ac:dyDescent="0.2">
      <c r="A769" s="111">
        <v>40878</v>
      </c>
      <c r="B769">
        <v>55.4</v>
      </c>
      <c r="C769">
        <v>53.8</v>
      </c>
      <c r="D769">
        <v>48.2</v>
      </c>
      <c r="E769">
        <v>45.4</v>
      </c>
      <c r="F769">
        <v>60.9</v>
      </c>
      <c r="G769">
        <v>42.7</v>
      </c>
      <c r="H769">
        <v>45.5</v>
      </c>
      <c r="I769">
        <v>48.5</v>
      </c>
      <c r="J769">
        <v>54.9</v>
      </c>
      <c r="K769">
        <v>51.8</v>
      </c>
      <c r="L769">
        <v>53</v>
      </c>
    </row>
    <row r="770" spans="1:12" x14ac:dyDescent="0.2">
      <c r="A770" s="111">
        <v>40909</v>
      </c>
      <c r="B770">
        <v>56.8</v>
      </c>
      <c r="C770">
        <v>51.4</v>
      </c>
      <c r="D770">
        <v>52</v>
      </c>
      <c r="E770">
        <v>53.5</v>
      </c>
      <c r="F770">
        <v>53.9</v>
      </c>
      <c r="G770">
        <v>43.7</v>
      </c>
      <c r="H770">
        <v>49.5</v>
      </c>
      <c r="I770">
        <v>49.8</v>
      </c>
      <c r="J770">
        <v>52.6</v>
      </c>
      <c r="K770">
        <v>54.7</v>
      </c>
      <c r="L770">
        <v>52.6</v>
      </c>
    </row>
    <row r="771" spans="1:12" x14ac:dyDescent="0.2">
      <c r="A771" s="111">
        <v>40940</v>
      </c>
      <c r="B771">
        <v>57.4</v>
      </c>
      <c r="C771">
        <v>53.6</v>
      </c>
      <c r="D771">
        <v>50.4</v>
      </c>
      <c r="E771">
        <v>60.1</v>
      </c>
      <c r="F771">
        <v>57.4</v>
      </c>
      <c r="G771">
        <v>44.3</v>
      </c>
      <c r="H771">
        <v>49.5</v>
      </c>
      <c r="I771">
        <v>47.7</v>
      </c>
      <c r="J771">
        <v>52.1</v>
      </c>
      <c r="K771">
        <v>58</v>
      </c>
      <c r="L771">
        <v>53.1</v>
      </c>
    </row>
    <row r="772" spans="1:12" x14ac:dyDescent="0.2">
      <c r="A772" s="111">
        <v>40969</v>
      </c>
      <c r="B772">
        <v>56.5</v>
      </c>
      <c r="C772">
        <v>53.8</v>
      </c>
      <c r="D772">
        <v>52</v>
      </c>
      <c r="E772">
        <v>62.3</v>
      </c>
      <c r="F772">
        <v>56.8</v>
      </c>
      <c r="G772">
        <v>42.4</v>
      </c>
      <c r="H772">
        <v>50</v>
      </c>
      <c r="I772">
        <v>48.9</v>
      </c>
      <c r="J772">
        <v>55.3</v>
      </c>
      <c r="K772">
        <v>53.6</v>
      </c>
      <c r="L772">
        <v>53.5</v>
      </c>
    </row>
    <row r="773" spans="1:12" x14ac:dyDescent="0.2">
      <c r="A773" s="111">
        <v>41000</v>
      </c>
      <c r="B773">
        <v>57.2</v>
      </c>
      <c r="C773">
        <v>52.4</v>
      </c>
      <c r="D773">
        <v>47.6</v>
      </c>
      <c r="E773">
        <v>61</v>
      </c>
      <c r="F773">
        <v>57.1</v>
      </c>
      <c r="G773">
        <v>43.9</v>
      </c>
      <c r="H773">
        <v>48.5</v>
      </c>
      <c r="I773">
        <v>48.7</v>
      </c>
      <c r="J773">
        <v>55.6</v>
      </c>
      <c r="K773">
        <v>58.2</v>
      </c>
      <c r="L773">
        <v>53.5</v>
      </c>
    </row>
    <row r="774" spans="1:12" x14ac:dyDescent="0.2">
      <c r="A774" s="111">
        <v>41030</v>
      </c>
      <c r="B774">
        <v>57.2</v>
      </c>
      <c r="C774">
        <v>53.7</v>
      </c>
      <c r="D774">
        <v>44.2</v>
      </c>
      <c r="E774">
        <v>47.2</v>
      </c>
      <c r="F774">
        <v>55.5</v>
      </c>
      <c r="G774">
        <v>44.3</v>
      </c>
      <c r="H774">
        <v>46</v>
      </c>
      <c r="I774">
        <v>50.3</v>
      </c>
      <c r="J774">
        <v>53.6</v>
      </c>
      <c r="K774">
        <v>52.5</v>
      </c>
      <c r="L774">
        <v>52.6</v>
      </c>
    </row>
    <row r="775" spans="1:12" x14ac:dyDescent="0.2">
      <c r="A775" s="111">
        <v>41061</v>
      </c>
      <c r="B775">
        <v>47.2</v>
      </c>
      <c r="C775">
        <v>50</v>
      </c>
      <c r="D775">
        <v>41.2</v>
      </c>
      <c r="E775">
        <v>35.700000000000003</v>
      </c>
      <c r="F775">
        <v>52.7</v>
      </c>
      <c r="G775">
        <v>47.7</v>
      </c>
      <c r="H775">
        <v>44</v>
      </c>
      <c r="I775">
        <v>50.2</v>
      </c>
      <c r="J775">
        <v>54.8</v>
      </c>
      <c r="K775">
        <v>47.7</v>
      </c>
      <c r="L775">
        <v>49.7</v>
      </c>
    </row>
    <row r="776" spans="1:12" x14ac:dyDescent="0.2">
      <c r="A776" s="111">
        <v>41091</v>
      </c>
      <c r="B776">
        <v>48.3</v>
      </c>
      <c r="C776">
        <v>51.3</v>
      </c>
      <c r="D776">
        <v>42.1</v>
      </c>
      <c r="E776">
        <v>39.4</v>
      </c>
      <c r="F776">
        <v>50.8</v>
      </c>
      <c r="G776">
        <v>48.2</v>
      </c>
      <c r="H776">
        <v>49</v>
      </c>
      <c r="I776">
        <v>49.2</v>
      </c>
      <c r="J776">
        <v>52.5</v>
      </c>
      <c r="K776">
        <v>47.9</v>
      </c>
      <c r="L776">
        <v>50</v>
      </c>
    </row>
    <row r="777" spans="1:12" x14ac:dyDescent="0.2">
      <c r="A777" s="111">
        <v>41122</v>
      </c>
      <c r="B777">
        <v>48.5</v>
      </c>
      <c r="C777">
        <v>49</v>
      </c>
      <c r="D777">
        <v>41.9</v>
      </c>
      <c r="E777">
        <v>54.4</v>
      </c>
      <c r="F777">
        <v>49.8</v>
      </c>
      <c r="G777">
        <v>48.3</v>
      </c>
      <c r="H777">
        <v>53</v>
      </c>
      <c r="I777">
        <v>48.7</v>
      </c>
      <c r="J777">
        <v>51.2</v>
      </c>
      <c r="K777">
        <v>46.3</v>
      </c>
      <c r="L777">
        <v>50.2</v>
      </c>
    </row>
    <row r="778" spans="1:12" x14ac:dyDescent="0.2">
      <c r="A778" s="111">
        <v>41153</v>
      </c>
      <c r="B778">
        <v>53.5</v>
      </c>
      <c r="C778">
        <v>50.8</v>
      </c>
      <c r="D778">
        <v>46.4</v>
      </c>
      <c r="E778">
        <v>60</v>
      </c>
      <c r="F778">
        <v>51.8</v>
      </c>
      <c r="G778">
        <v>49.1</v>
      </c>
      <c r="H778">
        <v>50.5</v>
      </c>
      <c r="I778">
        <v>50.4</v>
      </c>
      <c r="J778">
        <v>53</v>
      </c>
      <c r="K778">
        <v>49.5</v>
      </c>
      <c r="L778">
        <v>51.8</v>
      </c>
    </row>
    <row r="779" spans="1:12" x14ac:dyDescent="0.2">
      <c r="A779" s="111">
        <v>41183</v>
      </c>
      <c r="B779">
        <v>51</v>
      </c>
      <c r="C779">
        <v>48.3</v>
      </c>
      <c r="D779">
        <v>42.4</v>
      </c>
      <c r="E779">
        <v>55.5</v>
      </c>
      <c r="F779">
        <v>49.8</v>
      </c>
      <c r="G779">
        <v>47.4</v>
      </c>
      <c r="H779">
        <v>50</v>
      </c>
      <c r="I779">
        <v>48.9</v>
      </c>
      <c r="J779">
        <v>52.7</v>
      </c>
      <c r="K779">
        <v>50.5</v>
      </c>
      <c r="L779">
        <v>50.7</v>
      </c>
    </row>
    <row r="780" spans="1:12" x14ac:dyDescent="0.2">
      <c r="A780" s="111">
        <v>41214</v>
      </c>
      <c r="B780">
        <v>49.6</v>
      </c>
      <c r="C780">
        <v>48.8</v>
      </c>
      <c r="D780">
        <v>42.1</v>
      </c>
      <c r="E780">
        <v>52.1</v>
      </c>
      <c r="F780">
        <v>50.2</v>
      </c>
      <c r="G780">
        <v>42.6</v>
      </c>
      <c r="H780">
        <v>45</v>
      </c>
      <c r="I780">
        <v>49.1</v>
      </c>
      <c r="J780">
        <v>48.6</v>
      </c>
      <c r="K780">
        <v>49.4</v>
      </c>
      <c r="L780">
        <v>48.9</v>
      </c>
    </row>
    <row r="781" spans="1:12" x14ac:dyDescent="0.2">
      <c r="A781" s="111">
        <v>41244</v>
      </c>
      <c r="B781">
        <v>48.9</v>
      </c>
      <c r="C781">
        <v>51.2</v>
      </c>
      <c r="D781">
        <v>47.3</v>
      </c>
      <c r="E781">
        <v>54</v>
      </c>
      <c r="F781">
        <v>51</v>
      </c>
      <c r="G781">
        <v>47.4</v>
      </c>
      <c r="H781">
        <v>43</v>
      </c>
      <c r="I781">
        <v>52.2</v>
      </c>
      <c r="J781">
        <v>52.6</v>
      </c>
      <c r="K781">
        <v>52.8</v>
      </c>
      <c r="L781">
        <v>49.8</v>
      </c>
    </row>
    <row r="782" spans="1:12" x14ac:dyDescent="0.2">
      <c r="A782" s="111">
        <v>41275</v>
      </c>
      <c r="B782">
        <v>52.4</v>
      </c>
      <c r="C782">
        <v>49.4</v>
      </c>
      <c r="D782">
        <v>45.2</v>
      </c>
      <c r="E782">
        <v>56.9</v>
      </c>
      <c r="F782">
        <v>53</v>
      </c>
      <c r="G782">
        <v>49.9</v>
      </c>
      <c r="H782">
        <v>51</v>
      </c>
      <c r="I782">
        <v>51.9</v>
      </c>
      <c r="J782">
        <v>52.6</v>
      </c>
      <c r="K782">
        <v>49.1</v>
      </c>
      <c r="L782">
        <v>52</v>
      </c>
    </row>
    <row r="783" spans="1:12" x14ac:dyDescent="0.2">
      <c r="A783" s="111">
        <v>41306</v>
      </c>
      <c r="B783">
        <v>56.9</v>
      </c>
      <c r="C783">
        <v>53.8</v>
      </c>
      <c r="D783">
        <v>53.1</v>
      </c>
      <c r="E783">
        <v>62.2</v>
      </c>
      <c r="F783">
        <v>56.9</v>
      </c>
      <c r="G783">
        <v>45.7</v>
      </c>
      <c r="H783">
        <v>51.5</v>
      </c>
      <c r="I783">
        <v>50.5</v>
      </c>
      <c r="J783">
        <v>52.2</v>
      </c>
      <c r="K783">
        <v>52.5</v>
      </c>
      <c r="L783">
        <v>53.6</v>
      </c>
    </row>
    <row r="784" spans="1:12" x14ac:dyDescent="0.2">
      <c r="A784" s="111">
        <v>41334</v>
      </c>
      <c r="B784">
        <v>52.6</v>
      </c>
      <c r="C784">
        <v>54.5</v>
      </c>
      <c r="D784">
        <v>49.7</v>
      </c>
      <c r="E784">
        <v>53.7</v>
      </c>
      <c r="F784">
        <v>54.4</v>
      </c>
      <c r="G784">
        <v>47.6</v>
      </c>
      <c r="H784">
        <v>49.5</v>
      </c>
      <c r="I784">
        <v>50.1</v>
      </c>
      <c r="J784">
        <v>52.9</v>
      </c>
      <c r="K784">
        <v>55.6</v>
      </c>
      <c r="L784">
        <v>52</v>
      </c>
    </row>
    <row r="785" spans="1:12" x14ac:dyDescent="0.2">
      <c r="A785" s="111">
        <v>41365</v>
      </c>
      <c r="B785">
        <v>51</v>
      </c>
      <c r="C785">
        <v>53.8</v>
      </c>
      <c r="D785">
        <v>51.4</v>
      </c>
      <c r="E785">
        <v>48.5</v>
      </c>
      <c r="F785">
        <v>51.2</v>
      </c>
      <c r="G785">
        <v>45.1</v>
      </c>
      <c r="H785">
        <v>46.5</v>
      </c>
      <c r="I785">
        <v>50.5</v>
      </c>
      <c r="J785">
        <v>50.2</v>
      </c>
      <c r="K785">
        <v>52.8</v>
      </c>
      <c r="L785">
        <v>49.7</v>
      </c>
    </row>
    <row r="786" spans="1:12" x14ac:dyDescent="0.2">
      <c r="A786" s="111">
        <v>41395</v>
      </c>
      <c r="B786">
        <v>51.9</v>
      </c>
      <c r="C786">
        <v>53.3</v>
      </c>
      <c r="D786">
        <v>48.1</v>
      </c>
      <c r="E786">
        <v>49.9</v>
      </c>
      <c r="F786">
        <v>53</v>
      </c>
      <c r="G786">
        <v>46.3</v>
      </c>
      <c r="H786">
        <v>49</v>
      </c>
      <c r="I786">
        <v>49.9</v>
      </c>
      <c r="J786">
        <v>49.7</v>
      </c>
      <c r="K786">
        <v>50.7</v>
      </c>
      <c r="L786">
        <v>50.5</v>
      </c>
    </row>
    <row r="787" spans="1:12" x14ac:dyDescent="0.2">
      <c r="A787" s="111">
        <v>41426</v>
      </c>
      <c r="B787">
        <v>52.5</v>
      </c>
      <c r="C787">
        <v>55.9</v>
      </c>
      <c r="D787">
        <v>45.1</v>
      </c>
      <c r="E787">
        <v>50.7</v>
      </c>
      <c r="F787">
        <v>54.7</v>
      </c>
      <c r="G787">
        <v>45.9</v>
      </c>
      <c r="H787">
        <v>50.5</v>
      </c>
      <c r="I787">
        <v>51.3</v>
      </c>
      <c r="J787">
        <v>49.3</v>
      </c>
      <c r="K787">
        <v>52.9</v>
      </c>
      <c r="L787">
        <v>51.5</v>
      </c>
    </row>
    <row r="788" spans="1:12" x14ac:dyDescent="0.2">
      <c r="A788" s="111">
        <v>41456</v>
      </c>
      <c r="B788">
        <v>54.8</v>
      </c>
      <c r="C788">
        <v>57.2</v>
      </c>
      <c r="D788">
        <v>45.4</v>
      </c>
      <c r="E788">
        <v>48.4</v>
      </c>
      <c r="F788">
        <v>60.2</v>
      </c>
      <c r="G788">
        <v>46.6</v>
      </c>
      <c r="H788">
        <v>47</v>
      </c>
      <c r="I788">
        <v>52.3</v>
      </c>
      <c r="J788">
        <v>52.8</v>
      </c>
      <c r="K788">
        <v>54.3</v>
      </c>
      <c r="L788">
        <v>53.5</v>
      </c>
    </row>
    <row r="789" spans="1:12" x14ac:dyDescent="0.2">
      <c r="A789" s="111">
        <v>41487</v>
      </c>
      <c r="B789">
        <v>62.7</v>
      </c>
      <c r="C789">
        <v>57.6</v>
      </c>
      <c r="D789">
        <v>46.4</v>
      </c>
      <c r="E789">
        <v>52.8</v>
      </c>
      <c r="F789">
        <v>61.7</v>
      </c>
      <c r="G789">
        <v>42.4</v>
      </c>
      <c r="H789">
        <v>47.5</v>
      </c>
      <c r="I789">
        <v>52</v>
      </c>
      <c r="J789">
        <v>54.2</v>
      </c>
      <c r="K789">
        <v>55.3</v>
      </c>
      <c r="L789">
        <v>55.9</v>
      </c>
    </row>
    <row r="790" spans="1:12" x14ac:dyDescent="0.2">
      <c r="A790" s="111">
        <v>41518</v>
      </c>
      <c r="B790">
        <v>60.2</v>
      </c>
      <c r="C790">
        <v>53.2</v>
      </c>
      <c r="D790">
        <v>50.1</v>
      </c>
      <c r="E790">
        <v>57.4</v>
      </c>
      <c r="F790">
        <v>57.9</v>
      </c>
      <c r="G790">
        <v>44</v>
      </c>
      <c r="H790">
        <v>50</v>
      </c>
      <c r="I790">
        <v>52.7</v>
      </c>
      <c r="J790">
        <v>53.1</v>
      </c>
      <c r="K790">
        <v>51.9</v>
      </c>
      <c r="L790">
        <v>54.8</v>
      </c>
    </row>
    <row r="791" spans="1:12" x14ac:dyDescent="0.2">
      <c r="A791" s="111">
        <v>41548</v>
      </c>
      <c r="B791">
        <v>57.9</v>
      </c>
      <c r="C791">
        <v>54</v>
      </c>
      <c r="D791">
        <v>51.2</v>
      </c>
      <c r="E791">
        <v>55</v>
      </c>
      <c r="F791">
        <v>58.5</v>
      </c>
      <c r="G791">
        <v>46.7</v>
      </c>
      <c r="H791">
        <v>52.5</v>
      </c>
      <c r="I791">
        <v>53.6</v>
      </c>
      <c r="J791">
        <v>53.6</v>
      </c>
      <c r="K791">
        <v>56.3</v>
      </c>
      <c r="L791">
        <v>55.3</v>
      </c>
    </row>
    <row r="792" spans="1:12" x14ac:dyDescent="0.2">
      <c r="A792" s="111">
        <v>41579</v>
      </c>
      <c r="B792">
        <v>60.6</v>
      </c>
      <c r="C792">
        <v>54.5</v>
      </c>
      <c r="D792">
        <v>54.1</v>
      </c>
      <c r="E792">
        <v>51.7</v>
      </c>
      <c r="F792">
        <v>60.2</v>
      </c>
      <c r="G792">
        <v>46.4</v>
      </c>
      <c r="H792">
        <v>50.5</v>
      </c>
      <c r="I792">
        <v>52.4</v>
      </c>
      <c r="J792">
        <v>55.5</v>
      </c>
      <c r="K792">
        <v>58.4</v>
      </c>
      <c r="L792">
        <v>56.3</v>
      </c>
    </row>
    <row r="793" spans="1:12" x14ac:dyDescent="0.2">
      <c r="A793" s="111">
        <v>41609</v>
      </c>
      <c r="B793">
        <v>65</v>
      </c>
      <c r="C793">
        <v>56</v>
      </c>
      <c r="D793">
        <v>51</v>
      </c>
      <c r="E793">
        <v>51.7</v>
      </c>
      <c r="F793">
        <v>60.1</v>
      </c>
      <c r="G793">
        <v>46.4</v>
      </c>
      <c r="H793">
        <v>47</v>
      </c>
      <c r="I793">
        <v>53</v>
      </c>
      <c r="J793">
        <v>52.9</v>
      </c>
      <c r="K793">
        <v>55.2</v>
      </c>
      <c r="L793">
        <v>55.9</v>
      </c>
    </row>
    <row r="794" spans="1:12" x14ac:dyDescent="0.2">
      <c r="A794" s="111">
        <v>41640</v>
      </c>
      <c r="B794">
        <v>53.3</v>
      </c>
      <c r="C794">
        <v>52.6</v>
      </c>
      <c r="D794">
        <v>46.6</v>
      </c>
      <c r="E794">
        <v>60.3</v>
      </c>
      <c r="F794">
        <v>54.5</v>
      </c>
      <c r="G794">
        <v>43.3</v>
      </c>
      <c r="H794">
        <v>44</v>
      </c>
      <c r="I794">
        <v>53.8</v>
      </c>
      <c r="J794">
        <v>52.9</v>
      </c>
      <c r="K794">
        <v>55.3</v>
      </c>
      <c r="L794">
        <v>51.7</v>
      </c>
    </row>
    <row r="795" spans="1:12" x14ac:dyDescent="0.2">
      <c r="A795" s="111">
        <v>41671</v>
      </c>
      <c r="B795">
        <v>57</v>
      </c>
      <c r="C795">
        <v>53.1</v>
      </c>
      <c r="D795">
        <v>50.5</v>
      </c>
      <c r="E795">
        <v>59.8</v>
      </c>
      <c r="F795">
        <v>52.3</v>
      </c>
      <c r="G795">
        <v>47</v>
      </c>
      <c r="H795">
        <v>52.5</v>
      </c>
      <c r="I795">
        <v>57.1</v>
      </c>
      <c r="J795">
        <v>54.1</v>
      </c>
      <c r="K795">
        <v>52.7</v>
      </c>
      <c r="L795">
        <v>54.6</v>
      </c>
    </row>
    <row r="796" spans="1:12" x14ac:dyDescent="0.2">
      <c r="A796" s="111">
        <v>41699</v>
      </c>
      <c r="B796">
        <v>57</v>
      </c>
      <c r="C796">
        <v>55.2</v>
      </c>
      <c r="D796">
        <v>57</v>
      </c>
      <c r="E796">
        <v>59</v>
      </c>
      <c r="F796">
        <v>57.5</v>
      </c>
      <c r="G796">
        <v>42.3</v>
      </c>
      <c r="H796">
        <v>52.5</v>
      </c>
      <c r="I796">
        <v>54.9</v>
      </c>
      <c r="J796">
        <v>53.7</v>
      </c>
      <c r="K796">
        <v>55.1</v>
      </c>
      <c r="L796">
        <v>55.3</v>
      </c>
    </row>
    <row r="797" spans="1:12" x14ac:dyDescent="0.2">
      <c r="A797" s="111">
        <v>41730</v>
      </c>
      <c r="B797">
        <v>56.4</v>
      </c>
      <c r="C797">
        <v>58.4</v>
      </c>
      <c r="D797">
        <v>54</v>
      </c>
      <c r="E797">
        <v>55.9</v>
      </c>
      <c r="F797">
        <v>56.5</v>
      </c>
      <c r="G797">
        <v>42.8</v>
      </c>
      <c r="H797">
        <v>53</v>
      </c>
      <c r="I797">
        <v>56.1</v>
      </c>
      <c r="J797">
        <v>56.8</v>
      </c>
      <c r="K797">
        <v>57.5</v>
      </c>
      <c r="L797">
        <v>55.7</v>
      </c>
    </row>
    <row r="798" spans="1:12" x14ac:dyDescent="0.2">
      <c r="A798" s="111">
        <v>41760</v>
      </c>
      <c r="B798">
        <v>57.9</v>
      </c>
      <c r="C798">
        <v>53.3</v>
      </c>
      <c r="D798">
        <v>51.5</v>
      </c>
      <c r="E798">
        <v>58.7</v>
      </c>
      <c r="F798">
        <v>61.1</v>
      </c>
      <c r="G798">
        <v>46.3</v>
      </c>
      <c r="H798">
        <v>53</v>
      </c>
      <c r="I798">
        <v>52.7</v>
      </c>
      <c r="J798">
        <v>54.7</v>
      </c>
      <c r="K798">
        <v>57.3</v>
      </c>
      <c r="L798">
        <v>55.8</v>
      </c>
    </row>
    <row r="799" spans="1:12" x14ac:dyDescent="0.2">
      <c r="A799" s="111">
        <v>41791</v>
      </c>
      <c r="B799">
        <v>56.4</v>
      </c>
      <c r="C799">
        <v>56.3</v>
      </c>
      <c r="D799">
        <v>46</v>
      </c>
      <c r="E799">
        <v>57</v>
      </c>
      <c r="F799">
        <v>59</v>
      </c>
      <c r="G799">
        <v>47.8</v>
      </c>
      <c r="H799">
        <v>53</v>
      </c>
      <c r="I799">
        <v>53</v>
      </c>
      <c r="J799">
        <v>52.9</v>
      </c>
      <c r="K799">
        <v>54.5</v>
      </c>
      <c r="L799">
        <v>54.9</v>
      </c>
    </row>
    <row r="800" spans="1:12" x14ac:dyDescent="0.2">
      <c r="A800" s="111">
        <v>41821</v>
      </c>
      <c r="B800">
        <v>57.4</v>
      </c>
      <c r="C800">
        <v>51.3</v>
      </c>
      <c r="D800">
        <v>49.5</v>
      </c>
      <c r="E800">
        <v>60.1</v>
      </c>
      <c r="F800">
        <v>59.8</v>
      </c>
      <c r="G800">
        <v>43</v>
      </c>
      <c r="H800">
        <v>48.5</v>
      </c>
      <c r="I800">
        <v>54.2</v>
      </c>
      <c r="J800">
        <v>55.5</v>
      </c>
      <c r="K800">
        <v>52.3</v>
      </c>
      <c r="L800">
        <v>55.3</v>
      </c>
    </row>
    <row r="801" spans="1:12" x14ac:dyDescent="0.2">
      <c r="A801" s="111">
        <v>41852</v>
      </c>
      <c r="B801">
        <v>65.099999999999994</v>
      </c>
      <c r="C801">
        <v>56.5</v>
      </c>
      <c r="D801">
        <v>53.6</v>
      </c>
      <c r="E801">
        <v>56.9</v>
      </c>
      <c r="F801">
        <v>62.2</v>
      </c>
      <c r="G801">
        <v>50</v>
      </c>
      <c r="H801">
        <v>52</v>
      </c>
      <c r="I801">
        <v>54</v>
      </c>
      <c r="J801">
        <v>57.6</v>
      </c>
      <c r="K801">
        <v>56.3</v>
      </c>
      <c r="L801">
        <v>58.2</v>
      </c>
    </row>
    <row r="802" spans="1:12" x14ac:dyDescent="0.2">
      <c r="A802" s="111">
        <v>41883</v>
      </c>
      <c r="B802">
        <v>58</v>
      </c>
      <c r="C802">
        <v>53.4</v>
      </c>
      <c r="D802">
        <v>46.8</v>
      </c>
      <c r="E802">
        <v>58.7</v>
      </c>
      <c r="F802">
        <v>61.2</v>
      </c>
      <c r="G802">
        <v>44.3</v>
      </c>
      <c r="H802">
        <v>51.5</v>
      </c>
      <c r="I802">
        <v>52.2</v>
      </c>
      <c r="J802">
        <v>54.4</v>
      </c>
      <c r="K802">
        <v>53.5</v>
      </c>
      <c r="L802">
        <v>55.5</v>
      </c>
    </row>
    <row r="803" spans="1:12" x14ac:dyDescent="0.2">
      <c r="A803" s="111">
        <v>41913</v>
      </c>
      <c r="B803">
        <v>60.7</v>
      </c>
      <c r="C803">
        <v>53.8</v>
      </c>
      <c r="D803">
        <v>52.5</v>
      </c>
      <c r="E803">
        <v>52.7</v>
      </c>
      <c r="F803">
        <v>61.4</v>
      </c>
      <c r="G803">
        <v>47.1</v>
      </c>
      <c r="H803">
        <v>52.5</v>
      </c>
      <c r="I803">
        <v>54.5</v>
      </c>
      <c r="J803">
        <v>54.2</v>
      </c>
      <c r="K803">
        <v>52</v>
      </c>
      <c r="L803">
        <v>56.8</v>
      </c>
    </row>
    <row r="804" spans="1:12" x14ac:dyDescent="0.2">
      <c r="A804" s="111">
        <v>41944</v>
      </c>
      <c r="B804">
        <v>62.6</v>
      </c>
      <c r="C804">
        <v>57.1</v>
      </c>
      <c r="D804">
        <v>53.7</v>
      </c>
      <c r="E804">
        <v>44.4</v>
      </c>
      <c r="F804">
        <v>61.5</v>
      </c>
      <c r="G804">
        <v>50.9</v>
      </c>
      <c r="H804">
        <v>51.5</v>
      </c>
      <c r="I804">
        <v>55.4</v>
      </c>
      <c r="J804">
        <v>54.5</v>
      </c>
      <c r="K804">
        <v>54.5</v>
      </c>
      <c r="L804">
        <v>57</v>
      </c>
    </row>
    <row r="805" spans="1:12" x14ac:dyDescent="0.2">
      <c r="A805" s="111">
        <v>41974</v>
      </c>
      <c r="B805">
        <v>57</v>
      </c>
      <c r="C805">
        <v>55.3</v>
      </c>
      <c r="D805">
        <v>52</v>
      </c>
      <c r="E805">
        <v>37.799999999999997</v>
      </c>
      <c r="F805">
        <v>57</v>
      </c>
      <c r="G805">
        <v>45.8</v>
      </c>
      <c r="H805">
        <v>45.5</v>
      </c>
      <c r="I805">
        <v>56.9</v>
      </c>
      <c r="J805">
        <v>57.1</v>
      </c>
      <c r="K805">
        <v>51.9</v>
      </c>
      <c r="L805">
        <v>54.7</v>
      </c>
    </row>
    <row r="806" spans="1:12" x14ac:dyDescent="0.2">
      <c r="A806" s="111">
        <v>42005</v>
      </c>
      <c r="B806">
        <v>54.5</v>
      </c>
      <c r="C806">
        <v>55.3</v>
      </c>
      <c r="D806">
        <v>45.8</v>
      </c>
      <c r="E806">
        <v>35.1</v>
      </c>
      <c r="F806">
        <v>57.2</v>
      </c>
      <c r="G806">
        <v>42.5</v>
      </c>
      <c r="H806">
        <v>51</v>
      </c>
      <c r="I806">
        <v>53.3</v>
      </c>
      <c r="J806">
        <v>54.6</v>
      </c>
      <c r="K806">
        <v>50.3</v>
      </c>
      <c r="L806">
        <v>53.9</v>
      </c>
    </row>
    <row r="807" spans="1:12" x14ac:dyDescent="0.2">
      <c r="A807" s="111">
        <v>42036</v>
      </c>
      <c r="B807">
        <v>53.5</v>
      </c>
      <c r="C807">
        <v>53.1</v>
      </c>
      <c r="D807">
        <v>50.1</v>
      </c>
      <c r="E807">
        <v>35.200000000000003</v>
      </c>
      <c r="F807">
        <v>54</v>
      </c>
      <c r="G807">
        <v>47.1</v>
      </c>
      <c r="H807">
        <v>52.5</v>
      </c>
      <c r="I807">
        <v>54.4</v>
      </c>
      <c r="J807">
        <v>51.7</v>
      </c>
      <c r="K807">
        <v>48.9</v>
      </c>
      <c r="L807">
        <v>53</v>
      </c>
    </row>
    <row r="808" spans="1:12" x14ac:dyDescent="0.2">
      <c r="A808" s="111">
        <v>42064</v>
      </c>
      <c r="B808">
        <v>52.2</v>
      </c>
      <c r="C808">
        <v>51.4</v>
      </c>
      <c r="D808">
        <v>47.4</v>
      </c>
      <c r="E808">
        <v>40.1</v>
      </c>
      <c r="F808">
        <v>53.6</v>
      </c>
      <c r="G808">
        <v>46.5</v>
      </c>
      <c r="H808">
        <v>51.5</v>
      </c>
      <c r="I808">
        <v>51</v>
      </c>
      <c r="J808">
        <v>51</v>
      </c>
      <c r="K808">
        <v>47.3</v>
      </c>
      <c r="L808">
        <v>51.8</v>
      </c>
    </row>
    <row r="809" spans="1:12" x14ac:dyDescent="0.2">
      <c r="A809" s="111">
        <v>42095</v>
      </c>
      <c r="B809">
        <v>52.9</v>
      </c>
      <c r="C809">
        <v>52.8</v>
      </c>
      <c r="D809">
        <v>48.2</v>
      </c>
      <c r="E809">
        <v>41.6</v>
      </c>
      <c r="F809">
        <v>55.3</v>
      </c>
      <c r="G809">
        <v>44.1</v>
      </c>
      <c r="H809">
        <v>49.5</v>
      </c>
      <c r="I809">
        <v>50.5</v>
      </c>
      <c r="J809">
        <v>49.7</v>
      </c>
      <c r="K809">
        <v>51</v>
      </c>
      <c r="L809">
        <v>51.6</v>
      </c>
    </row>
    <row r="810" spans="1:12" x14ac:dyDescent="0.2">
      <c r="A810" s="111">
        <v>42125</v>
      </c>
      <c r="B810">
        <v>53.9</v>
      </c>
      <c r="C810">
        <v>54.5</v>
      </c>
      <c r="D810">
        <v>52.9</v>
      </c>
      <c r="E810">
        <v>49</v>
      </c>
      <c r="F810">
        <v>55.2</v>
      </c>
      <c r="G810">
        <v>44.1</v>
      </c>
      <c r="H810">
        <v>51.5</v>
      </c>
      <c r="I810">
        <v>51.5</v>
      </c>
      <c r="J810">
        <v>52.6</v>
      </c>
      <c r="K810">
        <v>50.1</v>
      </c>
      <c r="L810">
        <v>52.9</v>
      </c>
    </row>
    <row r="811" spans="1:12" x14ac:dyDescent="0.2">
      <c r="A811" s="111">
        <v>42156</v>
      </c>
      <c r="B811">
        <v>52.8</v>
      </c>
      <c r="C811">
        <v>53.5</v>
      </c>
      <c r="D811">
        <v>45.2</v>
      </c>
      <c r="E811">
        <v>49.7</v>
      </c>
      <c r="F811">
        <v>52.5</v>
      </c>
      <c r="G811">
        <v>49.7</v>
      </c>
      <c r="H811">
        <v>53</v>
      </c>
      <c r="I811">
        <v>49.2</v>
      </c>
      <c r="J811">
        <v>54.2</v>
      </c>
      <c r="K811">
        <v>48.8</v>
      </c>
      <c r="L811">
        <v>52.3</v>
      </c>
    </row>
    <row r="812" spans="1:12" x14ac:dyDescent="0.2">
      <c r="A812" s="111">
        <v>42186</v>
      </c>
      <c r="B812">
        <v>52.8</v>
      </c>
      <c r="C812">
        <v>51.8</v>
      </c>
      <c r="D812">
        <v>43.6</v>
      </c>
      <c r="E812">
        <v>45.1</v>
      </c>
      <c r="F812">
        <v>54</v>
      </c>
      <c r="G812">
        <v>43.3</v>
      </c>
      <c r="H812">
        <v>49.5</v>
      </c>
      <c r="I812">
        <v>50.2</v>
      </c>
      <c r="J812">
        <v>52</v>
      </c>
      <c r="K812">
        <v>48.2</v>
      </c>
      <c r="L812">
        <v>51.9</v>
      </c>
    </row>
    <row r="813" spans="1:12" x14ac:dyDescent="0.2">
      <c r="A813" s="111">
        <v>42217</v>
      </c>
      <c r="B813">
        <v>52.5</v>
      </c>
      <c r="C813">
        <v>52.2</v>
      </c>
      <c r="D813">
        <v>46.6</v>
      </c>
      <c r="E813">
        <v>38.799999999999997</v>
      </c>
      <c r="F813">
        <v>53.5</v>
      </c>
      <c r="G813">
        <v>53.5</v>
      </c>
      <c r="H813">
        <v>48.5</v>
      </c>
      <c r="I813">
        <v>50.3</v>
      </c>
      <c r="J813">
        <v>49</v>
      </c>
      <c r="K813">
        <v>47.2</v>
      </c>
      <c r="L813">
        <v>50.8</v>
      </c>
    </row>
    <row r="814" spans="1:12" x14ac:dyDescent="0.2">
      <c r="A814" s="111">
        <v>42248</v>
      </c>
      <c r="B814">
        <v>49.9</v>
      </c>
      <c r="C814">
        <v>50.2</v>
      </c>
      <c r="D814">
        <v>40.700000000000003</v>
      </c>
      <c r="E814">
        <v>37.6</v>
      </c>
      <c r="F814">
        <v>51.5</v>
      </c>
      <c r="G814">
        <v>54.1</v>
      </c>
      <c r="H814">
        <v>48.5</v>
      </c>
      <c r="I814">
        <v>49.7</v>
      </c>
      <c r="J814">
        <v>50</v>
      </c>
      <c r="K814">
        <v>45.7</v>
      </c>
      <c r="L814">
        <v>50.1</v>
      </c>
    </row>
    <row r="815" spans="1:12" x14ac:dyDescent="0.2">
      <c r="A815" s="111">
        <v>42278</v>
      </c>
      <c r="B815">
        <v>52.5</v>
      </c>
      <c r="C815">
        <v>48.8</v>
      </c>
      <c r="D815">
        <v>44.4</v>
      </c>
      <c r="E815">
        <v>39.799999999999997</v>
      </c>
      <c r="F815">
        <v>53.4</v>
      </c>
      <c r="G815">
        <v>51.6</v>
      </c>
      <c r="H815">
        <v>46.5</v>
      </c>
      <c r="I815">
        <v>49.7</v>
      </c>
      <c r="J815">
        <v>45.6</v>
      </c>
      <c r="K815">
        <v>49.1</v>
      </c>
      <c r="L815">
        <v>49.6</v>
      </c>
    </row>
    <row r="816" spans="1:12" x14ac:dyDescent="0.2">
      <c r="A816" s="111">
        <v>42309</v>
      </c>
      <c r="B816">
        <v>50.4</v>
      </c>
      <c r="C816">
        <v>49.4</v>
      </c>
      <c r="D816">
        <v>43.3</v>
      </c>
      <c r="E816">
        <v>35.700000000000003</v>
      </c>
      <c r="F816">
        <v>49.5</v>
      </c>
      <c r="G816">
        <v>50.8</v>
      </c>
      <c r="H816">
        <v>43</v>
      </c>
      <c r="I816">
        <v>49.8</v>
      </c>
      <c r="J816">
        <v>51.5</v>
      </c>
      <c r="K816">
        <v>46.9</v>
      </c>
      <c r="L816">
        <v>49.1</v>
      </c>
    </row>
    <row r="817" spans="1:12" x14ac:dyDescent="0.2">
      <c r="A817" s="111">
        <v>42339</v>
      </c>
      <c r="B817">
        <v>49.7</v>
      </c>
      <c r="C817">
        <v>46</v>
      </c>
      <c r="D817">
        <v>41.7</v>
      </c>
      <c r="E817">
        <v>33.9</v>
      </c>
      <c r="F817">
        <v>49.7</v>
      </c>
      <c r="G817">
        <v>49.4</v>
      </c>
      <c r="H817">
        <v>43.5</v>
      </c>
      <c r="I817">
        <v>49.8</v>
      </c>
      <c r="J817">
        <v>46.8</v>
      </c>
      <c r="K817">
        <v>51.2</v>
      </c>
      <c r="L817">
        <v>48.4</v>
      </c>
    </row>
    <row r="818" spans="1:12" x14ac:dyDescent="0.2">
      <c r="A818" s="111">
        <v>42370</v>
      </c>
      <c r="B818">
        <v>50.6</v>
      </c>
      <c r="C818">
        <v>51.4</v>
      </c>
      <c r="D818">
        <v>42.6</v>
      </c>
      <c r="E818">
        <v>33.9</v>
      </c>
      <c r="F818">
        <v>49.9</v>
      </c>
      <c r="G818">
        <v>50.4</v>
      </c>
      <c r="H818">
        <v>43.5</v>
      </c>
      <c r="I818">
        <v>50</v>
      </c>
      <c r="J818">
        <v>44.2</v>
      </c>
      <c r="K818">
        <v>46.7</v>
      </c>
      <c r="L818">
        <v>47.8</v>
      </c>
    </row>
    <row r="819" spans="1:12" x14ac:dyDescent="0.2">
      <c r="A819" s="111">
        <v>42401</v>
      </c>
      <c r="B819">
        <v>52.2</v>
      </c>
      <c r="C819">
        <v>48.6</v>
      </c>
      <c r="D819">
        <v>48.3</v>
      </c>
      <c r="E819">
        <v>38.299999999999997</v>
      </c>
      <c r="F819">
        <v>51.9</v>
      </c>
      <c r="G819">
        <v>46.9</v>
      </c>
      <c r="H819">
        <v>45</v>
      </c>
      <c r="I819">
        <v>49.2</v>
      </c>
      <c r="J819">
        <v>47.4</v>
      </c>
      <c r="K819">
        <v>46.4</v>
      </c>
      <c r="L819">
        <v>49.4</v>
      </c>
    </row>
    <row r="820" spans="1:12" x14ac:dyDescent="0.2">
      <c r="A820" s="111">
        <v>42430</v>
      </c>
      <c r="B820">
        <v>54.8</v>
      </c>
      <c r="C820">
        <v>48.8</v>
      </c>
      <c r="D820">
        <v>50.6</v>
      </c>
      <c r="E820">
        <v>52.1</v>
      </c>
      <c r="F820">
        <v>54.8</v>
      </c>
      <c r="G820">
        <v>50.3</v>
      </c>
      <c r="H820">
        <v>47</v>
      </c>
      <c r="I820">
        <v>50.9</v>
      </c>
      <c r="J820">
        <v>47.6</v>
      </c>
      <c r="K820">
        <v>51.8</v>
      </c>
      <c r="L820">
        <v>51.2</v>
      </c>
    </row>
    <row r="821" spans="1:12" x14ac:dyDescent="0.2">
      <c r="A821" s="111">
        <v>42461</v>
      </c>
      <c r="B821">
        <v>54.8</v>
      </c>
      <c r="C821">
        <v>50</v>
      </c>
      <c r="D821">
        <v>49.7</v>
      </c>
      <c r="E821">
        <v>57.9</v>
      </c>
      <c r="F821">
        <v>53.7</v>
      </c>
      <c r="G821">
        <v>46.8</v>
      </c>
      <c r="H821">
        <v>45.5</v>
      </c>
      <c r="I821">
        <v>50.5</v>
      </c>
      <c r="J821">
        <v>49.4</v>
      </c>
      <c r="K821">
        <v>53.7</v>
      </c>
      <c r="L821">
        <v>50.8</v>
      </c>
    </row>
    <row r="822" spans="1:12" x14ac:dyDescent="0.2">
      <c r="A822" s="111">
        <v>42491</v>
      </c>
      <c r="B822">
        <v>55</v>
      </c>
      <c r="C822">
        <v>49</v>
      </c>
      <c r="D822">
        <v>46.3</v>
      </c>
      <c r="E822">
        <v>61.4</v>
      </c>
      <c r="F822">
        <v>52.7</v>
      </c>
      <c r="G822">
        <v>49.1</v>
      </c>
      <c r="H822">
        <v>45</v>
      </c>
      <c r="I822">
        <v>53.3</v>
      </c>
      <c r="J822">
        <v>48.8</v>
      </c>
      <c r="K822">
        <v>52.2</v>
      </c>
      <c r="L822">
        <v>50.9</v>
      </c>
    </row>
    <row r="823" spans="1:12" x14ac:dyDescent="0.2">
      <c r="A823" s="111">
        <v>42522</v>
      </c>
      <c r="B823">
        <v>56.4</v>
      </c>
      <c r="C823">
        <v>51.1</v>
      </c>
      <c r="D823">
        <v>52.7</v>
      </c>
      <c r="E823">
        <v>59.8</v>
      </c>
      <c r="F823">
        <v>54.7</v>
      </c>
      <c r="G823">
        <v>51.2</v>
      </c>
      <c r="H823">
        <v>48.5</v>
      </c>
      <c r="I823">
        <v>54</v>
      </c>
      <c r="J823">
        <v>49.2</v>
      </c>
      <c r="K823">
        <v>54.4</v>
      </c>
      <c r="L823">
        <v>52.5</v>
      </c>
    </row>
    <row r="824" spans="1:12" x14ac:dyDescent="0.2">
      <c r="A824" s="111">
        <v>42552</v>
      </c>
      <c r="B824">
        <v>56.8</v>
      </c>
      <c r="C824">
        <v>52.2</v>
      </c>
      <c r="D824">
        <v>48.5</v>
      </c>
      <c r="E824">
        <v>54.9</v>
      </c>
      <c r="F824">
        <v>55.2</v>
      </c>
      <c r="G824">
        <v>51.4</v>
      </c>
      <c r="H824">
        <v>49.5</v>
      </c>
      <c r="I824">
        <v>52.4</v>
      </c>
      <c r="J824">
        <v>49.6</v>
      </c>
      <c r="K824">
        <v>52.8</v>
      </c>
      <c r="L824">
        <v>52.9</v>
      </c>
    </row>
    <row r="825" spans="1:12" x14ac:dyDescent="0.2">
      <c r="A825" s="111">
        <v>42583</v>
      </c>
      <c r="B825">
        <v>50.5</v>
      </c>
      <c r="C825">
        <v>46.8</v>
      </c>
      <c r="D825">
        <v>47.4</v>
      </c>
      <c r="E825">
        <v>53.6</v>
      </c>
      <c r="F825">
        <v>50</v>
      </c>
      <c r="G825">
        <v>49.1</v>
      </c>
      <c r="H825">
        <v>49</v>
      </c>
      <c r="I825">
        <v>51.6</v>
      </c>
      <c r="J825">
        <v>47.9</v>
      </c>
      <c r="K825">
        <v>51.9</v>
      </c>
      <c r="L825">
        <v>49.9</v>
      </c>
    </row>
    <row r="826" spans="1:12" x14ac:dyDescent="0.2">
      <c r="A826" s="111">
        <v>42614</v>
      </c>
      <c r="B826">
        <v>54.5</v>
      </c>
      <c r="C826">
        <v>49.4</v>
      </c>
      <c r="D826">
        <v>48.6</v>
      </c>
      <c r="E826">
        <v>53.1</v>
      </c>
      <c r="F826">
        <v>53.8</v>
      </c>
      <c r="G826">
        <v>52.5</v>
      </c>
      <c r="H826">
        <v>49.5</v>
      </c>
      <c r="I826">
        <v>49.8</v>
      </c>
      <c r="J826">
        <v>49.2</v>
      </c>
      <c r="K826">
        <v>52.1</v>
      </c>
      <c r="L826">
        <v>51.4</v>
      </c>
    </row>
    <row r="827" spans="1:12" x14ac:dyDescent="0.2">
      <c r="A827" s="111">
        <v>42644</v>
      </c>
      <c r="B827">
        <v>53.3</v>
      </c>
      <c r="C827">
        <v>51.6</v>
      </c>
      <c r="D827">
        <v>45.8</v>
      </c>
      <c r="E827">
        <v>54.8</v>
      </c>
      <c r="F827">
        <v>54.2</v>
      </c>
      <c r="G827">
        <v>49.8</v>
      </c>
      <c r="H827">
        <v>47.5</v>
      </c>
      <c r="I827">
        <v>51.7</v>
      </c>
      <c r="J827">
        <v>51.4</v>
      </c>
      <c r="K827">
        <v>51.5</v>
      </c>
      <c r="L827">
        <v>51.8</v>
      </c>
    </row>
    <row r="828" spans="1:12" x14ac:dyDescent="0.2">
      <c r="A828" s="111">
        <v>42675</v>
      </c>
      <c r="B828">
        <v>55.4</v>
      </c>
      <c r="C828">
        <v>50.5</v>
      </c>
      <c r="D828">
        <v>48.7</v>
      </c>
      <c r="E828">
        <v>53.5</v>
      </c>
      <c r="F828">
        <v>55.4</v>
      </c>
      <c r="G828">
        <v>49.4</v>
      </c>
      <c r="H828">
        <v>49</v>
      </c>
      <c r="I828">
        <v>55.4</v>
      </c>
      <c r="J828">
        <v>52</v>
      </c>
      <c r="K828">
        <v>51.8</v>
      </c>
      <c r="L828">
        <v>53.4</v>
      </c>
    </row>
    <row r="829" spans="1:12" x14ac:dyDescent="0.2">
      <c r="A829" s="111">
        <v>42705</v>
      </c>
      <c r="B829">
        <v>59.7</v>
      </c>
      <c r="C829">
        <v>49.8</v>
      </c>
      <c r="D829">
        <v>48.6</v>
      </c>
      <c r="E829">
        <v>64.2</v>
      </c>
      <c r="F829">
        <v>59.2</v>
      </c>
      <c r="G829">
        <v>49.6</v>
      </c>
      <c r="H829">
        <v>47</v>
      </c>
      <c r="I829">
        <v>53.2</v>
      </c>
      <c r="J829">
        <v>53.3</v>
      </c>
      <c r="K829">
        <v>56.2</v>
      </c>
      <c r="L829">
        <v>54.3</v>
      </c>
    </row>
    <row r="830" spans="1:12" x14ac:dyDescent="0.2">
      <c r="A830" s="111">
        <v>42736</v>
      </c>
      <c r="B830">
        <v>60.1</v>
      </c>
      <c r="C830">
        <v>49.2</v>
      </c>
      <c r="D830">
        <v>48.6</v>
      </c>
      <c r="E830">
        <v>67.900000000000006</v>
      </c>
      <c r="F830">
        <v>60.5</v>
      </c>
      <c r="G830">
        <v>47.7</v>
      </c>
      <c r="H830">
        <v>48.5</v>
      </c>
      <c r="I830">
        <v>53.5</v>
      </c>
      <c r="J830">
        <v>54.8</v>
      </c>
      <c r="K830">
        <v>55.2</v>
      </c>
      <c r="L830">
        <v>55.6</v>
      </c>
    </row>
    <row r="831" spans="1:12" x14ac:dyDescent="0.2">
      <c r="A831" s="111">
        <v>42767</v>
      </c>
      <c r="B831">
        <v>63.8</v>
      </c>
      <c r="C831">
        <v>55.1</v>
      </c>
      <c r="D831">
        <v>57.1</v>
      </c>
      <c r="E831">
        <v>66.900000000000006</v>
      </c>
      <c r="F831">
        <v>61.7</v>
      </c>
      <c r="G831">
        <v>48.4</v>
      </c>
      <c r="H831">
        <v>51.5</v>
      </c>
      <c r="I831">
        <v>55.5</v>
      </c>
      <c r="J831">
        <v>54.5</v>
      </c>
      <c r="K831">
        <v>55</v>
      </c>
      <c r="L831">
        <v>57.6</v>
      </c>
    </row>
    <row r="832" spans="1:12" x14ac:dyDescent="0.2">
      <c r="A832" s="111">
        <v>42795</v>
      </c>
      <c r="B832">
        <v>62</v>
      </c>
      <c r="C832">
        <v>53.5</v>
      </c>
      <c r="D832">
        <v>57.5</v>
      </c>
      <c r="E832">
        <v>68.8</v>
      </c>
      <c r="F832">
        <v>57.3</v>
      </c>
      <c r="G832">
        <v>48.6</v>
      </c>
      <c r="H832">
        <v>49</v>
      </c>
      <c r="I832">
        <v>55.6</v>
      </c>
      <c r="J832">
        <v>58.7</v>
      </c>
      <c r="K832">
        <v>59.4</v>
      </c>
      <c r="L832">
        <v>56.6</v>
      </c>
    </row>
    <row r="833" spans="1:12" x14ac:dyDescent="0.2">
      <c r="A833" s="111">
        <v>42826</v>
      </c>
      <c r="B833">
        <v>57.1</v>
      </c>
      <c r="C833">
        <v>54.9</v>
      </c>
      <c r="D833">
        <v>56.9</v>
      </c>
      <c r="E833">
        <v>68.3</v>
      </c>
      <c r="F833">
        <v>58.9</v>
      </c>
      <c r="G833">
        <v>46.6</v>
      </c>
      <c r="H833">
        <v>51</v>
      </c>
      <c r="I833">
        <v>55.9</v>
      </c>
      <c r="J833">
        <v>53</v>
      </c>
      <c r="K833">
        <v>58.9</v>
      </c>
      <c r="L833">
        <v>55.5</v>
      </c>
    </row>
    <row r="834" spans="1:12" x14ac:dyDescent="0.2">
      <c r="A834" s="111">
        <v>42856</v>
      </c>
      <c r="B834">
        <v>60</v>
      </c>
      <c r="C834">
        <v>52.3</v>
      </c>
      <c r="D834">
        <v>54</v>
      </c>
      <c r="E834">
        <v>59.5</v>
      </c>
      <c r="F834">
        <v>57.5</v>
      </c>
      <c r="G834">
        <v>49.1</v>
      </c>
      <c r="H834">
        <v>51.5</v>
      </c>
      <c r="I834">
        <v>54.4</v>
      </c>
      <c r="J834">
        <v>53.3</v>
      </c>
      <c r="K834">
        <v>57.8</v>
      </c>
      <c r="L834">
        <v>56.7</v>
      </c>
    </row>
    <row r="835" spans="1:12" x14ac:dyDescent="0.2">
      <c r="A835" s="111">
        <v>42887</v>
      </c>
      <c r="B835">
        <v>61.3</v>
      </c>
      <c r="C835">
        <v>53.5</v>
      </c>
      <c r="D835">
        <v>56.5</v>
      </c>
      <c r="E835">
        <v>53</v>
      </c>
      <c r="F835">
        <v>60.9</v>
      </c>
      <c r="G835">
        <v>49.9</v>
      </c>
      <c r="H835">
        <v>49</v>
      </c>
      <c r="I835">
        <v>55.7</v>
      </c>
      <c r="J835">
        <v>56.3</v>
      </c>
      <c r="K835">
        <v>58.2</v>
      </c>
      <c r="L835">
        <v>56.5</v>
      </c>
    </row>
    <row r="836" spans="1:12" x14ac:dyDescent="0.2">
      <c r="A836" s="111">
        <v>42917</v>
      </c>
      <c r="B836">
        <v>61</v>
      </c>
      <c r="C836">
        <v>56.4</v>
      </c>
      <c r="D836">
        <v>54.3</v>
      </c>
      <c r="E836">
        <v>61.7</v>
      </c>
      <c r="F836">
        <v>60.4</v>
      </c>
      <c r="G836">
        <v>48</v>
      </c>
      <c r="H836">
        <v>50</v>
      </c>
      <c r="I836">
        <v>56</v>
      </c>
      <c r="J836">
        <v>55.8</v>
      </c>
      <c r="K836">
        <v>57.2</v>
      </c>
      <c r="L836">
        <v>59.3</v>
      </c>
    </row>
    <row r="837" spans="1:12" x14ac:dyDescent="0.2">
      <c r="A837" s="111">
        <v>42948</v>
      </c>
      <c r="B837">
        <v>61.8</v>
      </c>
      <c r="C837">
        <v>54.3</v>
      </c>
      <c r="D837">
        <v>56.5</v>
      </c>
      <c r="E837">
        <v>61.7</v>
      </c>
      <c r="F837">
        <v>62</v>
      </c>
      <c r="G837">
        <v>42.3</v>
      </c>
      <c r="H837">
        <v>55.5</v>
      </c>
      <c r="I837">
        <v>57.4</v>
      </c>
      <c r="J837">
        <v>59.8</v>
      </c>
      <c r="K837">
        <v>56.1</v>
      </c>
      <c r="L837">
        <v>60.2</v>
      </c>
    </row>
    <row r="838" spans="1:12" x14ac:dyDescent="0.2">
      <c r="A838" s="111">
        <v>42979</v>
      </c>
      <c r="B838">
        <v>64.400000000000006</v>
      </c>
      <c r="C838">
        <v>53.8</v>
      </c>
      <c r="D838">
        <v>56.9</v>
      </c>
      <c r="E838">
        <v>71.5</v>
      </c>
      <c r="F838">
        <v>61.9</v>
      </c>
      <c r="G838">
        <v>43</v>
      </c>
      <c r="H838">
        <v>52.5</v>
      </c>
      <c r="I838">
        <v>63.4</v>
      </c>
      <c r="J838">
        <v>58.7</v>
      </c>
      <c r="K838">
        <v>56.2</v>
      </c>
      <c r="L838">
        <v>58.5</v>
      </c>
    </row>
    <row r="839" spans="1:12" x14ac:dyDescent="0.2">
      <c r="A839" s="111">
        <v>43009</v>
      </c>
      <c r="B839">
        <v>63.5</v>
      </c>
      <c r="C839">
        <v>54.3</v>
      </c>
      <c r="D839">
        <v>53.9</v>
      </c>
      <c r="E839">
        <v>68.099999999999994</v>
      </c>
      <c r="F839">
        <v>61</v>
      </c>
      <c r="G839">
        <v>43.5</v>
      </c>
      <c r="H839">
        <v>48</v>
      </c>
      <c r="I839">
        <v>60.1</v>
      </c>
      <c r="J839">
        <v>59.8</v>
      </c>
      <c r="K839">
        <v>55.1</v>
      </c>
      <c r="L839">
        <v>58.2</v>
      </c>
    </row>
    <row r="840" spans="1:12" x14ac:dyDescent="0.2">
      <c r="A840" s="111">
        <v>43040</v>
      </c>
      <c r="B840">
        <v>63.9</v>
      </c>
      <c r="C840">
        <v>54.3</v>
      </c>
      <c r="D840">
        <v>54.3</v>
      </c>
      <c r="E840">
        <v>64.8</v>
      </c>
      <c r="F840">
        <v>64.3</v>
      </c>
      <c r="G840">
        <v>45.1</v>
      </c>
      <c r="H840">
        <v>47</v>
      </c>
      <c r="I840">
        <v>56.6</v>
      </c>
      <c r="J840">
        <v>59.2</v>
      </c>
      <c r="K840">
        <v>56.3</v>
      </c>
      <c r="L840">
        <v>59.3</v>
      </c>
    </row>
    <row r="841" spans="1:12" x14ac:dyDescent="0.2">
      <c r="A841" s="111">
        <v>43070</v>
      </c>
      <c r="B841">
        <v>67.400000000000006</v>
      </c>
      <c r="C841">
        <v>56.5</v>
      </c>
      <c r="D841">
        <v>54.9</v>
      </c>
      <c r="E841">
        <v>68.3</v>
      </c>
      <c r="F841">
        <v>65.2</v>
      </c>
      <c r="G841">
        <v>42.9</v>
      </c>
      <c r="H841">
        <v>48.5</v>
      </c>
      <c r="I841">
        <v>57.2</v>
      </c>
      <c r="J841">
        <v>58.1</v>
      </c>
      <c r="K841">
        <v>57.6</v>
      </c>
      <c r="L841">
        <v>59.1</v>
      </c>
    </row>
    <row r="842" spans="1:12" x14ac:dyDescent="0.2">
      <c r="A842" s="111">
        <v>43101</v>
      </c>
      <c r="B842">
        <v>65.400000000000006</v>
      </c>
      <c r="C842">
        <v>58.4</v>
      </c>
      <c r="D842">
        <v>56.2</v>
      </c>
      <c r="E842">
        <v>72.7</v>
      </c>
      <c r="F842">
        <v>64.5</v>
      </c>
      <c r="G842">
        <v>45.6</v>
      </c>
      <c r="H842">
        <v>52.3</v>
      </c>
      <c r="I842">
        <v>59.1</v>
      </c>
      <c r="J842">
        <v>54.2</v>
      </c>
      <c r="K842">
        <v>59.8</v>
      </c>
      <c r="L842">
        <v>60.8</v>
      </c>
    </row>
    <row r="843" spans="1:12" x14ac:dyDescent="0.2">
      <c r="A843" s="111">
        <v>43132</v>
      </c>
      <c r="B843">
        <v>64.2</v>
      </c>
      <c r="C843">
        <v>60.5</v>
      </c>
      <c r="D843">
        <v>59.8</v>
      </c>
      <c r="E843">
        <v>74.2</v>
      </c>
      <c r="F843">
        <v>62</v>
      </c>
      <c r="G843">
        <v>43.7</v>
      </c>
      <c r="H843">
        <v>56.7</v>
      </c>
      <c r="I843">
        <v>61.1</v>
      </c>
      <c r="J843">
        <v>59.7</v>
      </c>
      <c r="K843">
        <v>62.8</v>
      </c>
      <c r="L843">
        <v>59.3</v>
      </c>
    </row>
    <row r="844" spans="1:12" x14ac:dyDescent="0.2">
      <c r="A844" s="111">
        <v>43160</v>
      </c>
      <c r="B844">
        <v>61.9</v>
      </c>
      <c r="C844">
        <v>59.7</v>
      </c>
      <c r="D844">
        <v>59.8</v>
      </c>
      <c r="E844">
        <v>78.099999999999994</v>
      </c>
      <c r="F844">
        <v>61</v>
      </c>
      <c r="G844">
        <v>42</v>
      </c>
      <c r="H844">
        <v>55.5</v>
      </c>
      <c r="I844">
        <v>60.6</v>
      </c>
      <c r="J844">
        <v>57.3</v>
      </c>
      <c r="K844">
        <v>58.7</v>
      </c>
      <c r="L844">
        <v>57.3</v>
      </c>
    </row>
    <row r="845" spans="1:12" x14ac:dyDescent="0.2">
      <c r="A845" s="111">
        <v>43191</v>
      </c>
      <c r="B845">
        <v>61.2</v>
      </c>
      <c r="C845">
        <v>57.8</v>
      </c>
      <c r="D845">
        <v>62</v>
      </c>
      <c r="E845">
        <v>79.3</v>
      </c>
      <c r="F845">
        <v>57.2</v>
      </c>
      <c r="G845">
        <v>44.3</v>
      </c>
      <c r="H845">
        <v>52.9</v>
      </c>
      <c r="I845">
        <v>61.1</v>
      </c>
      <c r="J845">
        <v>54.2</v>
      </c>
      <c r="K845">
        <v>57.7</v>
      </c>
      <c r="L845">
        <v>57.3</v>
      </c>
    </row>
    <row r="846" spans="1:12" x14ac:dyDescent="0.2">
      <c r="A846" s="111">
        <v>43221</v>
      </c>
      <c r="B846">
        <v>63.7</v>
      </c>
      <c r="C846">
        <v>54.1</v>
      </c>
      <c r="D846">
        <v>63.5</v>
      </c>
      <c r="E846">
        <v>79.5</v>
      </c>
      <c r="F846">
        <v>61.5</v>
      </c>
      <c r="G846">
        <v>39.6</v>
      </c>
      <c r="H846">
        <v>50.2</v>
      </c>
      <c r="I846">
        <v>62</v>
      </c>
      <c r="J846">
        <v>56.3</v>
      </c>
      <c r="K846">
        <v>55.6</v>
      </c>
      <c r="L846">
        <v>58.7</v>
      </c>
    </row>
    <row r="847" spans="1:12" x14ac:dyDescent="0.2">
      <c r="A847" s="111">
        <v>43252</v>
      </c>
      <c r="B847">
        <v>63.5</v>
      </c>
      <c r="C847">
        <v>59</v>
      </c>
      <c r="D847">
        <v>60.1</v>
      </c>
      <c r="E847">
        <v>76.8</v>
      </c>
      <c r="F847">
        <v>62.3</v>
      </c>
      <c r="G847">
        <v>39.700000000000003</v>
      </c>
      <c r="H847">
        <v>50.8</v>
      </c>
      <c r="I847">
        <v>68.2</v>
      </c>
      <c r="J847">
        <v>56</v>
      </c>
      <c r="K847">
        <v>56.3</v>
      </c>
      <c r="L847">
        <v>60.2</v>
      </c>
    </row>
    <row r="848" spans="1:12" x14ac:dyDescent="0.2">
      <c r="A848" s="111">
        <v>43282</v>
      </c>
      <c r="B848">
        <v>60.2</v>
      </c>
      <c r="C848">
        <v>54.7</v>
      </c>
      <c r="D848">
        <v>54.7</v>
      </c>
      <c r="E848">
        <v>73.2</v>
      </c>
      <c r="F848">
        <v>58.5</v>
      </c>
      <c r="G848">
        <v>39.4</v>
      </c>
      <c r="H848">
        <v>53.3</v>
      </c>
      <c r="I848">
        <v>62.1</v>
      </c>
      <c r="J848">
        <v>56.5</v>
      </c>
      <c r="K848">
        <v>55.3</v>
      </c>
      <c r="L848">
        <v>58.1</v>
      </c>
    </row>
    <row r="849" spans="1:12" x14ac:dyDescent="0.2">
      <c r="A849" s="111">
        <v>43313</v>
      </c>
      <c r="B849">
        <v>65.099999999999994</v>
      </c>
      <c r="C849">
        <v>53.9</v>
      </c>
      <c r="D849">
        <v>57.5</v>
      </c>
      <c r="E849">
        <v>72.099999999999994</v>
      </c>
      <c r="F849">
        <v>63.3</v>
      </c>
      <c r="G849">
        <v>41</v>
      </c>
      <c r="H849">
        <v>55.4</v>
      </c>
      <c r="I849">
        <v>64.5</v>
      </c>
      <c r="J849">
        <v>58.5</v>
      </c>
      <c r="K849">
        <v>55.2</v>
      </c>
      <c r="L849">
        <v>61.3</v>
      </c>
    </row>
    <row r="850" spans="1:12" x14ac:dyDescent="0.2">
      <c r="A850" s="111">
        <v>43344</v>
      </c>
      <c r="B850">
        <v>61.8</v>
      </c>
      <c r="C850">
        <v>54.5</v>
      </c>
      <c r="D850">
        <v>55.7</v>
      </c>
      <c r="E850">
        <v>66.900000000000006</v>
      </c>
      <c r="F850">
        <v>63.9</v>
      </c>
      <c r="G850">
        <v>40.5</v>
      </c>
      <c r="H850">
        <v>53.3</v>
      </c>
      <c r="I850">
        <v>61.1</v>
      </c>
      <c r="J850">
        <v>58.8</v>
      </c>
      <c r="K850">
        <v>56</v>
      </c>
      <c r="L850">
        <v>59.8</v>
      </c>
    </row>
    <row r="851" spans="1:12" x14ac:dyDescent="0.2">
      <c r="A851" s="111">
        <v>43374</v>
      </c>
      <c r="B851">
        <v>57.4</v>
      </c>
      <c r="C851">
        <v>54.3</v>
      </c>
      <c r="D851">
        <v>55.8</v>
      </c>
      <c r="E851">
        <v>71.599999999999994</v>
      </c>
      <c r="F851">
        <v>59.9</v>
      </c>
      <c r="G851">
        <v>43.3</v>
      </c>
      <c r="H851">
        <v>50.7</v>
      </c>
      <c r="I851">
        <v>63.8</v>
      </c>
      <c r="J851">
        <v>56.8</v>
      </c>
      <c r="K851">
        <v>52.2</v>
      </c>
      <c r="L851">
        <v>57.7</v>
      </c>
    </row>
    <row r="852" spans="1:12" x14ac:dyDescent="0.2">
      <c r="A852" s="111">
        <v>43405</v>
      </c>
      <c r="B852">
        <v>62.1</v>
      </c>
      <c r="C852">
        <v>53.6</v>
      </c>
      <c r="D852">
        <v>56.4</v>
      </c>
      <c r="E852">
        <v>60.7</v>
      </c>
      <c r="F852">
        <v>60.6</v>
      </c>
      <c r="G852">
        <v>41.5</v>
      </c>
      <c r="H852">
        <v>52.9</v>
      </c>
      <c r="I852">
        <v>62.5</v>
      </c>
      <c r="J852">
        <v>58.4</v>
      </c>
      <c r="K852">
        <v>52.2</v>
      </c>
      <c r="L852">
        <v>59.3</v>
      </c>
    </row>
    <row r="853" spans="1:12" x14ac:dyDescent="0.2">
      <c r="A853" s="111">
        <v>43435</v>
      </c>
      <c r="B853">
        <v>51.1</v>
      </c>
      <c r="C853">
        <v>52.7</v>
      </c>
      <c r="D853">
        <v>50</v>
      </c>
      <c r="E853">
        <v>54.9</v>
      </c>
      <c r="F853">
        <v>54.3</v>
      </c>
      <c r="G853">
        <v>41.7</v>
      </c>
      <c r="H853">
        <v>51.2</v>
      </c>
      <c r="I853">
        <v>59</v>
      </c>
      <c r="J853">
        <v>56</v>
      </c>
      <c r="K853">
        <v>52.8</v>
      </c>
      <c r="L853">
        <v>54.3</v>
      </c>
    </row>
    <row r="854" spans="1:12" x14ac:dyDescent="0.2">
      <c r="A854" s="111">
        <v>43466</v>
      </c>
      <c r="B854">
        <v>58.2</v>
      </c>
      <c r="C854">
        <v>53.8</v>
      </c>
      <c r="D854">
        <v>50.3</v>
      </c>
      <c r="E854">
        <v>49.6</v>
      </c>
      <c r="F854">
        <v>60.5</v>
      </c>
      <c r="G854">
        <v>42.8</v>
      </c>
      <c r="H854">
        <v>52.8</v>
      </c>
      <c r="I854">
        <v>56.2</v>
      </c>
      <c r="J854">
        <v>55.5</v>
      </c>
      <c r="K854">
        <v>51.8</v>
      </c>
      <c r="L854">
        <v>56.6</v>
      </c>
    </row>
    <row r="855" spans="1:12" x14ac:dyDescent="0.2">
      <c r="A855" s="111">
        <v>43497</v>
      </c>
      <c r="B855">
        <v>55.5</v>
      </c>
      <c r="C855">
        <v>55.3</v>
      </c>
      <c r="D855">
        <v>52.3</v>
      </c>
      <c r="E855">
        <v>49.4</v>
      </c>
      <c r="F855">
        <v>54.8</v>
      </c>
      <c r="G855">
        <v>39</v>
      </c>
      <c r="H855">
        <v>53.4</v>
      </c>
      <c r="I855">
        <v>54.9</v>
      </c>
      <c r="J855">
        <v>52.3</v>
      </c>
      <c r="K855">
        <v>52.8</v>
      </c>
      <c r="L855">
        <v>54.2</v>
      </c>
    </row>
    <row r="856" spans="1:12" x14ac:dyDescent="0.2">
      <c r="A856" s="111">
        <v>43525</v>
      </c>
      <c r="B856">
        <v>57.4</v>
      </c>
      <c r="C856">
        <v>51.1</v>
      </c>
      <c r="D856">
        <v>50.4</v>
      </c>
      <c r="E856">
        <v>54.3</v>
      </c>
      <c r="F856">
        <v>55.8</v>
      </c>
      <c r="G856">
        <v>42.7</v>
      </c>
      <c r="H856">
        <v>51.8</v>
      </c>
      <c r="I856">
        <v>54.2</v>
      </c>
      <c r="J856">
        <v>57.5</v>
      </c>
      <c r="K856">
        <v>51.7</v>
      </c>
      <c r="L856">
        <v>55.3</v>
      </c>
    </row>
    <row r="857" spans="1:12" x14ac:dyDescent="0.2">
      <c r="A857" s="111">
        <v>43556</v>
      </c>
      <c r="B857">
        <v>51.7</v>
      </c>
      <c r="C857">
        <v>49.8</v>
      </c>
      <c r="D857">
        <v>53.9</v>
      </c>
      <c r="E857">
        <v>50</v>
      </c>
      <c r="F857">
        <v>52.3</v>
      </c>
      <c r="G857">
        <v>42.6</v>
      </c>
      <c r="H857">
        <v>52.9</v>
      </c>
      <c r="I857">
        <v>54.6</v>
      </c>
      <c r="J857">
        <v>52.4</v>
      </c>
      <c r="K857">
        <v>49.5</v>
      </c>
      <c r="L857">
        <v>52.8</v>
      </c>
    </row>
    <row r="858" spans="1:12" x14ac:dyDescent="0.2">
      <c r="A858" s="111">
        <v>43586</v>
      </c>
      <c r="B858">
        <v>52.7</v>
      </c>
      <c r="C858">
        <v>49.4</v>
      </c>
      <c r="D858">
        <v>47.2</v>
      </c>
      <c r="E858">
        <v>53.2</v>
      </c>
      <c r="F858">
        <v>51.3</v>
      </c>
      <c r="G858">
        <v>43.7</v>
      </c>
      <c r="H858">
        <v>50.9</v>
      </c>
      <c r="I858">
        <v>52</v>
      </c>
      <c r="J858">
        <v>53.7</v>
      </c>
      <c r="K858">
        <v>51</v>
      </c>
      <c r="L858">
        <v>52.1</v>
      </c>
    </row>
    <row r="859" spans="1:12" x14ac:dyDescent="0.2">
      <c r="A859" s="111">
        <v>43617</v>
      </c>
      <c r="B859">
        <v>50</v>
      </c>
      <c r="C859">
        <v>50</v>
      </c>
      <c r="D859">
        <v>47.4</v>
      </c>
      <c r="E859">
        <v>47.9</v>
      </c>
      <c r="F859">
        <v>54.1</v>
      </c>
      <c r="G859">
        <v>44.6</v>
      </c>
      <c r="H859">
        <v>49.1</v>
      </c>
      <c r="I859">
        <v>50.7</v>
      </c>
      <c r="J859">
        <v>54.5</v>
      </c>
      <c r="K859">
        <v>50.5</v>
      </c>
      <c r="L859">
        <v>51.7</v>
      </c>
    </row>
    <row r="860" spans="1:12" x14ac:dyDescent="0.2">
      <c r="A860" s="111">
        <v>43647</v>
      </c>
      <c r="B860">
        <v>50.8</v>
      </c>
      <c r="C860">
        <v>47</v>
      </c>
      <c r="D860">
        <v>43.1</v>
      </c>
      <c r="E860">
        <v>45.1</v>
      </c>
      <c r="F860">
        <v>50.8</v>
      </c>
      <c r="G860">
        <v>45.7</v>
      </c>
      <c r="H860">
        <v>49.5</v>
      </c>
      <c r="I860">
        <v>53.3</v>
      </c>
      <c r="J860">
        <v>51.7</v>
      </c>
      <c r="K860">
        <v>48.1</v>
      </c>
      <c r="L860">
        <v>51.2</v>
      </c>
    </row>
    <row r="861" spans="1:12" x14ac:dyDescent="0.2">
      <c r="A861" s="111">
        <v>43678</v>
      </c>
      <c r="B861">
        <v>47.2</v>
      </c>
      <c r="C861">
        <v>46</v>
      </c>
      <c r="D861">
        <v>46.3</v>
      </c>
      <c r="E861">
        <v>46</v>
      </c>
      <c r="F861">
        <v>49.5</v>
      </c>
      <c r="G861">
        <v>44.9</v>
      </c>
      <c r="H861">
        <v>49.9</v>
      </c>
      <c r="I861">
        <v>51.4</v>
      </c>
      <c r="J861">
        <v>47.4</v>
      </c>
      <c r="K861">
        <v>43.3</v>
      </c>
      <c r="L861">
        <v>49.1</v>
      </c>
    </row>
    <row r="862" spans="1:12" x14ac:dyDescent="0.2">
      <c r="A862" s="111">
        <v>43709</v>
      </c>
      <c r="B862">
        <v>47.3</v>
      </c>
      <c r="C862">
        <v>48.1</v>
      </c>
      <c r="D862">
        <v>45.1</v>
      </c>
      <c r="E862">
        <v>49.7</v>
      </c>
      <c r="F862">
        <v>47.3</v>
      </c>
      <c r="G862">
        <v>45.5</v>
      </c>
      <c r="H862">
        <v>46.9</v>
      </c>
      <c r="I862">
        <v>51.1</v>
      </c>
      <c r="J862">
        <v>46.3</v>
      </c>
      <c r="K862">
        <v>41</v>
      </c>
      <c r="L862">
        <v>47.8</v>
      </c>
    </row>
    <row r="863" spans="1:12" x14ac:dyDescent="0.2">
      <c r="A863" s="111">
        <v>43739</v>
      </c>
      <c r="B863">
        <v>49.1</v>
      </c>
      <c r="C863">
        <v>45.3</v>
      </c>
      <c r="D863">
        <v>44.1</v>
      </c>
      <c r="E863">
        <v>45.5</v>
      </c>
      <c r="F863">
        <v>46.2</v>
      </c>
      <c r="G863">
        <v>47.8</v>
      </c>
      <c r="H863">
        <v>48.9</v>
      </c>
      <c r="I863">
        <v>49.5</v>
      </c>
      <c r="J863">
        <v>47.7</v>
      </c>
      <c r="K863">
        <v>50.4</v>
      </c>
      <c r="L863">
        <v>48.3</v>
      </c>
    </row>
    <row r="864" spans="1:12" x14ac:dyDescent="0.2">
      <c r="A864" s="111">
        <v>43770</v>
      </c>
      <c r="B864">
        <v>47.2</v>
      </c>
      <c r="C864">
        <v>48.3</v>
      </c>
      <c r="D864">
        <v>43</v>
      </c>
      <c r="E864">
        <v>46.7</v>
      </c>
      <c r="F864">
        <v>49.1</v>
      </c>
      <c r="G864">
        <v>45</v>
      </c>
      <c r="H864">
        <v>45.5</v>
      </c>
      <c r="I864">
        <v>52</v>
      </c>
      <c r="J864">
        <v>46.6</v>
      </c>
      <c r="K864">
        <v>47.9</v>
      </c>
      <c r="L864">
        <v>48.1</v>
      </c>
    </row>
    <row r="865" spans="1:12" x14ac:dyDescent="0.2">
      <c r="A865" s="111">
        <v>43800</v>
      </c>
      <c r="B865">
        <v>47.6</v>
      </c>
      <c r="C865">
        <v>48.8</v>
      </c>
      <c r="D865">
        <v>43.3</v>
      </c>
      <c r="E865">
        <v>51.7</v>
      </c>
      <c r="F865">
        <v>44.8</v>
      </c>
      <c r="G865">
        <v>41.1</v>
      </c>
      <c r="H865">
        <v>49.2</v>
      </c>
      <c r="I865">
        <v>54.6</v>
      </c>
      <c r="J865">
        <v>45.2</v>
      </c>
      <c r="K865">
        <v>47.3</v>
      </c>
      <c r="L865">
        <v>47.8</v>
      </c>
    </row>
    <row r="866" spans="1:12" x14ac:dyDescent="0.2">
      <c r="A866" s="111">
        <v>43831</v>
      </c>
      <c r="B866">
        <v>52</v>
      </c>
      <c r="C866">
        <v>51.3</v>
      </c>
      <c r="D866">
        <v>45.7</v>
      </c>
      <c r="E866">
        <v>53.3</v>
      </c>
      <c r="F866">
        <v>54.3</v>
      </c>
      <c r="G866">
        <v>43.8</v>
      </c>
      <c r="H866">
        <v>48.8</v>
      </c>
      <c r="I866">
        <v>52.9</v>
      </c>
      <c r="J866">
        <v>46.6</v>
      </c>
      <c r="K866">
        <v>53.3</v>
      </c>
      <c r="L866">
        <v>50.9</v>
      </c>
    </row>
    <row r="867" spans="1:12" x14ac:dyDescent="0.2">
      <c r="A867" s="111">
        <v>43862</v>
      </c>
      <c r="B867">
        <v>49.8</v>
      </c>
      <c r="C867">
        <v>42.6</v>
      </c>
      <c r="D867">
        <v>50.3</v>
      </c>
      <c r="E867">
        <v>45.9</v>
      </c>
      <c r="F867">
        <v>50.3</v>
      </c>
      <c r="G867">
        <v>41.8</v>
      </c>
      <c r="H867">
        <v>46.5</v>
      </c>
      <c r="I867">
        <v>57.3</v>
      </c>
      <c r="J867">
        <v>46.9</v>
      </c>
      <c r="K867">
        <v>51.2</v>
      </c>
      <c r="L867">
        <v>50.1</v>
      </c>
    </row>
    <row r="868" spans="1:12" x14ac:dyDescent="0.2">
      <c r="A868" s="111">
        <v>43891</v>
      </c>
      <c r="B868">
        <v>42.2</v>
      </c>
      <c r="C868">
        <v>42.1</v>
      </c>
      <c r="D868">
        <v>45.9</v>
      </c>
      <c r="E868">
        <v>37.4</v>
      </c>
      <c r="F868">
        <v>47.7</v>
      </c>
      <c r="G868">
        <v>43.4</v>
      </c>
      <c r="H868">
        <v>46.9</v>
      </c>
      <c r="I868">
        <v>65</v>
      </c>
      <c r="J868">
        <v>43.8</v>
      </c>
      <c r="K868">
        <v>46.6</v>
      </c>
      <c r="L868">
        <v>49.1</v>
      </c>
    </row>
    <row r="869" spans="1:12" x14ac:dyDescent="0.2">
      <c r="A869" s="111">
        <v>43922</v>
      </c>
      <c r="B869">
        <v>27.1</v>
      </c>
      <c r="C869">
        <v>42.7</v>
      </c>
      <c r="D869">
        <v>37.799999999999997</v>
      </c>
      <c r="E869">
        <v>35.299999999999997</v>
      </c>
      <c r="F869">
        <v>27.5</v>
      </c>
      <c r="G869">
        <v>48.8</v>
      </c>
      <c r="H869">
        <v>49.7</v>
      </c>
      <c r="I869">
        <v>76</v>
      </c>
      <c r="J869">
        <v>27.5</v>
      </c>
      <c r="K869">
        <v>35.299999999999997</v>
      </c>
      <c r="L869">
        <v>41.5</v>
      </c>
    </row>
    <row r="870" spans="1:12" x14ac:dyDescent="0.2">
      <c r="A870" s="111">
        <v>43952</v>
      </c>
      <c r="B870">
        <v>31.8</v>
      </c>
      <c r="C870">
        <v>41.3</v>
      </c>
      <c r="D870">
        <v>38.200000000000003</v>
      </c>
      <c r="E870">
        <v>40.799999999999997</v>
      </c>
      <c r="F870">
        <v>33.200000000000003</v>
      </c>
      <c r="G870">
        <v>46.2</v>
      </c>
      <c r="H870">
        <v>50.4</v>
      </c>
      <c r="I870">
        <v>68</v>
      </c>
      <c r="J870">
        <v>32.1</v>
      </c>
      <c r="K870">
        <v>39.5</v>
      </c>
      <c r="L870">
        <v>43.1</v>
      </c>
    </row>
    <row r="871" spans="1:12" x14ac:dyDescent="0.2">
      <c r="A871" s="111">
        <v>43983</v>
      </c>
      <c r="B871">
        <v>56.4</v>
      </c>
      <c r="C871">
        <v>48.8</v>
      </c>
      <c r="D871">
        <v>45.3</v>
      </c>
      <c r="E871">
        <v>51.3</v>
      </c>
      <c r="F871">
        <v>57.3</v>
      </c>
      <c r="G871">
        <v>44.6</v>
      </c>
      <c r="H871">
        <v>50.5</v>
      </c>
      <c r="I871">
        <v>56.9</v>
      </c>
      <c r="J871">
        <v>42.1</v>
      </c>
      <c r="K871">
        <v>47.6</v>
      </c>
      <c r="L871">
        <v>52.6</v>
      </c>
    </row>
    <row r="872" spans="1:12" x14ac:dyDescent="0.2">
      <c r="A872" s="111">
        <v>44013</v>
      </c>
      <c r="B872">
        <v>61.5</v>
      </c>
      <c r="C872">
        <v>53.1</v>
      </c>
      <c r="D872">
        <v>51.8</v>
      </c>
      <c r="E872">
        <v>53.2</v>
      </c>
      <c r="F872">
        <v>62.1</v>
      </c>
      <c r="G872">
        <v>41.6</v>
      </c>
      <c r="H872">
        <v>47</v>
      </c>
      <c r="I872">
        <v>55.8</v>
      </c>
      <c r="J872">
        <v>44.3</v>
      </c>
      <c r="K872">
        <v>50.4</v>
      </c>
      <c r="L872">
        <v>54.2</v>
      </c>
    </row>
    <row r="873" spans="1:12" x14ac:dyDescent="0.2">
      <c r="A873" s="111">
        <v>44044</v>
      </c>
      <c r="B873">
        <v>67.599999999999994</v>
      </c>
      <c r="C873">
        <v>55.6</v>
      </c>
      <c r="D873">
        <v>54.6</v>
      </c>
      <c r="E873">
        <v>59.5</v>
      </c>
      <c r="F873">
        <v>63.3</v>
      </c>
      <c r="G873">
        <v>38.1</v>
      </c>
      <c r="H873">
        <v>44.4</v>
      </c>
      <c r="I873">
        <v>58.2</v>
      </c>
      <c r="J873">
        <v>46.4</v>
      </c>
      <c r="K873">
        <v>53.3</v>
      </c>
      <c r="L873">
        <v>56</v>
      </c>
    </row>
    <row r="874" spans="1:12" x14ac:dyDescent="0.2">
      <c r="A874" s="111">
        <v>44075</v>
      </c>
      <c r="B874">
        <v>60.2</v>
      </c>
      <c r="C874">
        <v>54</v>
      </c>
      <c r="D874">
        <v>55.2</v>
      </c>
      <c r="E874">
        <v>62.8</v>
      </c>
      <c r="F874">
        <v>61</v>
      </c>
      <c r="G874">
        <v>37.9</v>
      </c>
      <c r="H874">
        <v>47.1</v>
      </c>
      <c r="I874">
        <v>59</v>
      </c>
      <c r="J874">
        <v>49.6</v>
      </c>
      <c r="K874">
        <v>54.3</v>
      </c>
      <c r="L874">
        <v>55.4</v>
      </c>
    </row>
    <row r="875" spans="1:12" x14ac:dyDescent="0.2">
      <c r="A875" s="111">
        <v>44105</v>
      </c>
      <c r="B875">
        <v>67.900000000000006</v>
      </c>
      <c r="C875">
        <v>58.1</v>
      </c>
      <c r="D875">
        <v>55.7</v>
      </c>
      <c r="E875">
        <v>65.5</v>
      </c>
      <c r="F875">
        <v>63</v>
      </c>
      <c r="G875">
        <v>36.700000000000003</v>
      </c>
      <c r="H875">
        <v>51.9</v>
      </c>
      <c r="I875">
        <v>60.5</v>
      </c>
      <c r="J875">
        <v>53.2</v>
      </c>
      <c r="K875">
        <v>55.7</v>
      </c>
      <c r="L875">
        <v>59.3</v>
      </c>
    </row>
    <row r="876" spans="1:12" x14ac:dyDescent="0.2">
      <c r="A876" s="111">
        <v>44136</v>
      </c>
      <c r="B876">
        <v>65.099999999999994</v>
      </c>
      <c r="C876">
        <v>55.1</v>
      </c>
      <c r="D876">
        <v>56.9</v>
      </c>
      <c r="E876">
        <v>65.400000000000006</v>
      </c>
      <c r="F876">
        <v>60.8</v>
      </c>
      <c r="G876">
        <v>36.299999999999997</v>
      </c>
      <c r="H876">
        <v>51.2</v>
      </c>
      <c r="I876">
        <v>61.7</v>
      </c>
      <c r="J876">
        <v>48.4</v>
      </c>
      <c r="K876">
        <v>57.8</v>
      </c>
      <c r="L876">
        <v>57.5</v>
      </c>
    </row>
    <row r="877" spans="1:12" x14ac:dyDescent="0.2">
      <c r="A877" s="111">
        <v>44166</v>
      </c>
      <c r="B877">
        <v>67.900000000000006</v>
      </c>
      <c r="C877">
        <v>54.6</v>
      </c>
      <c r="D877">
        <v>59.1</v>
      </c>
      <c r="E877">
        <v>77.599999999999994</v>
      </c>
      <c r="F877">
        <v>64.7</v>
      </c>
      <c r="G877">
        <v>37.9</v>
      </c>
      <c r="H877">
        <v>51</v>
      </c>
      <c r="I877">
        <v>67.7</v>
      </c>
      <c r="J877">
        <v>51.7</v>
      </c>
      <c r="K877">
        <v>57.5</v>
      </c>
      <c r="L877">
        <v>60.5</v>
      </c>
    </row>
    <row r="878" spans="1:12" x14ac:dyDescent="0.2">
      <c r="A878" s="111">
        <v>44197</v>
      </c>
      <c r="B878">
        <v>61.1</v>
      </c>
      <c r="C878">
        <v>56.8</v>
      </c>
      <c r="D878">
        <v>59.7</v>
      </c>
      <c r="E878">
        <v>82.1</v>
      </c>
      <c r="F878">
        <v>60.7</v>
      </c>
      <c r="G878">
        <v>33.1</v>
      </c>
      <c r="H878">
        <v>50.8</v>
      </c>
      <c r="I878">
        <v>68.2</v>
      </c>
      <c r="J878">
        <v>52.6</v>
      </c>
      <c r="K878">
        <v>54.9</v>
      </c>
      <c r="L878">
        <v>58.7</v>
      </c>
    </row>
    <row r="879" spans="1:12" x14ac:dyDescent="0.2">
      <c r="A879" s="111">
        <v>44228</v>
      </c>
      <c r="B879">
        <v>64.8</v>
      </c>
      <c r="C879">
        <v>56.1</v>
      </c>
      <c r="D879">
        <v>64</v>
      </c>
      <c r="E879">
        <v>86</v>
      </c>
      <c r="F879">
        <v>63.2</v>
      </c>
      <c r="G879">
        <v>32.5</v>
      </c>
      <c r="H879">
        <v>49.7</v>
      </c>
      <c r="I879">
        <v>72</v>
      </c>
      <c r="J879">
        <v>54.4</v>
      </c>
      <c r="K879">
        <v>57.2</v>
      </c>
      <c r="L879">
        <v>60.8</v>
      </c>
    </row>
    <row r="880" spans="1:12" x14ac:dyDescent="0.2">
      <c r="A880" s="111">
        <v>44256</v>
      </c>
      <c r="B880">
        <v>68</v>
      </c>
      <c r="C880">
        <v>56.7</v>
      </c>
      <c r="D880">
        <v>67.5</v>
      </c>
      <c r="E880">
        <v>85.6</v>
      </c>
      <c r="F880">
        <v>68.099999999999994</v>
      </c>
      <c r="G880">
        <v>29.9</v>
      </c>
      <c r="H880">
        <v>50.8</v>
      </c>
      <c r="I880">
        <v>76.599999999999994</v>
      </c>
      <c r="J880">
        <v>59.6</v>
      </c>
      <c r="K880">
        <v>54.5</v>
      </c>
      <c r="L880">
        <v>64.7</v>
      </c>
    </row>
    <row r="881" spans="1:12" x14ac:dyDescent="0.2">
      <c r="A881" s="111">
        <v>44287</v>
      </c>
      <c r="B881">
        <v>64.3</v>
      </c>
      <c r="C881">
        <v>52.2</v>
      </c>
      <c r="D881">
        <v>68.2</v>
      </c>
      <c r="E881">
        <v>89.6</v>
      </c>
      <c r="F881">
        <v>62.5</v>
      </c>
      <c r="G881">
        <v>28.4</v>
      </c>
      <c r="H881">
        <v>46.5</v>
      </c>
      <c r="I881">
        <v>75</v>
      </c>
      <c r="J881">
        <v>55.1</v>
      </c>
      <c r="K881">
        <v>54.9</v>
      </c>
      <c r="L881">
        <v>60.7</v>
      </c>
    </row>
    <row r="882" spans="1:12" x14ac:dyDescent="0.2">
      <c r="A882" s="111">
        <v>44317</v>
      </c>
      <c r="B882">
        <v>67</v>
      </c>
      <c r="C882">
        <v>54</v>
      </c>
      <c r="D882">
        <v>70.599999999999994</v>
      </c>
      <c r="E882">
        <v>88</v>
      </c>
      <c r="F882">
        <v>58.5</v>
      </c>
      <c r="G882">
        <v>28</v>
      </c>
      <c r="H882">
        <v>50.8</v>
      </c>
      <c r="I882">
        <v>78.8</v>
      </c>
      <c r="J882">
        <v>50.9</v>
      </c>
      <c r="K882">
        <v>55.4</v>
      </c>
      <c r="L882">
        <v>61.2</v>
      </c>
    </row>
    <row r="883" spans="1:12" x14ac:dyDescent="0.2">
      <c r="A883" s="111">
        <v>44348</v>
      </c>
      <c r="B883">
        <v>66</v>
      </c>
      <c r="C883">
        <v>61</v>
      </c>
      <c r="D883">
        <v>64.5</v>
      </c>
      <c r="E883">
        <v>92.1</v>
      </c>
      <c r="F883">
        <v>60.8</v>
      </c>
      <c r="G883">
        <v>30.8</v>
      </c>
      <c r="H883">
        <v>51.1</v>
      </c>
      <c r="I883">
        <v>75.099999999999994</v>
      </c>
      <c r="J883">
        <v>49.9</v>
      </c>
      <c r="K883">
        <v>56.2</v>
      </c>
      <c r="L883">
        <v>60.6</v>
      </c>
    </row>
    <row r="884" spans="1:12" x14ac:dyDescent="0.2">
      <c r="A884" s="111">
        <v>44378</v>
      </c>
      <c r="B884">
        <v>64.900000000000006</v>
      </c>
      <c r="C884">
        <v>53.7</v>
      </c>
      <c r="D884">
        <v>65</v>
      </c>
      <c r="E884">
        <v>85.7</v>
      </c>
      <c r="F884">
        <v>58.4</v>
      </c>
      <c r="G884">
        <v>25</v>
      </c>
      <c r="H884">
        <v>48.9</v>
      </c>
      <c r="I884">
        <v>72.5</v>
      </c>
      <c r="J884">
        <v>52.9</v>
      </c>
      <c r="K884">
        <v>55.7</v>
      </c>
      <c r="L884">
        <v>59.5</v>
      </c>
    </row>
    <row r="885" spans="1:12" x14ac:dyDescent="0.2">
      <c r="A885" s="111">
        <v>44409</v>
      </c>
      <c r="B885">
        <v>66.7</v>
      </c>
      <c r="C885">
        <v>54.3</v>
      </c>
      <c r="D885">
        <v>68.2</v>
      </c>
      <c r="E885">
        <v>79.400000000000006</v>
      </c>
      <c r="F885">
        <v>60</v>
      </c>
      <c r="G885">
        <v>30.2</v>
      </c>
      <c r="H885">
        <v>54.2</v>
      </c>
      <c r="I885">
        <v>69.5</v>
      </c>
      <c r="J885">
        <v>49</v>
      </c>
      <c r="K885">
        <v>56.6</v>
      </c>
      <c r="L885">
        <v>59.9</v>
      </c>
    </row>
    <row r="886" spans="1:12" x14ac:dyDescent="0.2">
      <c r="A886" s="111">
        <v>44440</v>
      </c>
      <c r="B886">
        <v>66.7</v>
      </c>
      <c r="C886">
        <v>54.9</v>
      </c>
      <c r="D886">
        <v>64.8</v>
      </c>
      <c r="E886">
        <v>81.2</v>
      </c>
      <c r="F886">
        <v>59.4</v>
      </c>
      <c r="G886">
        <v>31.7</v>
      </c>
      <c r="H886">
        <v>55.6</v>
      </c>
      <c r="I886">
        <v>73.400000000000006</v>
      </c>
      <c r="J886">
        <v>50.2</v>
      </c>
      <c r="K886">
        <v>53.4</v>
      </c>
      <c r="L886">
        <v>61.1</v>
      </c>
    </row>
    <row r="887" spans="1:12" x14ac:dyDescent="0.2">
      <c r="A887" s="111">
        <v>44470</v>
      </c>
      <c r="B887">
        <v>59.8</v>
      </c>
      <c r="C887">
        <v>49.1</v>
      </c>
      <c r="D887">
        <v>63.6</v>
      </c>
      <c r="E887">
        <v>85.7</v>
      </c>
      <c r="F887">
        <v>59.3</v>
      </c>
      <c r="G887">
        <v>31.7</v>
      </c>
      <c r="H887">
        <v>57</v>
      </c>
      <c r="I887">
        <v>75.599999999999994</v>
      </c>
      <c r="J887">
        <v>52</v>
      </c>
      <c r="K887">
        <v>54.6</v>
      </c>
      <c r="L887">
        <v>60.8</v>
      </c>
    </row>
    <row r="888" spans="1:12" x14ac:dyDescent="0.2">
      <c r="A888" s="111">
        <v>44501</v>
      </c>
      <c r="B888">
        <v>61.5</v>
      </c>
      <c r="C888">
        <v>52.6</v>
      </c>
      <c r="D888">
        <v>61.9</v>
      </c>
      <c r="E888">
        <v>82.4</v>
      </c>
      <c r="F888">
        <v>61.5</v>
      </c>
      <c r="G888">
        <v>25.1</v>
      </c>
      <c r="H888">
        <v>56.8</v>
      </c>
      <c r="I888">
        <v>72.2</v>
      </c>
      <c r="J888">
        <v>53.3</v>
      </c>
      <c r="K888">
        <v>54</v>
      </c>
      <c r="L888">
        <v>61.1</v>
      </c>
    </row>
    <row r="889" spans="1:12" x14ac:dyDescent="0.2">
      <c r="A889" s="111">
        <v>44531</v>
      </c>
      <c r="B889">
        <v>60.4</v>
      </c>
      <c r="C889">
        <v>53.8</v>
      </c>
      <c r="D889">
        <v>62.8</v>
      </c>
      <c r="E889">
        <v>68.2</v>
      </c>
      <c r="F889">
        <v>59.2</v>
      </c>
      <c r="G889">
        <v>31.7</v>
      </c>
      <c r="H889">
        <v>54.7</v>
      </c>
      <c r="I889">
        <v>64.900000000000006</v>
      </c>
      <c r="J889">
        <v>54.2</v>
      </c>
      <c r="K889">
        <v>53.6</v>
      </c>
      <c r="L889">
        <v>58.7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32">
        <v>44531</v>
      </c>
      <c r="O1" s="6"/>
    </row>
    <row r="2" spans="1:25" x14ac:dyDescent="0.2">
      <c r="D2" s="106">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77">
        <f>Sectors!L1</f>
        <v>44531</v>
      </c>
      <c r="O1" s="6"/>
    </row>
    <row r="2" spans="1:25" x14ac:dyDescent="0.2">
      <c r="L2" s="106">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77">
        <f>Sectors!L1</f>
        <v>44531</v>
      </c>
      <c r="O1" s="6"/>
    </row>
    <row r="2" spans="1:25" x14ac:dyDescent="0.2">
      <c r="L2" s="106">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6"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6" customWidth="1"/>
    <col min="2" max="2" width="30.33203125" style="106" customWidth="1"/>
    <col min="3" max="37" width="10.6640625" style="19" customWidth="1"/>
    <col min="38" max="41" width="10.1640625" style="106" customWidth="1"/>
    <col min="42" max="43" width="9.1640625" style="106" customWidth="1"/>
    <col min="44" max="44" width="10.6640625" style="106" bestFit="1" customWidth="1"/>
    <col min="45" max="244" width="9.1640625" style="106" customWidth="1"/>
    <col min="245" max="245" width="28.6640625" style="106" customWidth="1"/>
    <col min="246" max="246" width="9" style="106" bestFit="1" customWidth="1"/>
    <col min="247" max="247" width="5.33203125" style="106" customWidth="1"/>
    <col min="248" max="248" width="9" style="106" bestFit="1" customWidth="1"/>
    <col min="249" max="249" width="5.33203125" style="106" customWidth="1"/>
    <col min="250" max="250" width="9" style="106" bestFit="1" customWidth="1"/>
    <col min="251" max="251" width="5" style="106" customWidth="1"/>
    <col min="252" max="252" width="9" style="106" bestFit="1" customWidth="1"/>
    <col min="253" max="253" width="5.1640625" style="106" customWidth="1"/>
    <col min="254" max="254" width="9.1640625" style="106" customWidth="1"/>
    <col min="255" max="255" width="6" style="106" customWidth="1"/>
    <col min="256" max="256" width="9.1640625" style="106" customWidth="1"/>
    <col min="257" max="257" width="6" style="106" customWidth="1"/>
    <col min="258" max="259" width="10.1640625" style="106" customWidth="1"/>
    <col min="260" max="260" width="10" style="106" customWidth="1"/>
    <col min="261" max="261" width="10.33203125" style="106" customWidth="1"/>
    <col min="262" max="272" width="9.1640625" style="106" customWidth="1"/>
    <col min="273" max="273" width="11.33203125" style="106" customWidth="1"/>
    <col min="274" max="294" width="13" style="106" hidden="1" customWidth="1"/>
    <col min="295" max="500" width="9.1640625" style="106" customWidth="1"/>
    <col min="501" max="501" width="28.6640625" style="106" customWidth="1"/>
    <col min="502" max="502" width="9" style="106" bestFit="1" customWidth="1"/>
    <col min="503" max="503" width="5.33203125" style="106" customWidth="1"/>
    <col min="504" max="504" width="9" style="106" bestFit="1" customWidth="1"/>
    <col min="505" max="505" width="5.33203125" style="106" customWidth="1"/>
    <col min="506" max="506" width="9" style="106" bestFit="1" customWidth="1"/>
    <col min="507" max="507" width="5" style="106" customWidth="1"/>
    <col min="508" max="508" width="9" style="106" bestFit="1" customWidth="1"/>
    <col min="509" max="509" width="5.1640625" style="106" customWidth="1"/>
    <col min="510" max="510" width="9.1640625" style="106" customWidth="1"/>
    <col min="511" max="511" width="6" style="106" customWidth="1"/>
    <col min="512" max="512" width="9.1640625" style="106" customWidth="1"/>
    <col min="513" max="513" width="6" style="106" customWidth="1"/>
    <col min="514" max="515" width="10.1640625" style="106" customWidth="1"/>
    <col min="516" max="516" width="10" style="106" customWidth="1"/>
    <col min="517" max="517" width="10.33203125" style="106" customWidth="1"/>
    <col min="518" max="528" width="9.1640625" style="106" customWidth="1"/>
    <col min="529" max="529" width="11.33203125" style="106" customWidth="1"/>
    <col min="530" max="550" width="13" style="106" hidden="1" customWidth="1"/>
    <col min="551" max="756" width="9.1640625" style="106" customWidth="1"/>
    <col min="757" max="757" width="28.6640625" style="106" customWidth="1"/>
    <col min="758" max="758" width="9" style="106" bestFit="1" customWidth="1"/>
    <col min="759" max="759" width="5.33203125" style="106" customWidth="1"/>
    <col min="760" max="760" width="9" style="106" bestFit="1" customWidth="1"/>
    <col min="761" max="761" width="5.33203125" style="106" customWidth="1"/>
    <col min="762" max="762" width="9" style="106" bestFit="1" customWidth="1"/>
    <col min="763" max="763" width="5" style="106" customWidth="1"/>
    <col min="764" max="764" width="9" style="106" bestFit="1" customWidth="1"/>
    <col min="765" max="765" width="5.1640625" style="106" customWidth="1"/>
    <col min="766" max="766" width="9.1640625" style="106" customWidth="1"/>
    <col min="767" max="767" width="6" style="106" customWidth="1"/>
    <col min="768" max="768" width="9.1640625" style="106" customWidth="1"/>
    <col min="769" max="769" width="6" style="106" customWidth="1"/>
    <col min="770" max="771" width="10.1640625" style="106" customWidth="1"/>
    <col min="772" max="772" width="10" style="106" customWidth="1"/>
    <col min="773" max="773" width="10.33203125" style="106" customWidth="1"/>
    <col min="774" max="784" width="9.1640625" style="106" customWidth="1"/>
    <col min="785" max="785" width="11.33203125" style="106" customWidth="1"/>
    <col min="786" max="806" width="13" style="106" hidden="1" customWidth="1"/>
    <col min="807" max="1012" width="9.1640625" style="106" customWidth="1"/>
    <col min="1013" max="1013" width="28.6640625" style="106" customWidth="1"/>
    <col min="1014" max="1014" width="9" style="106" bestFit="1" customWidth="1"/>
    <col min="1015" max="1015" width="5.33203125" style="106" customWidth="1"/>
    <col min="1016" max="1016" width="9" style="106" bestFit="1" customWidth="1"/>
    <col min="1017" max="1017" width="5.33203125" style="106" customWidth="1"/>
    <col min="1018" max="1018" width="9" style="106" bestFit="1" customWidth="1"/>
    <col min="1019" max="1019" width="5" style="106" customWidth="1"/>
    <col min="1020" max="1020" width="9" style="106" bestFit="1" customWidth="1"/>
    <col min="1021" max="1021" width="5.1640625" style="106" customWidth="1"/>
    <col min="1022" max="1022" width="9.1640625" style="106" customWidth="1"/>
    <col min="1023" max="1023" width="6" style="106" customWidth="1"/>
    <col min="1024" max="1024" width="9.1640625" style="106" customWidth="1"/>
    <col min="1025" max="1025" width="6" style="106" customWidth="1"/>
    <col min="1026" max="1027" width="10.1640625" style="106" customWidth="1"/>
    <col min="1028" max="1028" width="10" style="106" customWidth="1"/>
    <col min="1029" max="1029" width="10.33203125" style="106" customWidth="1"/>
    <col min="1030" max="1040" width="9.1640625" style="106" customWidth="1"/>
    <col min="1041" max="1041" width="11.33203125" style="106" customWidth="1"/>
    <col min="1042" max="1062" width="13" style="106" hidden="1" customWidth="1"/>
    <col min="1063" max="1268" width="9.1640625" style="106" customWidth="1"/>
    <col min="1269" max="1269" width="28.6640625" style="106" customWidth="1"/>
    <col min="1270" max="1270" width="9" style="106" bestFit="1" customWidth="1"/>
    <col min="1271" max="1271" width="5.33203125" style="106" customWidth="1"/>
    <col min="1272" max="1272" width="9" style="106" bestFit="1" customWidth="1"/>
    <col min="1273" max="1273" width="5.33203125" style="106" customWidth="1"/>
    <col min="1274" max="1274" width="9" style="106" bestFit="1" customWidth="1"/>
    <col min="1275" max="1275" width="5" style="106" customWidth="1"/>
    <col min="1276" max="1276" width="9" style="106" bestFit="1" customWidth="1"/>
    <col min="1277" max="1277" width="5.1640625" style="106" customWidth="1"/>
    <col min="1278" max="1278" width="9.1640625" style="106" customWidth="1"/>
    <col min="1279" max="1279" width="6" style="106" customWidth="1"/>
    <col min="1280" max="1280" width="9.1640625" style="106" customWidth="1"/>
    <col min="1281" max="1281" width="6" style="106" customWidth="1"/>
    <col min="1282" max="1283" width="10.1640625" style="106" customWidth="1"/>
    <col min="1284" max="1284" width="10" style="106" customWidth="1"/>
    <col min="1285" max="1285" width="10.33203125" style="106" customWidth="1"/>
    <col min="1286" max="1296" width="9.1640625" style="106" customWidth="1"/>
    <col min="1297" max="1297" width="11.33203125" style="106" customWidth="1"/>
    <col min="1298" max="1318" width="13" style="106" hidden="1" customWidth="1"/>
    <col min="1319" max="1524" width="9.1640625" style="106" customWidth="1"/>
    <col min="1525" max="1525" width="28.6640625" style="106" customWidth="1"/>
    <col min="1526" max="1526" width="9" style="106" bestFit="1" customWidth="1"/>
    <col min="1527" max="1527" width="5.33203125" style="106" customWidth="1"/>
    <col min="1528" max="1528" width="9" style="106" bestFit="1" customWidth="1"/>
    <col min="1529" max="1529" width="5.33203125" style="106" customWidth="1"/>
    <col min="1530" max="1530" width="9" style="106" bestFit="1" customWidth="1"/>
    <col min="1531" max="1531" width="5" style="106" customWidth="1"/>
    <col min="1532" max="1532" width="9" style="106" bestFit="1" customWidth="1"/>
    <col min="1533" max="1533" width="5.1640625" style="106" customWidth="1"/>
    <col min="1534" max="1534" width="9.1640625" style="106" customWidth="1"/>
    <col min="1535" max="1535" width="6" style="106" customWidth="1"/>
    <col min="1536" max="1536" width="9.1640625" style="106" customWidth="1"/>
    <col min="1537" max="1537" width="6" style="106" customWidth="1"/>
    <col min="1538" max="1539" width="10.1640625" style="106" customWidth="1"/>
    <col min="1540" max="1540" width="10" style="106" customWidth="1"/>
    <col min="1541" max="1541" width="10.33203125" style="106" customWidth="1"/>
    <col min="1542" max="1552" width="9.1640625" style="106" customWidth="1"/>
    <col min="1553" max="1553" width="11.33203125" style="106" customWidth="1"/>
    <col min="1554" max="1574" width="13" style="106" hidden="1" customWidth="1"/>
    <col min="1575" max="1780" width="9.1640625" style="106" customWidth="1"/>
    <col min="1781" max="1781" width="28.6640625" style="106" customWidth="1"/>
    <col min="1782" max="1782" width="9" style="106" bestFit="1" customWidth="1"/>
    <col min="1783" max="1783" width="5.33203125" style="106" customWidth="1"/>
    <col min="1784" max="1784" width="9" style="106" bestFit="1" customWidth="1"/>
    <col min="1785" max="1785" width="5.33203125" style="106" customWidth="1"/>
    <col min="1786" max="1786" width="9" style="106" bestFit="1" customWidth="1"/>
    <col min="1787" max="1787" width="5" style="106" customWidth="1"/>
    <col min="1788" max="1788" width="9" style="106" bestFit="1" customWidth="1"/>
    <col min="1789" max="1789" width="5.1640625" style="106" customWidth="1"/>
    <col min="1790" max="1790" width="9.1640625" style="106" customWidth="1"/>
    <col min="1791" max="1791" width="6" style="106" customWidth="1"/>
    <col min="1792" max="1792" width="9.1640625" style="106" customWidth="1"/>
    <col min="1793" max="1793" width="6" style="106" customWidth="1"/>
    <col min="1794" max="1795" width="10.1640625" style="106" customWidth="1"/>
    <col min="1796" max="1796" width="10" style="106" customWidth="1"/>
    <col min="1797" max="1797" width="10.33203125" style="106" customWidth="1"/>
    <col min="1798" max="1808" width="9.1640625" style="106" customWidth="1"/>
    <col min="1809" max="1809" width="11.33203125" style="106" customWidth="1"/>
    <col min="1810" max="1830" width="13" style="106" hidden="1" customWidth="1"/>
    <col min="1831" max="2036" width="9.1640625" style="106" customWidth="1"/>
    <col min="2037" max="2037" width="28.6640625" style="106" customWidth="1"/>
    <col min="2038" max="2038" width="9" style="106" bestFit="1" customWidth="1"/>
    <col min="2039" max="2039" width="5.33203125" style="106" customWidth="1"/>
    <col min="2040" max="2040" width="9" style="106" bestFit="1" customWidth="1"/>
    <col min="2041" max="2041" width="5.33203125" style="106" customWidth="1"/>
    <col min="2042" max="2042" width="9" style="106" bestFit="1" customWidth="1"/>
    <col min="2043" max="2043" width="5" style="106" customWidth="1"/>
    <col min="2044" max="2044" width="9" style="106" bestFit="1" customWidth="1"/>
    <col min="2045" max="2045" width="5.1640625" style="106" customWidth="1"/>
    <col min="2046" max="2046" width="9.1640625" style="106" customWidth="1"/>
    <col min="2047" max="2047" width="6" style="106" customWidth="1"/>
    <col min="2048" max="2048" width="9.1640625" style="106" customWidth="1"/>
    <col min="2049" max="2049" width="6" style="106" customWidth="1"/>
    <col min="2050" max="2051" width="10.1640625" style="106" customWidth="1"/>
    <col min="2052" max="2052" width="10" style="106" customWidth="1"/>
    <col min="2053" max="2053" width="10.33203125" style="106" customWidth="1"/>
    <col min="2054" max="2064" width="9.1640625" style="106" customWidth="1"/>
    <col min="2065" max="2065" width="11.33203125" style="106" customWidth="1"/>
    <col min="2066" max="2086" width="13" style="106" hidden="1" customWidth="1"/>
    <col min="2087" max="2292" width="9.1640625" style="106" customWidth="1"/>
    <col min="2293" max="2293" width="28.6640625" style="106" customWidth="1"/>
    <col min="2294" max="2294" width="9" style="106" bestFit="1" customWidth="1"/>
    <col min="2295" max="2295" width="5.33203125" style="106" customWidth="1"/>
    <col min="2296" max="2296" width="9" style="106" bestFit="1" customWidth="1"/>
    <col min="2297" max="2297" width="5.33203125" style="106" customWidth="1"/>
    <col min="2298" max="2298" width="9" style="106" bestFit="1" customWidth="1"/>
    <col min="2299" max="2299" width="5" style="106" customWidth="1"/>
    <col min="2300" max="2300" width="9" style="106" bestFit="1" customWidth="1"/>
    <col min="2301" max="2301" width="5.1640625" style="106" customWidth="1"/>
    <col min="2302" max="2302" width="9.1640625" style="106" customWidth="1"/>
    <col min="2303" max="2303" width="6" style="106" customWidth="1"/>
    <col min="2304" max="2304" width="9.1640625" style="106" customWidth="1"/>
    <col min="2305" max="2305" width="6" style="106" customWidth="1"/>
    <col min="2306" max="2307" width="10.1640625" style="106" customWidth="1"/>
    <col min="2308" max="2308" width="10" style="106" customWidth="1"/>
    <col min="2309" max="2309" width="10.33203125" style="106" customWidth="1"/>
    <col min="2310" max="2320" width="9.1640625" style="106" customWidth="1"/>
    <col min="2321" max="2321" width="11.33203125" style="106" customWidth="1"/>
    <col min="2322" max="2342" width="13" style="106" hidden="1" customWidth="1"/>
    <col min="2343" max="2548" width="9.1640625" style="106" customWidth="1"/>
    <col min="2549" max="2549" width="28.6640625" style="106" customWidth="1"/>
    <col min="2550" max="2550" width="9" style="106" bestFit="1" customWidth="1"/>
    <col min="2551" max="2551" width="5.33203125" style="106" customWidth="1"/>
    <col min="2552" max="2552" width="9" style="106" bestFit="1" customWidth="1"/>
    <col min="2553" max="2553" width="5.33203125" style="106" customWidth="1"/>
    <col min="2554" max="2554" width="9" style="106" bestFit="1" customWidth="1"/>
    <col min="2555" max="2555" width="5" style="106" customWidth="1"/>
    <col min="2556" max="2556" width="9" style="106" bestFit="1" customWidth="1"/>
    <col min="2557" max="2557" width="5.1640625" style="106" customWidth="1"/>
    <col min="2558" max="2558" width="9.1640625" style="106" customWidth="1"/>
    <col min="2559" max="2559" width="6" style="106" customWidth="1"/>
    <col min="2560" max="2560" width="9.1640625" style="106" customWidth="1"/>
    <col min="2561" max="2561" width="6" style="106" customWidth="1"/>
    <col min="2562" max="2563" width="10.1640625" style="106" customWidth="1"/>
    <col min="2564" max="2564" width="10" style="106" customWidth="1"/>
    <col min="2565" max="2565" width="10.33203125" style="106" customWidth="1"/>
    <col min="2566" max="2576" width="9.1640625" style="106" customWidth="1"/>
    <col min="2577" max="2577" width="11.33203125" style="106" customWidth="1"/>
    <col min="2578" max="2598" width="13" style="106" hidden="1" customWidth="1"/>
    <col min="2599" max="2804" width="9.1640625" style="106" customWidth="1"/>
    <col min="2805" max="2805" width="28.6640625" style="106" customWidth="1"/>
    <col min="2806" max="2806" width="9" style="106" bestFit="1" customWidth="1"/>
    <col min="2807" max="2807" width="5.33203125" style="106" customWidth="1"/>
    <col min="2808" max="2808" width="9" style="106" bestFit="1" customWidth="1"/>
    <col min="2809" max="2809" width="5.33203125" style="106" customWidth="1"/>
    <col min="2810" max="2810" width="9" style="106" bestFit="1" customWidth="1"/>
    <col min="2811" max="2811" width="5" style="106" customWidth="1"/>
    <col min="2812" max="2812" width="9" style="106" bestFit="1" customWidth="1"/>
    <col min="2813" max="2813" width="5.1640625" style="106" customWidth="1"/>
    <col min="2814" max="2814" width="9.1640625" style="106" customWidth="1"/>
    <col min="2815" max="2815" width="6" style="106" customWidth="1"/>
    <col min="2816" max="2816" width="9.1640625" style="106" customWidth="1"/>
    <col min="2817" max="2817" width="6" style="106" customWidth="1"/>
    <col min="2818" max="2819" width="10.1640625" style="106" customWidth="1"/>
    <col min="2820" max="2820" width="10" style="106" customWidth="1"/>
    <col min="2821" max="2821" width="10.33203125" style="106" customWidth="1"/>
    <col min="2822" max="2832" width="9.1640625" style="106" customWidth="1"/>
    <col min="2833" max="2833" width="11.33203125" style="106" customWidth="1"/>
    <col min="2834" max="2854" width="13" style="106" hidden="1" customWidth="1"/>
    <col min="2855" max="3060" width="9.1640625" style="106" customWidth="1"/>
    <col min="3061" max="3061" width="28.6640625" style="106" customWidth="1"/>
    <col min="3062" max="3062" width="9" style="106" bestFit="1" customWidth="1"/>
    <col min="3063" max="3063" width="5.33203125" style="106" customWidth="1"/>
    <col min="3064" max="3064" width="9" style="106" bestFit="1" customWidth="1"/>
    <col min="3065" max="3065" width="5.33203125" style="106" customWidth="1"/>
    <col min="3066" max="3066" width="9" style="106" bestFit="1" customWidth="1"/>
    <col min="3067" max="3067" width="5" style="106" customWidth="1"/>
    <col min="3068" max="3068" width="9" style="106" bestFit="1" customWidth="1"/>
    <col min="3069" max="3069" width="5.1640625" style="106" customWidth="1"/>
    <col min="3070" max="3070" width="9.1640625" style="106" customWidth="1"/>
    <col min="3071" max="3071" width="6" style="106" customWidth="1"/>
    <col min="3072" max="3072" width="9.1640625" style="106" customWidth="1"/>
    <col min="3073" max="3073" width="6" style="106" customWidth="1"/>
    <col min="3074" max="3075" width="10.1640625" style="106" customWidth="1"/>
    <col min="3076" max="3076" width="10" style="106" customWidth="1"/>
    <col min="3077" max="3077" width="10.33203125" style="106" customWidth="1"/>
    <col min="3078" max="3088" width="9.1640625" style="106" customWidth="1"/>
    <col min="3089" max="3089" width="11.33203125" style="106" customWidth="1"/>
    <col min="3090" max="3110" width="13" style="106" hidden="1" customWidth="1"/>
    <col min="3111" max="3316" width="9.1640625" style="106" customWidth="1"/>
    <col min="3317" max="3317" width="28.6640625" style="106" customWidth="1"/>
    <col min="3318" max="3318" width="9" style="106" bestFit="1" customWidth="1"/>
    <col min="3319" max="3319" width="5.33203125" style="106" customWidth="1"/>
    <col min="3320" max="3320" width="9" style="106" bestFit="1" customWidth="1"/>
    <col min="3321" max="3321" width="5.33203125" style="106" customWidth="1"/>
    <col min="3322" max="3322" width="9" style="106" bestFit="1" customWidth="1"/>
    <col min="3323" max="3323" width="5" style="106" customWidth="1"/>
    <col min="3324" max="3324" width="9" style="106" bestFit="1" customWidth="1"/>
    <col min="3325" max="3325" width="5.1640625" style="106" customWidth="1"/>
    <col min="3326" max="3326" width="9.1640625" style="106" customWidth="1"/>
    <col min="3327" max="3327" width="6" style="106" customWidth="1"/>
    <col min="3328" max="3328" width="9.1640625" style="106" customWidth="1"/>
    <col min="3329" max="3329" width="6" style="106" customWidth="1"/>
    <col min="3330" max="3331" width="10.1640625" style="106" customWidth="1"/>
    <col min="3332" max="3332" width="10" style="106" customWidth="1"/>
    <col min="3333" max="3333" width="10.33203125" style="106" customWidth="1"/>
    <col min="3334" max="3344" width="9.1640625" style="106" customWidth="1"/>
    <col min="3345" max="3345" width="11.33203125" style="106" customWidth="1"/>
    <col min="3346" max="3366" width="13" style="106" hidden="1" customWidth="1"/>
    <col min="3367" max="3572" width="9.1640625" style="106" customWidth="1"/>
    <col min="3573" max="3573" width="28.6640625" style="106" customWidth="1"/>
    <col min="3574" max="3574" width="9" style="106" bestFit="1" customWidth="1"/>
    <col min="3575" max="3575" width="5.33203125" style="106" customWidth="1"/>
    <col min="3576" max="3576" width="9" style="106" bestFit="1" customWidth="1"/>
    <col min="3577" max="3577" width="5.33203125" style="106" customWidth="1"/>
    <col min="3578" max="3578" width="9" style="106" bestFit="1" customWidth="1"/>
    <col min="3579" max="3579" width="5" style="106" customWidth="1"/>
    <col min="3580" max="3580" width="9" style="106" bestFit="1" customWidth="1"/>
    <col min="3581" max="3581" width="5.1640625" style="106" customWidth="1"/>
    <col min="3582" max="3582" width="9.1640625" style="106" customWidth="1"/>
    <col min="3583" max="3583" width="6" style="106" customWidth="1"/>
    <col min="3584" max="3584" width="9.1640625" style="106" customWidth="1"/>
    <col min="3585" max="3585" width="6" style="106" customWidth="1"/>
    <col min="3586" max="3587" width="10.1640625" style="106" customWidth="1"/>
    <col min="3588" max="3588" width="10" style="106" customWidth="1"/>
    <col min="3589" max="3589" width="10.33203125" style="106" customWidth="1"/>
    <col min="3590" max="3600" width="9.1640625" style="106" customWidth="1"/>
    <col min="3601" max="3601" width="11.33203125" style="106" customWidth="1"/>
    <col min="3602" max="3622" width="13" style="106" hidden="1" customWidth="1"/>
    <col min="3623" max="3828" width="9.1640625" style="106" customWidth="1"/>
    <col min="3829" max="3829" width="28.6640625" style="106" customWidth="1"/>
    <col min="3830" max="3830" width="9" style="106" bestFit="1" customWidth="1"/>
    <col min="3831" max="3831" width="5.33203125" style="106" customWidth="1"/>
    <col min="3832" max="3832" width="9" style="106" bestFit="1" customWidth="1"/>
    <col min="3833" max="3833" width="5.33203125" style="106" customWidth="1"/>
    <col min="3834" max="3834" width="9" style="106" bestFit="1" customWidth="1"/>
    <col min="3835" max="3835" width="5" style="106" customWidth="1"/>
    <col min="3836" max="3836" width="9" style="106" bestFit="1" customWidth="1"/>
    <col min="3837" max="3837" width="5.1640625" style="106" customWidth="1"/>
    <col min="3838" max="3838" width="9.1640625" style="106" customWidth="1"/>
    <col min="3839" max="3839" width="6" style="106" customWidth="1"/>
    <col min="3840" max="3840" width="9.1640625" style="106" customWidth="1"/>
    <col min="3841" max="3841" width="6" style="106" customWidth="1"/>
    <col min="3842" max="3843" width="10.1640625" style="106" customWidth="1"/>
    <col min="3844" max="3844" width="10" style="106" customWidth="1"/>
    <col min="3845" max="3845" width="10.33203125" style="106" customWidth="1"/>
    <col min="3846" max="3856" width="9.1640625" style="106" customWidth="1"/>
    <col min="3857" max="3857" width="11.33203125" style="106" customWidth="1"/>
    <col min="3858" max="3878" width="13" style="106" hidden="1" customWidth="1"/>
    <col min="3879" max="4084" width="9.1640625" style="106" customWidth="1"/>
    <col min="4085" max="4085" width="28.6640625" style="106" customWidth="1"/>
    <col min="4086" max="4086" width="9" style="106" bestFit="1" customWidth="1"/>
    <col min="4087" max="4087" width="5.33203125" style="106" customWidth="1"/>
    <col min="4088" max="4088" width="9" style="106" bestFit="1" customWidth="1"/>
    <col min="4089" max="4089" width="5.33203125" style="106" customWidth="1"/>
    <col min="4090" max="4090" width="9" style="106" bestFit="1" customWidth="1"/>
    <col min="4091" max="4091" width="5" style="106" customWidth="1"/>
    <col min="4092" max="4092" width="9" style="106" bestFit="1" customWidth="1"/>
    <col min="4093" max="4093" width="5.1640625" style="106" customWidth="1"/>
    <col min="4094" max="4094" width="9.1640625" style="106" customWidth="1"/>
    <col min="4095" max="4095" width="6" style="106" customWidth="1"/>
    <col min="4096" max="4096" width="9.1640625" style="106" customWidth="1"/>
    <col min="4097" max="4097" width="6" style="106" customWidth="1"/>
    <col min="4098" max="4099" width="10.1640625" style="106" customWidth="1"/>
    <col min="4100" max="4100" width="10" style="106" customWidth="1"/>
    <col min="4101" max="4101" width="10.33203125" style="106" customWidth="1"/>
    <col min="4102" max="4112" width="9.1640625" style="106" customWidth="1"/>
    <col min="4113" max="4113" width="11.33203125" style="106" customWidth="1"/>
    <col min="4114" max="4134" width="13" style="106" hidden="1" customWidth="1"/>
    <col min="4135" max="4340" width="9.1640625" style="106" customWidth="1"/>
    <col min="4341" max="4341" width="28.6640625" style="106" customWidth="1"/>
    <col min="4342" max="4342" width="9" style="106" bestFit="1" customWidth="1"/>
    <col min="4343" max="4343" width="5.33203125" style="106" customWidth="1"/>
    <col min="4344" max="4344" width="9" style="106" bestFit="1" customWidth="1"/>
    <col min="4345" max="4345" width="5.33203125" style="106" customWidth="1"/>
    <col min="4346" max="4346" width="9" style="106" bestFit="1" customWidth="1"/>
    <col min="4347" max="4347" width="5" style="106" customWidth="1"/>
    <col min="4348" max="4348" width="9" style="106" bestFit="1" customWidth="1"/>
    <col min="4349" max="4349" width="5.1640625" style="106" customWidth="1"/>
    <col min="4350" max="4350" width="9.1640625" style="106" customWidth="1"/>
    <col min="4351" max="4351" width="6" style="106" customWidth="1"/>
    <col min="4352" max="4352" width="9.1640625" style="106" customWidth="1"/>
    <col min="4353" max="4353" width="6" style="106" customWidth="1"/>
    <col min="4354" max="4355" width="10.1640625" style="106" customWidth="1"/>
    <col min="4356" max="4356" width="10" style="106" customWidth="1"/>
    <col min="4357" max="4357" width="10.33203125" style="106" customWidth="1"/>
    <col min="4358" max="4368" width="9.1640625" style="106" customWidth="1"/>
    <col min="4369" max="4369" width="11.33203125" style="106" customWidth="1"/>
    <col min="4370" max="4390" width="13" style="106" hidden="1" customWidth="1"/>
    <col min="4391" max="4596" width="9.1640625" style="106" customWidth="1"/>
    <col min="4597" max="4597" width="28.6640625" style="106" customWidth="1"/>
    <col min="4598" max="4598" width="9" style="106" bestFit="1" customWidth="1"/>
    <col min="4599" max="4599" width="5.33203125" style="106" customWidth="1"/>
    <col min="4600" max="4600" width="9" style="106" bestFit="1" customWidth="1"/>
    <col min="4601" max="4601" width="5.33203125" style="106" customWidth="1"/>
    <col min="4602" max="4602" width="9" style="106" bestFit="1" customWidth="1"/>
    <col min="4603" max="4603" width="5" style="106" customWidth="1"/>
    <col min="4604" max="4604" width="9" style="106" bestFit="1" customWidth="1"/>
    <col min="4605" max="4605" width="5.1640625" style="106" customWidth="1"/>
    <col min="4606" max="4606" width="9.1640625" style="106" customWidth="1"/>
    <col min="4607" max="4607" width="6" style="106" customWidth="1"/>
    <col min="4608" max="4608" width="9.1640625" style="106" customWidth="1"/>
    <col min="4609" max="4609" width="6" style="106" customWidth="1"/>
    <col min="4610" max="4611" width="10.1640625" style="106" customWidth="1"/>
    <col min="4612" max="4612" width="10" style="106" customWidth="1"/>
    <col min="4613" max="4613" width="10.33203125" style="106" customWidth="1"/>
    <col min="4614" max="4624" width="9.1640625" style="106" customWidth="1"/>
    <col min="4625" max="4625" width="11.33203125" style="106" customWidth="1"/>
    <col min="4626" max="4646" width="13" style="106" hidden="1" customWidth="1"/>
    <col min="4647" max="4852" width="9.1640625" style="106" customWidth="1"/>
    <col min="4853" max="4853" width="28.6640625" style="106" customWidth="1"/>
    <col min="4854" max="4854" width="9" style="106" bestFit="1" customWidth="1"/>
    <col min="4855" max="4855" width="5.33203125" style="106" customWidth="1"/>
    <col min="4856" max="4856" width="9" style="106" bestFit="1" customWidth="1"/>
    <col min="4857" max="4857" width="5.33203125" style="106" customWidth="1"/>
    <col min="4858" max="4858" width="9" style="106" bestFit="1" customWidth="1"/>
    <col min="4859" max="4859" width="5" style="106" customWidth="1"/>
    <col min="4860" max="4860" width="9" style="106" bestFit="1" customWidth="1"/>
    <col min="4861" max="4861" width="5.1640625" style="106" customWidth="1"/>
    <col min="4862" max="4862" width="9.1640625" style="106" customWidth="1"/>
    <col min="4863" max="4863" width="6" style="106" customWidth="1"/>
    <col min="4864" max="4864" width="9.1640625" style="106" customWidth="1"/>
    <col min="4865" max="4865" width="6" style="106" customWidth="1"/>
    <col min="4866" max="4867" width="10.1640625" style="106" customWidth="1"/>
    <col min="4868" max="4868" width="10" style="106" customWidth="1"/>
    <col min="4869" max="4869" width="10.33203125" style="106" customWidth="1"/>
    <col min="4870" max="4880" width="9.1640625" style="106" customWidth="1"/>
    <col min="4881" max="4881" width="11.33203125" style="106" customWidth="1"/>
    <col min="4882" max="4902" width="13" style="106" hidden="1" customWidth="1"/>
    <col min="4903" max="5108" width="9.1640625" style="106" customWidth="1"/>
    <col min="5109" max="5109" width="28.6640625" style="106" customWidth="1"/>
    <col min="5110" max="5110" width="9" style="106" bestFit="1" customWidth="1"/>
    <col min="5111" max="5111" width="5.33203125" style="106" customWidth="1"/>
    <col min="5112" max="5112" width="9" style="106" bestFit="1" customWidth="1"/>
    <col min="5113" max="5113" width="5.33203125" style="106" customWidth="1"/>
    <col min="5114" max="5114" width="9" style="106" bestFit="1" customWidth="1"/>
    <col min="5115" max="5115" width="5" style="106" customWidth="1"/>
    <col min="5116" max="5116" width="9" style="106" bestFit="1" customWidth="1"/>
    <col min="5117" max="5117" width="5.1640625" style="106" customWidth="1"/>
    <col min="5118" max="5118" width="9.1640625" style="106" customWidth="1"/>
    <col min="5119" max="5119" width="6" style="106" customWidth="1"/>
    <col min="5120" max="5120" width="9.1640625" style="106" customWidth="1"/>
    <col min="5121" max="5121" width="6" style="106" customWidth="1"/>
    <col min="5122" max="5123" width="10.1640625" style="106" customWidth="1"/>
    <col min="5124" max="5124" width="10" style="106" customWidth="1"/>
    <col min="5125" max="5125" width="10.33203125" style="106" customWidth="1"/>
    <col min="5126" max="5136" width="9.1640625" style="106" customWidth="1"/>
    <col min="5137" max="5137" width="11.33203125" style="106" customWidth="1"/>
    <col min="5138" max="5158" width="13" style="106" hidden="1" customWidth="1"/>
    <col min="5159" max="5364" width="9.1640625" style="106" customWidth="1"/>
    <col min="5365" max="5365" width="28.6640625" style="106" customWidth="1"/>
    <col min="5366" max="5366" width="9" style="106" bestFit="1" customWidth="1"/>
    <col min="5367" max="5367" width="5.33203125" style="106" customWidth="1"/>
    <col min="5368" max="5368" width="9" style="106" bestFit="1" customWidth="1"/>
    <col min="5369" max="5369" width="5.33203125" style="106" customWidth="1"/>
    <col min="5370" max="5370" width="9" style="106" bestFit="1" customWidth="1"/>
    <col min="5371" max="5371" width="5" style="106" customWidth="1"/>
    <col min="5372" max="5372" width="9" style="106" bestFit="1" customWidth="1"/>
    <col min="5373" max="5373" width="5.1640625" style="106" customWidth="1"/>
    <col min="5374" max="5374" width="9.1640625" style="106" customWidth="1"/>
    <col min="5375" max="5375" width="6" style="106" customWidth="1"/>
    <col min="5376" max="5376" width="9.1640625" style="106" customWidth="1"/>
    <col min="5377" max="5377" width="6" style="106" customWidth="1"/>
    <col min="5378" max="5379" width="10.1640625" style="106" customWidth="1"/>
    <col min="5380" max="5380" width="10" style="106" customWidth="1"/>
    <col min="5381" max="5381" width="10.33203125" style="106" customWidth="1"/>
    <col min="5382" max="5392" width="9.1640625" style="106" customWidth="1"/>
    <col min="5393" max="5393" width="11.33203125" style="106" customWidth="1"/>
    <col min="5394" max="5414" width="13" style="106" hidden="1" customWidth="1"/>
    <col min="5415" max="5620" width="9.1640625" style="106" customWidth="1"/>
    <col min="5621" max="5621" width="28.6640625" style="106" customWidth="1"/>
    <col min="5622" max="5622" width="9" style="106" bestFit="1" customWidth="1"/>
    <col min="5623" max="5623" width="5.33203125" style="106" customWidth="1"/>
    <col min="5624" max="5624" width="9" style="106" bestFit="1" customWidth="1"/>
    <col min="5625" max="5625" width="5.33203125" style="106" customWidth="1"/>
    <col min="5626" max="5626" width="9" style="106" bestFit="1" customWidth="1"/>
    <col min="5627" max="5627" width="5" style="106" customWidth="1"/>
    <col min="5628" max="5628" width="9" style="106" bestFit="1" customWidth="1"/>
    <col min="5629" max="5629" width="5.1640625" style="106" customWidth="1"/>
    <col min="5630" max="5630" width="9.1640625" style="106" customWidth="1"/>
    <col min="5631" max="5631" width="6" style="106" customWidth="1"/>
    <col min="5632" max="5632" width="9.1640625" style="106" customWidth="1"/>
    <col min="5633" max="5633" width="6" style="106" customWidth="1"/>
    <col min="5634" max="5635" width="10.1640625" style="106" customWidth="1"/>
    <col min="5636" max="5636" width="10" style="106" customWidth="1"/>
    <col min="5637" max="5637" width="10.33203125" style="106" customWidth="1"/>
    <col min="5638" max="5648" width="9.1640625" style="106" customWidth="1"/>
    <col min="5649" max="5649" width="11.33203125" style="106" customWidth="1"/>
    <col min="5650" max="5670" width="13" style="106" hidden="1" customWidth="1"/>
    <col min="5671" max="5876" width="9.1640625" style="106" customWidth="1"/>
    <col min="5877" max="5877" width="28.6640625" style="106" customWidth="1"/>
    <col min="5878" max="5878" width="9" style="106" bestFit="1" customWidth="1"/>
    <col min="5879" max="5879" width="5.33203125" style="106" customWidth="1"/>
    <col min="5880" max="5880" width="9" style="106" bestFit="1" customWidth="1"/>
    <col min="5881" max="5881" width="5.33203125" style="106" customWidth="1"/>
    <col min="5882" max="5882" width="9" style="106" bestFit="1" customWidth="1"/>
    <col min="5883" max="5883" width="5" style="106" customWidth="1"/>
    <col min="5884" max="5884" width="9" style="106" bestFit="1" customWidth="1"/>
    <col min="5885" max="5885" width="5.1640625" style="106" customWidth="1"/>
    <col min="5886" max="5886" width="9.1640625" style="106" customWidth="1"/>
    <col min="5887" max="5887" width="6" style="106" customWidth="1"/>
    <col min="5888" max="5888" width="9.1640625" style="106" customWidth="1"/>
    <col min="5889" max="5889" width="6" style="106" customWidth="1"/>
    <col min="5890" max="5891" width="10.1640625" style="106" customWidth="1"/>
    <col min="5892" max="5892" width="10" style="106" customWidth="1"/>
    <col min="5893" max="5893" width="10.33203125" style="106" customWidth="1"/>
    <col min="5894" max="5904" width="9.1640625" style="106" customWidth="1"/>
    <col min="5905" max="5905" width="11.33203125" style="106" customWidth="1"/>
    <col min="5906" max="5926" width="13" style="106" hidden="1" customWidth="1"/>
    <col min="5927" max="6132" width="9.1640625" style="106" customWidth="1"/>
    <col min="6133" max="6133" width="28.6640625" style="106" customWidth="1"/>
    <col min="6134" max="6134" width="9" style="106" bestFit="1" customWidth="1"/>
    <col min="6135" max="6135" width="5.33203125" style="106" customWidth="1"/>
    <col min="6136" max="6136" width="9" style="106" bestFit="1" customWidth="1"/>
    <col min="6137" max="6137" width="5.33203125" style="106" customWidth="1"/>
    <col min="6138" max="6138" width="9" style="106" bestFit="1" customWidth="1"/>
    <col min="6139" max="6139" width="5" style="106" customWidth="1"/>
    <col min="6140" max="6140" width="9" style="106" bestFit="1" customWidth="1"/>
    <col min="6141" max="6141" width="5.1640625" style="106" customWidth="1"/>
    <col min="6142" max="6142" width="9.1640625" style="106" customWidth="1"/>
    <col min="6143" max="6143" width="6" style="106" customWidth="1"/>
    <col min="6144" max="6144" width="9.1640625" style="106" customWidth="1"/>
    <col min="6145" max="6145" width="6" style="106" customWidth="1"/>
    <col min="6146" max="6147" width="10.1640625" style="106" customWidth="1"/>
    <col min="6148" max="6148" width="10" style="106" customWidth="1"/>
    <col min="6149" max="6149" width="10.33203125" style="106" customWidth="1"/>
    <col min="6150" max="6160" width="9.1640625" style="106" customWidth="1"/>
    <col min="6161" max="6161" width="11.33203125" style="106" customWidth="1"/>
    <col min="6162" max="6182" width="13" style="106" hidden="1" customWidth="1"/>
    <col min="6183" max="6388" width="9.1640625" style="106" customWidth="1"/>
    <col min="6389" max="6389" width="28.6640625" style="106" customWidth="1"/>
    <col min="6390" max="6390" width="9" style="106" bestFit="1" customWidth="1"/>
    <col min="6391" max="6391" width="5.33203125" style="106" customWidth="1"/>
    <col min="6392" max="6392" width="9" style="106" bestFit="1" customWidth="1"/>
    <col min="6393" max="6393" width="5.33203125" style="106" customWidth="1"/>
    <col min="6394" max="6394" width="9" style="106" bestFit="1" customWidth="1"/>
    <col min="6395" max="6395" width="5" style="106" customWidth="1"/>
    <col min="6396" max="6396" width="9" style="106" bestFit="1" customWidth="1"/>
    <col min="6397" max="6397" width="5.1640625" style="106" customWidth="1"/>
    <col min="6398" max="6398" width="9.1640625" style="106" customWidth="1"/>
    <col min="6399" max="6399" width="6" style="106" customWidth="1"/>
    <col min="6400" max="6400" width="9.1640625" style="106" customWidth="1"/>
    <col min="6401" max="6401" width="6" style="106" customWidth="1"/>
    <col min="6402" max="6403" width="10.1640625" style="106" customWidth="1"/>
    <col min="6404" max="6404" width="10" style="106" customWidth="1"/>
    <col min="6405" max="6405" width="10.33203125" style="106" customWidth="1"/>
    <col min="6406" max="6416" width="9.1640625" style="106" customWidth="1"/>
    <col min="6417" max="6417" width="11.33203125" style="106" customWidth="1"/>
    <col min="6418" max="6438" width="13" style="106" hidden="1" customWidth="1"/>
    <col min="6439" max="6644" width="9.1640625" style="106" customWidth="1"/>
    <col min="6645" max="6645" width="28.6640625" style="106" customWidth="1"/>
    <col min="6646" max="6646" width="9" style="106" bestFit="1" customWidth="1"/>
    <col min="6647" max="6647" width="5.33203125" style="106" customWidth="1"/>
    <col min="6648" max="6648" width="9" style="106" bestFit="1" customWidth="1"/>
    <col min="6649" max="6649" width="5.33203125" style="106" customWidth="1"/>
    <col min="6650" max="6650" width="9" style="106" bestFit="1" customWidth="1"/>
    <col min="6651" max="6651" width="5" style="106" customWidth="1"/>
    <col min="6652" max="6652" width="9" style="106" bestFit="1" customWidth="1"/>
    <col min="6653" max="6653" width="5.1640625" style="106" customWidth="1"/>
    <col min="6654" max="6654" width="9.1640625" style="106" customWidth="1"/>
    <col min="6655" max="6655" width="6" style="106" customWidth="1"/>
    <col min="6656" max="6656" width="9.1640625" style="106" customWidth="1"/>
    <col min="6657" max="6657" width="6" style="106" customWidth="1"/>
    <col min="6658" max="6659" width="10.1640625" style="106" customWidth="1"/>
    <col min="6660" max="6660" width="10" style="106" customWidth="1"/>
    <col min="6661" max="6661" width="10.33203125" style="106" customWidth="1"/>
    <col min="6662" max="6672" width="9.1640625" style="106" customWidth="1"/>
    <col min="6673" max="6673" width="11.33203125" style="106" customWidth="1"/>
    <col min="6674" max="6694" width="13" style="106" hidden="1" customWidth="1"/>
    <col min="6695" max="6900" width="9.1640625" style="106" customWidth="1"/>
    <col min="6901" max="6901" width="28.6640625" style="106" customWidth="1"/>
    <col min="6902" max="6902" width="9" style="106" bestFit="1" customWidth="1"/>
    <col min="6903" max="6903" width="5.33203125" style="106" customWidth="1"/>
    <col min="6904" max="6904" width="9" style="106" bestFit="1" customWidth="1"/>
    <col min="6905" max="6905" width="5.33203125" style="106" customWidth="1"/>
    <col min="6906" max="6906" width="9" style="106" bestFit="1" customWidth="1"/>
    <col min="6907" max="6907" width="5" style="106" customWidth="1"/>
    <col min="6908" max="6908" width="9" style="106" bestFit="1" customWidth="1"/>
    <col min="6909" max="6909" width="5.1640625" style="106" customWidth="1"/>
    <col min="6910" max="6910" width="9.1640625" style="106" customWidth="1"/>
    <col min="6911" max="6911" width="6" style="106" customWidth="1"/>
    <col min="6912" max="6912" width="9.1640625" style="106" customWidth="1"/>
    <col min="6913" max="6913" width="6" style="106" customWidth="1"/>
    <col min="6914" max="6915" width="10.1640625" style="106" customWidth="1"/>
    <col min="6916" max="6916" width="10" style="106" customWidth="1"/>
    <col min="6917" max="6917" width="10.33203125" style="106" customWidth="1"/>
    <col min="6918" max="6928" width="9.1640625" style="106" customWidth="1"/>
    <col min="6929" max="6929" width="11.33203125" style="106" customWidth="1"/>
    <col min="6930" max="6950" width="13" style="106" hidden="1" customWidth="1"/>
    <col min="6951" max="7156" width="9.1640625" style="106" customWidth="1"/>
    <col min="7157" max="7157" width="28.6640625" style="106" customWidth="1"/>
    <col min="7158" max="7158" width="9" style="106" bestFit="1" customWidth="1"/>
    <col min="7159" max="7159" width="5.33203125" style="106" customWidth="1"/>
    <col min="7160" max="7160" width="9" style="106" bestFit="1" customWidth="1"/>
    <col min="7161" max="7161" width="5.33203125" style="106" customWidth="1"/>
    <col min="7162" max="7162" width="9" style="106" bestFit="1" customWidth="1"/>
    <col min="7163" max="7163" width="5" style="106" customWidth="1"/>
    <col min="7164" max="7164" width="9" style="106" bestFit="1" customWidth="1"/>
    <col min="7165" max="7165" width="5.1640625" style="106" customWidth="1"/>
    <col min="7166" max="7166" width="9.1640625" style="106" customWidth="1"/>
    <col min="7167" max="7167" width="6" style="106" customWidth="1"/>
    <col min="7168" max="7168" width="9.1640625" style="106" customWidth="1"/>
    <col min="7169" max="7169" width="6" style="106" customWidth="1"/>
    <col min="7170" max="7171" width="10.1640625" style="106" customWidth="1"/>
    <col min="7172" max="7172" width="10" style="106" customWidth="1"/>
    <col min="7173" max="7173" width="10.33203125" style="106" customWidth="1"/>
    <col min="7174" max="7184" width="9.1640625" style="106" customWidth="1"/>
    <col min="7185" max="7185" width="11.33203125" style="106" customWidth="1"/>
    <col min="7186" max="7206" width="13" style="106" hidden="1" customWidth="1"/>
    <col min="7207" max="7412" width="9.1640625" style="106" customWidth="1"/>
    <col min="7413" max="7413" width="28.6640625" style="106" customWidth="1"/>
    <col min="7414" max="7414" width="9" style="106" bestFit="1" customWidth="1"/>
    <col min="7415" max="7415" width="5.33203125" style="106" customWidth="1"/>
    <col min="7416" max="7416" width="9" style="106" bestFit="1" customWidth="1"/>
    <col min="7417" max="7417" width="5.33203125" style="106" customWidth="1"/>
    <col min="7418" max="7418" width="9" style="106" bestFit="1" customWidth="1"/>
    <col min="7419" max="7419" width="5" style="106" customWidth="1"/>
    <col min="7420" max="7420" width="9" style="106" bestFit="1" customWidth="1"/>
    <col min="7421" max="7421" width="5.1640625" style="106" customWidth="1"/>
    <col min="7422" max="7422" width="9.1640625" style="106" customWidth="1"/>
    <col min="7423" max="7423" width="6" style="106" customWidth="1"/>
    <col min="7424" max="7424" width="9.1640625" style="106" customWidth="1"/>
    <col min="7425" max="7425" width="6" style="106" customWidth="1"/>
    <col min="7426" max="7427" width="10.1640625" style="106" customWidth="1"/>
    <col min="7428" max="7428" width="10" style="106" customWidth="1"/>
    <col min="7429" max="7429" width="10.33203125" style="106" customWidth="1"/>
    <col min="7430" max="7440" width="9.1640625" style="106" customWidth="1"/>
    <col min="7441" max="7441" width="11.33203125" style="106" customWidth="1"/>
    <col min="7442" max="7462" width="13" style="106" hidden="1" customWidth="1"/>
    <col min="7463" max="7668" width="9.1640625" style="106" customWidth="1"/>
    <col min="7669" max="7669" width="28.6640625" style="106" customWidth="1"/>
    <col min="7670" max="7670" width="9" style="106" bestFit="1" customWidth="1"/>
    <col min="7671" max="7671" width="5.33203125" style="106" customWidth="1"/>
    <col min="7672" max="7672" width="9" style="106" bestFit="1" customWidth="1"/>
    <col min="7673" max="7673" width="5.33203125" style="106" customWidth="1"/>
    <col min="7674" max="7674" width="9" style="106" bestFit="1" customWidth="1"/>
    <col min="7675" max="7675" width="5" style="106" customWidth="1"/>
    <col min="7676" max="7676" width="9" style="106" bestFit="1" customWidth="1"/>
    <col min="7677" max="7677" width="5.1640625" style="106" customWidth="1"/>
    <col min="7678" max="7678" width="9.1640625" style="106" customWidth="1"/>
    <col min="7679" max="7679" width="6" style="106" customWidth="1"/>
    <col min="7680" max="7680" width="9.1640625" style="106" customWidth="1"/>
    <col min="7681" max="7681" width="6" style="106" customWidth="1"/>
    <col min="7682" max="7683" width="10.1640625" style="106" customWidth="1"/>
    <col min="7684" max="7684" width="10" style="106" customWidth="1"/>
    <col min="7685" max="7685" width="10.33203125" style="106" customWidth="1"/>
    <col min="7686" max="7696" width="9.1640625" style="106" customWidth="1"/>
    <col min="7697" max="7697" width="11.33203125" style="106" customWidth="1"/>
    <col min="7698" max="7718" width="13" style="106" hidden="1" customWidth="1"/>
    <col min="7719" max="7924" width="9.1640625" style="106" customWidth="1"/>
    <col min="7925" max="7925" width="28.6640625" style="106" customWidth="1"/>
    <col min="7926" max="7926" width="9" style="106" bestFit="1" customWidth="1"/>
    <col min="7927" max="7927" width="5.33203125" style="106" customWidth="1"/>
    <col min="7928" max="7928" width="9" style="106" bestFit="1" customWidth="1"/>
    <col min="7929" max="7929" width="5.33203125" style="106" customWidth="1"/>
    <col min="7930" max="7930" width="9" style="106" bestFit="1" customWidth="1"/>
    <col min="7931" max="7931" width="5" style="106" customWidth="1"/>
    <col min="7932" max="7932" width="9" style="106" bestFit="1" customWidth="1"/>
    <col min="7933" max="7933" width="5.1640625" style="106" customWidth="1"/>
    <col min="7934" max="7934" width="9.1640625" style="106" customWidth="1"/>
    <col min="7935" max="7935" width="6" style="106" customWidth="1"/>
    <col min="7936" max="7936" width="9.1640625" style="106" customWidth="1"/>
    <col min="7937" max="7937" width="6" style="106" customWidth="1"/>
    <col min="7938" max="7939" width="10.1640625" style="106" customWidth="1"/>
    <col min="7940" max="7940" width="10" style="106" customWidth="1"/>
    <col min="7941" max="7941" width="10.33203125" style="106" customWidth="1"/>
    <col min="7942" max="7952" width="9.1640625" style="106" customWidth="1"/>
    <col min="7953" max="7953" width="11.33203125" style="106" customWidth="1"/>
    <col min="7954" max="7974" width="13" style="106" hidden="1" customWidth="1"/>
    <col min="7975" max="8180" width="9.1640625" style="106" customWidth="1"/>
    <col min="8181" max="8181" width="28.6640625" style="106" customWidth="1"/>
    <col min="8182" max="8182" width="9" style="106" bestFit="1" customWidth="1"/>
    <col min="8183" max="8183" width="5.33203125" style="106" customWidth="1"/>
    <col min="8184" max="8184" width="9" style="106" bestFit="1" customWidth="1"/>
    <col min="8185" max="8185" width="5.33203125" style="106" customWidth="1"/>
    <col min="8186" max="8186" width="9" style="106" bestFit="1" customWidth="1"/>
    <col min="8187" max="8187" width="5" style="106" customWidth="1"/>
    <col min="8188" max="8188" width="9" style="106" bestFit="1" customWidth="1"/>
    <col min="8189" max="8189" width="5.1640625" style="106" customWidth="1"/>
    <col min="8190" max="8190" width="9.1640625" style="106" customWidth="1"/>
    <col min="8191" max="8191" width="6" style="106" customWidth="1"/>
    <col min="8192" max="8192" width="9.1640625" style="106" customWidth="1"/>
    <col min="8193" max="8193" width="6" style="106" customWidth="1"/>
    <col min="8194" max="8195" width="10.1640625" style="106" customWidth="1"/>
    <col min="8196" max="8196" width="10" style="106" customWidth="1"/>
    <col min="8197" max="8197" width="10.33203125" style="106" customWidth="1"/>
    <col min="8198" max="8208" width="9.1640625" style="106" customWidth="1"/>
    <col min="8209" max="8209" width="11.33203125" style="106" customWidth="1"/>
    <col min="8210" max="8230" width="13" style="106" hidden="1" customWidth="1"/>
    <col min="8231" max="8436" width="9.1640625" style="106" customWidth="1"/>
    <col min="8437" max="8437" width="28.6640625" style="106" customWidth="1"/>
    <col min="8438" max="8438" width="9" style="106" bestFit="1" customWidth="1"/>
    <col min="8439" max="8439" width="5.33203125" style="106" customWidth="1"/>
    <col min="8440" max="8440" width="9" style="106" bestFit="1" customWidth="1"/>
    <col min="8441" max="8441" width="5.33203125" style="106" customWidth="1"/>
    <col min="8442" max="8442" width="9" style="106" bestFit="1" customWidth="1"/>
    <col min="8443" max="8443" width="5" style="106" customWidth="1"/>
    <col min="8444" max="8444" width="9" style="106" bestFit="1" customWidth="1"/>
    <col min="8445" max="8445" width="5.1640625" style="106" customWidth="1"/>
    <col min="8446" max="8446" width="9.1640625" style="106" customWidth="1"/>
    <col min="8447" max="8447" width="6" style="106" customWidth="1"/>
    <col min="8448" max="8448" width="9.1640625" style="106" customWidth="1"/>
    <col min="8449" max="8449" width="6" style="106" customWidth="1"/>
    <col min="8450" max="8451" width="10.1640625" style="106" customWidth="1"/>
    <col min="8452" max="8452" width="10" style="106" customWidth="1"/>
    <col min="8453" max="8453" width="10.33203125" style="106" customWidth="1"/>
    <col min="8454" max="8464" width="9.1640625" style="106" customWidth="1"/>
    <col min="8465" max="8465" width="11.33203125" style="106" customWidth="1"/>
    <col min="8466" max="8486" width="13" style="106" hidden="1" customWidth="1"/>
    <col min="8487" max="8692" width="9.1640625" style="106" customWidth="1"/>
    <col min="8693" max="8693" width="28.6640625" style="106" customWidth="1"/>
    <col min="8694" max="8694" width="9" style="106" bestFit="1" customWidth="1"/>
    <col min="8695" max="8695" width="5.33203125" style="106" customWidth="1"/>
    <col min="8696" max="8696" width="9" style="106" bestFit="1" customWidth="1"/>
    <col min="8697" max="8697" width="5.33203125" style="106" customWidth="1"/>
    <col min="8698" max="8698" width="9" style="106" bestFit="1" customWidth="1"/>
    <col min="8699" max="8699" width="5" style="106" customWidth="1"/>
    <col min="8700" max="8700" width="9" style="106" bestFit="1" customWidth="1"/>
    <col min="8701" max="8701" width="5.1640625" style="106" customWidth="1"/>
    <col min="8702" max="8702" width="9.1640625" style="106" customWidth="1"/>
    <col min="8703" max="8703" width="6" style="106" customWidth="1"/>
    <col min="8704" max="8704" width="9.1640625" style="106" customWidth="1"/>
    <col min="8705" max="8705" width="6" style="106" customWidth="1"/>
    <col min="8706" max="8707" width="10.1640625" style="106" customWidth="1"/>
    <col min="8708" max="8708" width="10" style="106" customWidth="1"/>
    <col min="8709" max="8709" width="10.33203125" style="106" customWidth="1"/>
    <col min="8710" max="8720" width="9.1640625" style="106" customWidth="1"/>
    <col min="8721" max="8721" width="11.33203125" style="106" customWidth="1"/>
    <col min="8722" max="8742" width="13" style="106" hidden="1" customWidth="1"/>
    <col min="8743" max="8948" width="9.1640625" style="106" customWidth="1"/>
    <col min="8949" max="8949" width="28.6640625" style="106" customWidth="1"/>
    <col min="8950" max="8950" width="9" style="106" bestFit="1" customWidth="1"/>
    <col min="8951" max="8951" width="5.33203125" style="106" customWidth="1"/>
    <col min="8952" max="8952" width="9" style="106" bestFit="1" customWidth="1"/>
    <col min="8953" max="8953" width="5.33203125" style="106" customWidth="1"/>
    <col min="8954" max="8954" width="9" style="106" bestFit="1" customWidth="1"/>
    <col min="8955" max="8955" width="5" style="106" customWidth="1"/>
    <col min="8956" max="8956" width="9" style="106" bestFit="1" customWidth="1"/>
    <col min="8957" max="8957" width="5.1640625" style="106" customWidth="1"/>
    <col min="8958" max="8958" width="9.1640625" style="106" customWidth="1"/>
    <col min="8959" max="8959" width="6" style="106" customWidth="1"/>
    <col min="8960" max="8960" width="9.1640625" style="106" customWidth="1"/>
    <col min="8961" max="8961" width="6" style="106" customWidth="1"/>
    <col min="8962" max="8963" width="10.1640625" style="106" customWidth="1"/>
    <col min="8964" max="8964" width="10" style="106" customWidth="1"/>
    <col min="8965" max="8965" width="10.33203125" style="106" customWidth="1"/>
    <col min="8966" max="8976" width="9.1640625" style="106" customWidth="1"/>
    <col min="8977" max="8977" width="11.33203125" style="106" customWidth="1"/>
    <col min="8978" max="8998" width="13" style="106" hidden="1" customWidth="1"/>
    <col min="8999" max="9204" width="9.1640625" style="106" customWidth="1"/>
    <col min="9205" max="9205" width="28.6640625" style="106" customWidth="1"/>
    <col min="9206" max="9206" width="9" style="106" bestFit="1" customWidth="1"/>
    <col min="9207" max="9207" width="5.33203125" style="106" customWidth="1"/>
    <col min="9208" max="9208" width="9" style="106" bestFit="1" customWidth="1"/>
    <col min="9209" max="9209" width="5.33203125" style="106" customWidth="1"/>
    <col min="9210" max="9210" width="9" style="106" bestFit="1" customWidth="1"/>
    <col min="9211" max="9211" width="5" style="106" customWidth="1"/>
    <col min="9212" max="9212" width="9" style="106" bestFit="1" customWidth="1"/>
    <col min="9213" max="9213" width="5.1640625" style="106" customWidth="1"/>
    <col min="9214" max="9214" width="9.1640625" style="106" customWidth="1"/>
    <col min="9215" max="9215" width="6" style="106" customWidth="1"/>
    <col min="9216" max="9216" width="9.1640625" style="106" customWidth="1"/>
    <col min="9217" max="9217" width="6" style="106" customWidth="1"/>
    <col min="9218" max="9219" width="10.1640625" style="106" customWidth="1"/>
    <col min="9220" max="9220" width="10" style="106" customWidth="1"/>
    <col min="9221" max="9221" width="10.33203125" style="106" customWidth="1"/>
    <col min="9222" max="9232" width="9.1640625" style="106" customWidth="1"/>
    <col min="9233" max="9233" width="11.33203125" style="106" customWidth="1"/>
    <col min="9234" max="9254" width="13" style="106" hidden="1" customWidth="1"/>
    <col min="9255" max="9460" width="9.1640625" style="106" customWidth="1"/>
    <col min="9461" max="9461" width="28.6640625" style="106" customWidth="1"/>
    <col min="9462" max="9462" width="9" style="106" bestFit="1" customWidth="1"/>
    <col min="9463" max="9463" width="5.33203125" style="106" customWidth="1"/>
    <col min="9464" max="9464" width="9" style="106" bestFit="1" customWidth="1"/>
    <col min="9465" max="9465" width="5.33203125" style="106" customWidth="1"/>
    <col min="9466" max="9466" width="9" style="106" bestFit="1" customWidth="1"/>
    <col min="9467" max="9467" width="5" style="106" customWidth="1"/>
    <col min="9468" max="9468" width="9" style="106" bestFit="1" customWidth="1"/>
    <col min="9469" max="9469" width="5.1640625" style="106" customWidth="1"/>
    <col min="9470" max="9470" width="9.1640625" style="106" customWidth="1"/>
    <col min="9471" max="9471" width="6" style="106" customWidth="1"/>
    <col min="9472" max="9472" width="9.1640625" style="106" customWidth="1"/>
    <col min="9473" max="9473" width="6" style="106" customWidth="1"/>
    <col min="9474" max="9475" width="10.1640625" style="106" customWidth="1"/>
    <col min="9476" max="9476" width="10" style="106" customWidth="1"/>
    <col min="9477" max="9477" width="10.33203125" style="106" customWidth="1"/>
    <col min="9478" max="9488" width="9.1640625" style="106" customWidth="1"/>
    <col min="9489" max="9489" width="11.33203125" style="106" customWidth="1"/>
    <col min="9490" max="9510" width="13" style="106" hidden="1" customWidth="1"/>
    <col min="9511" max="9716" width="9.1640625" style="106" customWidth="1"/>
    <col min="9717" max="9717" width="28.6640625" style="106" customWidth="1"/>
    <col min="9718" max="9718" width="9" style="106" bestFit="1" customWidth="1"/>
    <col min="9719" max="9719" width="5.33203125" style="106" customWidth="1"/>
    <col min="9720" max="9720" width="9" style="106" bestFit="1" customWidth="1"/>
    <col min="9721" max="9721" width="5.33203125" style="106" customWidth="1"/>
    <col min="9722" max="9722" width="9" style="106" bestFit="1" customWidth="1"/>
    <col min="9723" max="9723" width="5" style="106" customWidth="1"/>
    <col min="9724" max="9724" width="9" style="106" bestFit="1" customWidth="1"/>
    <col min="9725" max="9725" width="5.1640625" style="106" customWidth="1"/>
    <col min="9726" max="9726" width="9.1640625" style="106" customWidth="1"/>
    <col min="9727" max="9727" width="6" style="106" customWidth="1"/>
    <col min="9728" max="9728" width="9.1640625" style="106" customWidth="1"/>
    <col min="9729" max="9729" width="6" style="106" customWidth="1"/>
    <col min="9730" max="9731" width="10.1640625" style="106" customWidth="1"/>
    <col min="9732" max="9732" width="10" style="106" customWidth="1"/>
    <col min="9733" max="9733" width="10.33203125" style="106" customWidth="1"/>
    <col min="9734" max="9744" width="9.1640625" style="106" customWidth="1"/>
    <col min="9745" max="9745" width="11.33203125" style="106" customWidth="1"/>
    <col min="9746" max="9766" width="13" style="106" hidden="1" customWidth="1"/>
    <col min="9767" max="9972" width="9.1640625" style="106" customWidth="1"/>
    <col min="9973" max="9973" width="28.6640625" style="106" customWidth="1"/>
    <col min="9974" max="9974" width="9" style="106" bestFit="1" customWidth="1"/>
    <col min="9975" max="9975" width="5.33203125" style="106" customWidth="1"/>
    <col min="9976" max="9976" width="9" style="106" bestFit="1" customWidth="1"/>
    <col min="9977" max="9977" width="5.33203125" style="106" customWidth="1"/>
    <col min="9978" max="9978" width="9" style="106" bestFit="1" customWidth="1"/>
    <col min="9979" max="9979" width="5" style="106" customWidth="1"/>
    <col min="9980" max="9980" width="9" style="106" bestFit="1" customWidth="1"/>
    <col min="9981" max="9981" width="5.1640625" style="106" customWidth="1"/>
    <col min="9982" max="9982" width="9.1640625" style="106" customWidth="1"/>
    <col min="9983" max="9983" width="6" style="106" customWidth="1"/>
    <col min="9984" max="9984" width="9.1640625" style="106" customWidth="1"/>
    <col min="9985" max="9985" width="6" style="106" customWidth="1"/>
    <col min="9986" max="9987" width="10.1640625" style="106" customWidth="1"/>
    <col min="9988" max="9988" width="10" style="106" customWidth="1"/>
    <col min="9989" max="9989" width="10.33203125" style="106" customWidth="1"/>
    <col min="9990" max="10000" width="9.1640625" style="106" customWidth="1"/>
    <col min="10001" max="10001" width="11.33203125" style="106" customWidth="1"/>
    <col min="10002" max="10022" width="13" style="106" hidden="1" customWidth="1"/>
    <col min="10023" max="10228" width="9.1640625" style="106" customWidth="1"/>
    <col min="10229" max="10229" width="28.6640625" style="106" customWidth="1"/>
    <col min="10230" max="10230" width="9" style="106" bestFit="1" customWidth="1"/>
    <col min="10231" max="10231" width="5.33203125" style="106" customWidth="1"/>
    <col min="10232" max="10232" width="9" style="106" bestFit="1" customWidth="1"/>
    <col min="10233" max="10233" width="5.33203125" style="106" customWidth="1"/>
    <col min="10234" max="10234" width="9" style="106" bestFit="1" customWidth="1"/>
    <col min="10235" max="10235" width="5" style="106" customWidth="1"/>
    <col min="10236" max="10236" width="9" style="106" bestFit="1" customWidth="1"/>
    <col min="10237" max="10237" width="5.1640625" style="106" customWidth="1"/>
    <col min="10238" max="10238" width="9.1640625" style="106" customWidth="1"/>
    <col min="10239" max="10239" width="6" style="106" customWidth="1"/>
    <col min="10240" max="10240" width="9.1640625" style="106" customWidth="1"/>
    <col min="10241" max="10241" width="6" style="106" customWidth="1"/>
    <col min="10242" max="10243" width="10.1640625" style="106" customWidth="1"/>
    <col min="10244" max="10244" width="10" style="106" customWidth="1"/>
    <col min="10245" max="10245" width="10.33203125" style="106" customWidth="1"/>
    <col min="10246" max="10256" width="9.1640625" style="106" customWidth="1"/>
    <col min="10257" max="10257" width="11.33203125" style="106" customWidth="1"/>
    <col min="10258" max="10278" width="13" style="106" hidden="1" customWidth="1"/>
    <col min="10279" max="10484" width="9.1640625" style="106" customWidth="1"/>
    <col min="10485" max="10485" width="28.6640625" style="106" customWidth="1"/>
    <col min="10486" max="10486" width="9" style="106" bestFit="1" customWidth="1"/>
    <col min="10487" max="10487" width="5.33203125" style="106" customWidth="1"/>
    <col min="10488" max="10488" width="9" style="106" bestFit="1" customWidth="1"/>
    <col min="10489" max="10489" width="5.33203125" style="106" customWidth="1"/>
    <col min="10490" max="10490" width="9" style="106" bestFit="1" customWidth="1"/>
    <col min="10491" max="10491" width="5" style="106" customWidth="1"/>
    <col min="10492" max="10492" width="9" style="106" bestFit="1" customWidth="1"/>
    <col min="10493" max="10493" width="5.1640625" style="106" customWidth="1"/>
    <col min="10494" max="10494" width="9.1640625" style="106" customWidth="1"/>
    <col min="10495" max="10495" width="6" style="106" customWidth="1"/>
    <col min="10496" max="10496" width="9.1640625" style="106" customWidth="1"/>
    <col min="10497" max="10497" width="6" style="106" customWidth="1"/>
    <col min="10498" max="10499" width="10.1640625" style="106" customWidth="1"/>
    <col min="10500" max="10500" width="10" style="106" customWidth="1"/>
    <col min="10501" max="10501" width="10.33203125" style="106" customWidth="1"/>
    <col min="10502" max="10512" width="9.1640625" style="106" customWidth="1"/>
    <col min="10513" max="10513" width="11.33203125" style="106" customWidth="1"/>
    <col min="10514" max="10534" width="13" style="106" hidden="1" customWidth="1"/>
    <col min="10535" max="10740" width="9.1640625" style="106" customWidth="1"/>
    <col min="10741" max="10741" width="28.6640625" style="106" customWidth="1"/>
    <col min="10742" max="10742" width="9" style="106" bestFit="1" customWidth="1"/>
    <col min="10743" max="10743" width="5.33203125" style="106" customWidth="1"/>
    <col min="10744" max="10744" width="9" style="106" bestFit="1" customWidth="1"/>
    <col min="10745" max="10745" width="5.33203125" style="106" customWidth="1"/>
    <col min="10746" max="10746" width="9" style="106" bestFit="1" customWidth="1"/>
    <col min="10747" max="10747" width="5" style="106" customWidth="1"/>
    <col min="10748" max="10748" width="9" style="106" bestFit="1" customWidth="1"/>
    <col min="10749" max="10749" width="5.1640625" style="106" customWidth="1"/>
    <col min="10750" max="10750" width="9.1640625" style="106" customWidth="1"/>
    <col min="10751" max="10751" width="6" style="106" customWidth="1"/>
    <col min="10752" max="10752" width="9.1640625" style="106" customWidth="1"/>
    <col min="10753" max="10753" width="6" style="106" customWidth="1"/>
    <col min="10754" max="10755" width="10.1640625" style="106" customWidth="1"/>
    <col min="10756" max="10756" width="10" style="106" customWidth="1"/>
    <col min="10757" max="10757" width="10.33203125" style="106" customWidth="1"/>
    <col min="10758" max="10768" width="9.1640625" style="106" customWidth="1"/>
    <col min="10769" max="10769" width="11.33203125" style="106" customWidth="1"/>
    <col min="10770" max="10790" width="13" style="106" hidden="1" customWidth="1"/>
    <col min="10791" max="10996" width="9.1640625" style="106" customWidth="1"/>
    <col min="10997" max="10997" width="28.6640625" style="106" customWidth="1"/>
    <col min="10998" max="10998" width="9" style="106" bestFit="1" customWidth="1"/>
    <col min="10999" max="10999" width="5.33203125" style="106" customWidth="1"/>
    <col min="11000" max="11000" width="9" style="106" bestFit="1" customWidth="1"/>
    <col min="11001" max="11001" width="5.33203125" style="106" customWidth="1"/>
    <col min="11002" max="11002" width="9" style="106" bestFit="1" customWidth="1"/>
    <col min="11003" max="11003" width="5" style="106" customWidth="1"/>
    <col min="11004" max="11004" width="9" style="106" bestFit="1" customWidth="1"/>
    <col min="11005" max="11005" width="5.1640625" style="106" customWidth="1"/>
    <col min="11006" max="11006" width="9.1640625" style="106" customWidth="1"/>
    <col min="11007" max="11007" width="6" style="106" customWidth="1"/>
    <col min="11008" max="11008" width="9.1640625" style="106" customWidth="1"/>
    <col min="11009" max="11009" width="6" style="106" customWidth="1"/>
    <col min="11010" max="11011" width="10.1640625" style="106" customWidth="1"/>
    <col min="11012" max="11012" width="10" style="106" customWidth="1"/>
    <col min="11013" max="11013" width="10.33203125" style="106" customWidth="1"/>
    <col min="11014" max="11024" width="9.1640625" style="106" customWidth="1"/>
    <col min="11025" max="11025" width="11.33203125" style="106" customWidth="1"/>
    <col min="11026" max="11046" width="13" style="106" hidden="1" customWidth="1"/>
    <col min="11047" max="11252" width="9.1640625" style="106" customWidth="1"/>
    <col min="11253" max="11253" width="28.6640625" style="106" customWidth="1"/>
    <col min="11254" max="11254" width="9" style="106" bestFit="1" customWidth="1"/>
    <col min="11255" max="11255" width="5.33203125" style="106" customWidth="1"/>
    <col min="11256" max="11256" width="9" style="106" bestFit="1" customWidth="1"/>
    <col min="11257" max="11257" width="5.33203125" style="106" customWidth="1"/>
    <col min="11258" max="11258" width="9" style="106" bestFit="1" customWidth="1"/>
    <col min="11259" max="11259" width="5" style="106" customWidth="1"/>
    <col min="11260" max="11260" width="9" style="106" bestFit="1" customWidth="1"/>
    <col min="11261" max="11261" width="5.1640625" style="106" customWidth="1"/>
    <col min="11262" max="11262" width="9.1640625" style="106" customWidth="1"/>
    <col min="11263" max="11263" width="6" style="106" customWidth="1"/>
    <col min="11264" max="11264" width="9.1640625" style="106" customWidth="1"/>
    <col min="11265" max="11265" width="6" style="106" customWidth="1"/>
    <col min="11266" max="11267" width="10.1640625" style="106" customWidth="1"/>
    <col min="11268" max="11268" width="10" style="106" customWidth="1"/>
    <col min="11269" max="11269" width="10.33203125" style="106" customWidth="1"/>
    <col min="11270" max="11280" width="9.1640625" style="106" customWidth="1"/>
    <col min="11281" max="11281" width="11.33203125" style="106" customWidth="1"/>
    <col min="11282" max="11302" width="13" style="106" hidden="1" customWidth="1"/>
    <col min="11303" max="11508" width="9.1640625" style="106" customWidth="1"/>
    <col min="11509" max="11509" width="28.6640625" style="106" customWidth="1"/>
    <col min="11510" max="11510" width="9" style="106" bestFit="1" customWidth="1"/>
    <col min="11511" max="11511" width="5.33203125" style="106" customWidth="1"/>
    <col min="11512" max="11512" width="9" style="106" bestFit="1" customWidth="1"/>
    <col min="11513" max="11513" width="5.33203125" style="106" customWidth="1"/>
    <col min="11514" max="11514" width="9" style="106" bestFit="1" customWidth="1"/>
    <col min="11515" max="11515" width="5" style="106" customWidth="1"/>
    <col min="11516" max="11516" width="9" style="106" bestFit="1" customWidth="1"/>
    <col min="11517" max="11517" width="5.1640625" style="106" customWidth="1"/>
    <col min="11518" max="11518" width="9.1640625" style="106" customWidth="1"/>
    <col min="11519" max="11519" width="6" style="106" customWidth="1"/>
    <col min="11520" max="11520" width="9.1640625" style="106" customWidth="1"/>
    <col min="11521" max="11521" width="6" style="106" customWidth="1"/>
    <col min="11522" max="11523" width="10.1640625" style="106" customWidth="1"/>
    <col min="11524" max="11524" width="10" style="106" customWidth="1"/>
    <col min="11525" max="11525" width="10.33203125" style="106" customWidth="1"/>
    <col min="11526" max="11536" width="9.1640625" style="106" customWidth="1"/>
    <col min="11537" max="11537" width="11.33203125" style="106" customWidth="1"/>
    <col min="11538" max="11558" width="13" style="106" hidden="1" customWidth="1"/>
    <col min="11559" max="11764" width="9.1640625" style="106" customWidth="1"/>
    <col min="11765" max="11765" width="28.6640625" style="106" customWidth="1"/>
    <col min="11766" max="11766" width="9" style="106" bestFit="1" customWidth="1"/>
    <col min="11767" max="11767" width="5.33203125" style="106" customWidth="1"/>
    <col min="11768" max="11768" width="9" style="106" bestFit="1" customWidth="1"/>
    <col min="11769" max="11769" width="5.33203125" style="106" customWidth="1"/>
    <col min="11770" max="11770" width="9" style="106" bestFit="1" customWidth="1"/>
    <col min="11771" max="11771" width="5" style="106" customWidth="1"/>
    <col min="11772" max="11772" width="9" style="106" bestFit="1" customWidth="1"/>
    <col min="11773" max="11773" width="5.1640625" style="106" customWidth="1"/>
    <col min="11774" max="11774" width="9.1640625" style="106" customWidth="1"/>
    <col min="11775" max="11775" width="6" style="106" customWidth="1"/>
    <col min="11776" max="11776" width="9.1640625" style="106" customWidth="1"/>
    <col min="11777" max="11777" width="6" style="106" customWidth="1"/>
    <col min="11778" max="11779" width="10.1640625" style="106" customWidth="1"/>
    <col min="11780" max="11780" width="10" style="106" customWidth="1"/>
    <col min="11781" max="11781" width="10.33203125" style="106" customWidth="1"/>
    <col min="11782" max="11792" width="9.1640625" style="106" customWidth="1"/>
    <col min="11793" max="11793" width="11.33203125" style="106" customWidth="1"/>
    <col min="11794" max="11814" width="13" style="106" hidden="1" customWidth="1"/>
    <col min="11815" max="12020" width="9.1640625" style="106" customWidth="1"/>
    <col min="12021" max="12021" width="28.6640625" style="106" customWidth="1"/>
    <col min="12022" max="12022" width="9" style="106" bestFit="1" customWidth="1"/>
    <col min="12023" max="12023" width="5.33203125" style="106" customWidth="1"/>
    <col min="12024" max="12024" width="9" style="106" bestFit="1" customWidth="1"/>
    <col min="12025" max="12025" width="5.33203125" style="106" customWidth="1"/>
    <col min="12026" max="12026" width="9" style="106" bestFit="1" customWidth="1"/>
    <col min="12027" max="12027" width="5" style="106" customWidth="1"/>
    <col min="12028" max="12028" width="9" style="106" bestFit="1" customWidth="1"/>
    <col min="12029" max="12029" width="5.1640625" style="106" customWidth="1"/>
    <col min="12030" max="12030" width="9.1640625" style="106" customWidth="1"/>
    <col min="12031" max="12031" width="6" style="106" customWidth="1"/>
    <col min="12032" max="12032" width="9.1640625" style="106" customWidth="1"/>
    <col min="12033" max="12033" width="6" style="106" customWidth="1"/>
    <col min="12034" max="12035" width="10.1640625" style="106" customWidth="1"/>
    <col min="12036" max="12036" width="10" style="106" customWidth="1"/>
    <col min="12037" max="12037" width="10.33203125" style="106" customWidth="1"/>
    <col min="12038" max="12048" width="9.1640625" style="106" customWidth="1"/>
    <col min="12049" max="12049" width="11.33203125" style="106" customWidth="1"/>
    <col min="12050" max="12070" width="13" style="106" hidden="1" customWidth="1"/>
    <col min="12071" max="12276" width="9.1640625" style="106" customWidth="1"/>
    <col min="12277" max="12277" width="28.6640625" style="106" customWidth="1"/>
    <col min="12278" max="12278" width="9" style="106" bestFit="1" customWidth="1"/>
    <col min="12279" max="12279" width="5.33203125" style="106" customWidth="1"/>
    <col min="12280" max="12280" width="9" style="106" bestFit="1" customWidth="1"/>
    <col min="12281" max="12281" width="5.33203125" style="106" customWidth="1"/>
    <col min="12282" max="12282" width="9" style="106" bestFit="1" customWidth="1"/>
    <col min="12283" max="12283" width="5" style="106" customWidth="1"/>
    <col min="12284" max="12284" width="9" style="106" bestFit="1" customWidth="1"/>
    <col min="12285" max="12285" width="5.1640625" style="106" customWidth="1"/>
    <col min="12286" max="12286" width="9.1640625" style="106" customWidth="1"/>
    <col min="12287" max="12287" width="6" style="106" customWidth="1"/>
    <col min="12288" max="12288" width="9.1640625" style="106" customWidth="1"/>
    <col min="12289" max="12289" width="6" style="106" customWidth="1"/>
    <col min="12290" max="12291" width="10.1640625" style="106" customWidth="1"/>
    <col min="12292" max="12292" width="10" style="106" customWidth="1"/>
    <col min="12293" max="12293" width="10.33203125" style="106" customWidth="1"/>
    <col min="12294" max="12304" width="9.1640625" style="106" customWidth="1"/>
    <col min="12305" max="12305" width="11.33203125" style="106" customWidth="1"/>
    <col min="12306" max="12326" width="13" style="106" hidden="1" customWidth="1"/>
    <col min="12327" max="12532" width="9.1640625" style="106" customWidth="1"/>
    <col min="12533" max="12533" width="28.6640625" style="106" customWidth="1"/>
    <col min="12534" max="12534" width="9" style="106" bestFit="1" customWidth="1"/>
    <col min="12535" max="12535" width="5.33203125" style="106" customWidth="1"/>
    <col min="12536" max="12536" width="9" style="106" bestFit="1" customWidth="1"/>
    <col min="12537" max="12537" width="5.33203125" style="106" customWidth="1"/>
    <col min="12538" max="12538" width="9" style="106" bestFit="1" customWidth="1"/>
    <col min="12539" max="12539" width="5" style="106" customWidth="1"/>
    <col min="12540" max="12540" width="9" style="106" bestFit="1" customWidth="1"/>
    <col min="12541" max="12541" width="5.1640625" style="106" customWidth="1"/>
    <col min="12542" max="12542" width="9.1640625" style="106" customWidth="1"/>
    <col min="12543" max="12543" width="6" style="106" customWidth="1"/>
    <col min="12544" max="12544" width="9.1640625" style="106" customWidth="1"/>
    <col min="12545" max="12545" width="6" style="106" customWidth="1"/>
    <col min="12546" max="12547" width="10.1640625" style="106" customWidth="1"/>
    <col min="12548" max="12548" width="10" style="106" customWidth="1"/>
    <col min="12549" max="12549" width="10.33203125" style="106" customWidth="1"/>
    <col min="12550" max="12560" width="9.1640625" style="106" customWidth="1"/>
    <col min="12561" max="12561" width="11.33203125" style="106" customWidth="1"/>
    <col min="12562" max="12582" width="13" style="106" hidden="1" customWidth="1"/>
    <col min="12583" max="12788" width="9.1640625" style="106" customWidth="1"/>
    <col min="12789" max="12789" width="28.6640625" style="106" customWidth="1"/>
    <col min="12790" max="12790" width="9" style="106" bestFit="1" customWidth="1"/>
    <col min="12791" max="12791" width="5.33203125" style="106" customWidth="1"/>
    <col min="12792" max="12792" width="9" style="106" bestFit="1" customWidth="1"/>
    <col min="12793" max="12793" width="5.33203125" style="106" customWidth="1"/>
    <col min="12794" max="12794" width="9" style="106" bestFit="1" customWidth="1"/>
    <col min="12795" max="12795" width="5" style="106" customWidth="1"/>
    <col min="12796" max="12796" width="9" style="106" bestFit="1" customWidth="1"/>
    <col min="12797" max="12797" width="5.1640625" style="106" customWidth="1"/>
    <col min="12798" max="12798" width="9.1640625" style="106" customWidth="1"/>
    <col min="12799" max="12799" width="6" style="106" customWidth="1"/>
    <col min="12800" max="12800" width="9.1640625" style="106" customWidth="1"/>
    <col min="12801" max="12801" width="6" style="106" customWidth="1"/>
    <col min="12802" max="12803" width="10.1640625" style="106" customWidth="1"/>
    <col min="12804" max="12804" width="10" style="106" customWidth="1"/>
    <col min="12805" max="12805" width="10.33203125" style="106" customWidth="1"/>
    <col min="12806" max="12816" width="9.1640625" style="106" customWidth="1"/>
    <col min="12817" max="12817" width="11.33203125" style="106" customWidth="1"/>
    <col min="12818" max="12838" width="13" style="106" hidden="1" customWidth="1"/>
    <col min="12839" max="13044" width="9.1640625" style="106" customWidth="1"/>
    <col min="13045" max="13045" width="28.6640625" style="106" customWidth="1"/>
    <col min="13046" max="13046" width="9" style="106" bestFit="1" customWidth="1"/>
    <col min="13047" max="13047" width="5.33203125" style="106" customWidth="1"/>
    <col min="13048" max="13048" width="9" style="106" bestFit="1" customWidth="1"/>
    <col min="13049" max="13049" width="5.33203125" style="106" customWidth="1"/>
    <col min="13050" max="13050" width="9" style="106" bestFit="1" customWidth="1"/>
    <col min="13051" max="13051" width="5" style="106" customWidth="1"/>
    <col min="13052" max="13052" width="9" style="106" bestFit="1" customWidth="1"/>
    <col min="13053" max="13053" width="5.1640625" style="106" customWidth="1"/>
    <col min="13054" max="13054" width="9.1640625" style="106" customWidth="1"/>
    <col min="13055" max="13055" width="6" style="106" customWidth="1"/>
    <col min="13056" max="13056" width="9.1640625" style="106" customWidth="1"/>
    <col min="13057" max="13057" width="6" style="106" customWidth="1"/>
    <col min="13058" max="13059" width="10.1640625" style="106" customWidth="1"/>
    <col min="13060" max="13060" width="10" style="106" customWidth="1"/>
    <col min="13061" max="13061" width="10.33203125" style="106" customWidth="1"/>
    <col min="13062" max="13072" width="9.1640625" style="106" customWidth="1"/>
    <col min="13073" max="13073" width="11.33203125" style="106" customWidth="1"/>
    <col min="13074" max="13094" width="13" style="106" hidden="1" customWidth="1"/>
    <col min="13095" max="13300" width="9.1640625" style="106" customWidth="1"/>
    <col min="13301" max="13301" width="28.6640625" style="106" customWidth="1"/>
    <col min="13302" max="13302" width="9" style="106" bestFit="1" customWidth="1"/>
    <col min="13303" max="13303" width="5.33203125" style="106" customWidth="1"/>
    <col min="13304" max="13304" width="9" style="106" bestFit="1" customWidth="1"/>
    <col min="13305" max="13305" width="5.33203125" style="106" customWidth="1"/>
    <col min="13306" max="13306" width="9" style="106" bestFit="1" customWidth="1"/>
    <col min="13307" max="13307" width="5" style="106" customWidth="1"/>
    <col min="13308" max="13308" width="9" style="106" bestFit="1" customWidth="1"/>
    <col min="13309" max="13309" width="5.1640625" style="106" customWidth="1"/>
    <col min="13310" max="13310" width="9.1640625" style="106" customWidth="1"/>
    <col min="13311" max="13311" width="6" style="106" customWidth="1"/>
    <col min="13312" max="13312" width="9.1640625" style="106" customWidth="1"/>
    <col min="13313" max="13313" width="6" style="106" customWidth="1"/>
    <col min="13314" max="13315" width="10.1640625" style="106" customWidth="1"/>
    <col min="13316" max="13316" width="10" style="106" customWidth="1"/>
    <col min="13317" max="13317" width="10.33203125" style="106" customWidth="1"/>
    <col min="13318" max="13328" width="9.1640625" style="106" customWidth="1"/>
    <col min="13329" max="13329" width="11.33203125" style="106" customWidth="1"/>
    <col min="13330" max="13350" width="13" style="106" hidden="1" customWidth="1"/>
    <col min="13351" max="13556" width="9.1640625" style="106" customWidth="1"/>
    <col min="13557" max="13557" width="28.6640625" style="106" customWidth="1"/>
    <col min="13558" max="13558" width="9" style="106" bestFit="1" customWidth="1"/>
    <col min="13559" max="13559" width="5.33203125" style="106" customWidth="1"/>
    <col min="13560" max="13560" width="9" style="106" bestFit="1" customWidth="1"/>
    <col min="13561" max="13561" width="5.33203125" style="106" customWidth="1"/>
    <col min="13562" max="13562" width="9" style="106" bestFit="1" customWidth="1"/>
    <col min="13563" max="13563" width="5" style="106" customWidth="1"/>
    <col min="13564" max="13564" width="9" style="106" bestFit="1" customWidth="1"/>
    <col min="13565" max="13565" width="5.1640625" style="106" customWidth="1"/>
    <col min="13566" max="13566" width="9.1640625" style="106" customWidth="1"/>
    <col min="13567" max="13567" width="6" style="106" customWidth="1"/>
    <col min="13568" max="13568" width="9.1640625" style="106" customWidth="1"/>
    <col min="13569" max="13569" width="6" style="106" customWidth="1"/>
    <col min="13570" max="13571" width="10.1640625" style="106" customWidth="1"/>
    <col min="13572" max="13572" width="10" style="106" customWidth="1"/>
    <col min="13573" max="13573" width="10.33203125" style="106" customWidth="1"/>
    <col min="13574" max="13584" width="9.1640625" style="106" customWidth="1"/>
    <col min="13585" max="13585" width="11.33203125" style="106" customWidth="1"/>
    <col min="13586" max="13606" width="13" style="106" hidden="1" customWidth="1"/>
    <col min="13607" max="13812" width="9.1640625" style="106" customWidth="1"/>
    <col min="13813" max="13813" width="28.6640625" style="106" customWidth="1"/>
    <col min="13814" max="13814" width="9" style="106" bestFit="1" customWidth="1"/>
    <col min="13815" max="13815" width="5.33203125" style="106" customWidth="1"/>
    <col min="13816" max="13816" width="9" style="106" bestFit="1" customWidth="1"/>
    <col min="13817" max="13817" width="5.33203125" style="106" customWidth="1"/>
    <col min="13818" max="13818" width="9" style="106" bestFit="1" customWidth="1"/>
    <col min="13819" max="13819" width="5" style="106" customWidth="1"/>
    <col min="13820" max="13820" width="9" style="106" bestFit="1" customWidth="1"/>
    <col min="13821" max="13821" width="5.1640625" style="106" customWidth="1"/>
    <col min="13822" max="13822" width="9.1640625" style="106" customWidth="1"/>
    <col min="13823" max="13823" width="6" style="106" customWidth="1"/>
    <col min="13824" max="13824" width="9.1640625" style="106" customWidth="1"/>
    <col min="13825" max="13825" width="6" style="106" customWidth="1"/>
    <col min="13826" max="13827" width="10.1640625" style="106" customWidth="1"/>
    <col min="13828" max="13828" width="10" style="106" customWidth="1"/>
    <col min="13829" max="13829" width="10.33203125" style="106" customWidth="1"/>
    <col min="13830" max="13840" width="9.1640625" style="106" customWidth="1"/>
    <col min="13841" max="13841" width="11.33203125" style="106" customWidth="1"/>
    <col min="13842" max="13862" width="13" style="106" hidden="1" customWidth="1"/>
    <col min="13863" max="14068" width="9.1640625" style="106" customWidth="1"/>
    <col min="14069" max="14069" width="28.6640625" style="106" customWidth="1"/>
    <col min="14070" max="14070" width="9" style="106" bestFit="1" customWidth="1"/>
    <col min="14071" max="14071" width="5.33203125" style="106" customWidth="1"/>
    <col min="14072" max="14072" width="9" style="106" bestFit="1" customWidth="1"/>
    <col min="14073" max="14073" width="5.33203125" style="106" customWidth="1"/>
    <col min="14074" max="14074" width="9" style="106" bestFit="1" customWidth="1"/>
    <col min="14075" max="14075" width="5" style="106" customWidth="1"/>
    <col min="14076" max="14076" width="9" style="106" bestFit="1" customWidth="1"/>
    <col min="14077" max="14077" width="5.1640625" style="106" customWidth="1"/>
    <col min="14078" max="14078" width="9.1640625" style="106" customWidth="1"/>
    <col min="14079" max="14079" width="6" style="106" customWidth="1"/>
    <col min="14080" max="14080" width="9.1640625" style="106" customWidth="1"/>
    <col min="14081" max="14081" width="6" style="106" customWidth="1"/>
    <col min="14082" max="14083" width="10.1640625" style="106" customWidth="1"/>
    <col min="14084" max="14084" width="10" style="106" customWidth="1"/>
    <col min="14085" max="14085" width="10.33203125" style="106" customWidth="1"/>
    <col min="14086" max="14096" width="9.1640625" style="106" customWidth="1"/>
    <col min="14097" max="14097" width="11.33203125" style="106" customWidth="1"/>
    <col min="14098" max="14118" width="13" style="106" hidden="1" customWidth="1"/>
    <col min="14119" max="14324" width="9.1640625" style="106" customWidth="1"/>
    <col min="14325" max="14325" width="28.6640625" style="106" customWidth="1"/>
    <col min="14326" max="14326" width="9" style="106" bestFit="1" customWidth="1"/>
    <col min="14327" max="14327" width="5.33203125" style="106" customWidth="1"/>
    <col min="14328" max="14328" width="9" style="106" bestFit="1" customWidth="1"/>
    <col min="14329" max="14329" width="5.33203125" style="106" customWidth="1"/>
    <col min="14330" max="14330" width="9" style="106" bestFit="1" customWidth="1"/>
    <col min="14331" max="14331" width="5" style="106" customWidth="1"/>
    <col min="14332" max="14332" width="9" style="106" bestFit="1" customWidth="1"/>
    <col min="14333" max="14333" width="5.1640625" style="106" customWidth="1"/>
    <col min="14334" max="14334" width="9.1640625" style="106" customWidth="1"/>
    <col min="14335" max="14335" width="6" style="106" customWidth="1"/>
    <col min="14336" max="14336" width="9.1640625" style="106" customWidth="1"/>
    <col min="14337" max="14337" width="6" style="106" customWidth="1"/>
    <col min="14338" max="14339" width="10.1640625" style="106" customWidth="1"/>
    <col min="14340" max="14340" width="10" style="106" customWidth="1"/>
    <col min="14341" max="14341" width="10.33203125" style="106" customWidth="1"/>
    <col min="14342" max="14352" width="9.1640625" style="106" customWidth="1"/>
    <col min="14353" max="14353" width="11.33203125" style="106" customWidth="1"/>
    <col min="14354" max="14374" width="13" style="106" hidden="1" customWidth="1"/>
    <col min="14375" max="14580" width="9.1640625" style="106" customWidth="1"/>
    <col min="14581" max="14581" width="28.6640625" style="106" customWidth="1"/>
    <col min="14582" max="14582" width="9" style="106" bestFit="1" customWidth="1"/>
    <col min="14583" max="14583" width="5.33203125" style="106" customWidth="1"/>
    <col min="14584" max="14584" width="9" style="106" bestFit="1" customWidth="1"/>
    <col min="14585" max="14585" width="5.33203125" style="106" customWidth="1"/>
    <col min="14586" max="14586" width="9" style="106" bestFit="1" customWidth="1"/>
    <col min="14587" max="14587" width="5" style="106" customWidth="1"/>
    <col min="14588" max="14588" width="9" style="106" bestFit="1" customWidth="1"/>
    <col min="14589" max="14589" width="5.1640625" style="106" customWidth="1"/>
    <col min="14590" max="14590" width="9.1640625" style="106" customWidth="1"/>
    <col min="14591" max="14591" width="6" style="106" customWidth="1"/>
    <col min="14592" max="14592" width="9.1640625" style="106" customWidth="1"/>
    <col min="14593" max="14593" width="6" style="106" customWidth="1"/>
    <col min="14594" max="14595" width="10.1640625" style="106" customWidth="1"/>
    <col min="14596" max="14596" width="10" style="106" customWidth="1"/>
    <col min="14597" max="14597" width="10.33203125" style="106" customWidth="1"/>
    <col min="14598" max="14608" width="9.1640625" style="106" customWidth="1"/>
    <col min="14609" max="14609" width="11.33203125" style="106" customWidth="1"/>
    <col min="14610" max="14630" width="13" style="106" hidden="1" customWidth="1"/>
    <col min="14631" max="14836" width="9.1640625" style="106" customWidth="1"/>
    <col min="14837" max="14837" width="28.6640625" style="106" customWidth="1"/>
    <col min="14838" max="14838" width="9" style="106" bestFit="1" customWidth="1"/>
    <col min="14839" max="14839" width="5.33203125" style="106" customWidth="1"/>
    <col min="14840" max="14840" width="9" style="106" bestFit="1" customWidth="1"/>
    <col min="14841" max="14841" width="5.33203125" style="106" customWidth="1"/>
    <col min="14842" max="14842" width="9" style="106" bestFit="1" customWidth="1"/>
    <col min="14843" max="14843" width="5" style="106" customWidth="1"/>
    <col min="14844" max="14844" width="9" style="106" bestFit="1" customWidth="1"/>
    <col min="14845" max="14845" width="5.1640625" style="106" customWidth="1"/>
    <col min="14846" max="14846" width="9.1640625" style="106" customWidth="1"/>
    <col min="14847" max="14847" width="6" style="106" customWidth="1"/>
    <col min="14848" max="14848" width="9.1640625" style="106" customWidth="1"/>
    <col min="14849" max="14849" width="6" style="106" customWidth="1"/>
    <col min="14850" max="14851" width="10.1640625" style="106" customWidth="1"/>
    <col min="14852" max="14852" width="10" style="106" customWidth="1"/>
    <col min="14853" max="14853" width="10.33203125" style="106" customWidth="1"/>
    <col min="14854" max="14864" width="9.1640625" style="106" customWidth="1"/>
    <col min="14865" max="14865" width="11.33203125" style="106" customWidth="1"/>
    <col min="14866" max="14886" width="13" style="106" hidden="1" customWidth="1"/>
    <col min="14887" max="15092" width="9.1640625" style="106" customWidth="1"/>
    <col min="15093" max="15093" width="28.6640625" style="106" customWidth="1"/>
    <col min="15094" max="15094" width="9" style="106" bestFit="1" customWidth="1"/>
    <col min="15095" max="15095" width="5.33203125" style="106" customWidth="1"/>
    <col min="15096" max="15096" width="9" style="106" bestFit="1" customWidth="1"/>
    <col min="15097" max="15097" width="5.33203125" style="106" customWidth="1"/>
    <col min="15098" max="15098" width="9" style="106" bestFit="1" customWidth="1"/>
    <col min="15099" max="15099" width="5" style="106" customWidth="1"/>
    <col min="15100" max="15100" width="9" style="106" bestFit="1" customWidth="1"/>
    <col min="15101" max="15101" width="5.1640625" style="106" customWidth="1"/>
    <col min="15102" max="15102" width="9.1640625" style="106" customWidth="1"/>
    <col min="15103" max="15103" width="6" style="106" customWidth="1"/>
    <col min="15104" max="15104" width="9.1640625" style="106" customWidth="1"/>
    <col min="15105" max="15105" width="6" style="106" customWidth="1"/>
    <col min="15106" max="15107" width="10.1640625" style="106" customWidth="1"/>
    <col min="15108" max="15108" width="10" style="106" customWidth="1"/>
    <col min="15109" max="15109" width="10.33203125" style="106" customWidth="1"/>
    <col min="15110" max="15120" width="9.1640625" style="106" customWidth="1"/>
    <col min="15121" max="15121" width="11.33203125" style="106" customWidth="1"/>
    <col min="15122" max="15142" width="13" style="106" hidden="1" customWidth="1"/>
    <col min="15143" max="15348" width="9.1640625" style="106" customWidth="1"/>
    <col min="15349" max="15349" width="28.6640625" style="106" customWidth="1"/>
    <col min="15350" max="15350" width="9" style="106" bestFit="1" customWidth="1"/>
    <col min="15351" max="15351" width="5.33203125" style="106" customWidth="1"/>
    <col min="15352" max="15352" width="9" style="106" bestFit="1" customWidth="1"/>
    <col min="15353" max="15353" width="5.33203125" style="106" customWidth="1"/>
    <col min="15354" max="15354" width="9" style="106" bestFit="1" customWidth="1"/>
    <col min="15355" max="15355" width="5" style="106" customWidth="1"/>
    <col min="15356" max="15356" width="9" style="106" bestFit="1" customWidth="1"/>
    <col min="15357" max="15357" width="5.1640625" style="106" customWidth="1"/>
    <col min="15358" max="15358" width="9.1640625" style="106" customWidth="1"/>
    <col min="15359" max="15359" width="6" style="106" customWidth="1"/>
    <col min="15360" max="15360" width="9.1640625" style="106" customWidth="1"/>
    <col min="15361" max="15361" width="6" style="106" customWidth="1"/>
    <col min="15362" max="15363" width="10.1640625" style="106" customWidth="1"/>
    <col min="15364" max="15364" width="10" style="106" customWidth="1"/>
    <col min="15365" max="15365" width="10.33203125" style="106" customWidth="1"/>
    <col min="15366" max="15376" width="9.1640625" style="106" customWidth="1"/>
    <col min="15377" max="15377" width="11.33203125" style="106" customWidth="1"/>
    <col min="15378" max="15398" width="13" style="106" hidden="1" customWidth="1"/>
    <col min="15399" max="15604" width="9.1640625" style="106" customWidth="1"/>
    <col min="15605" max="15605" width="28.6640625" style="106" customWidth="1"/>
    <col min="15606" max="15606" width="9" style="106" bestFit="1" customWidth="1"/>
    <col min="15607" max="15607" width="5.33203125" style="106" customWidth="1"/>
    <col min="15608" max="15608" width="9" style="106" bestFit="1" customWidth="1"/>
    <col min="15609" max="15609" width="5.33203125" style="106" customWidth="1"/>
    <col min="15610" max="15610" width="9" style="106" bestFit="1" customWidth="1"/>
    <col min="15611" max="15611" width="5" style="106" customWidth="1"/>
    <col min="15612" max="15612" width="9" style="106" bestFit="1" customWidth="1"/>
    <col min="15613" max="15613" width="5.1640625" style="106" customWidth="1"/>
    <col min="15614" max="15614" width="9.1640625" style="106" customWidth="1"/>
    <col min="15615" max="15615" width="6" style="106" customWidth="1"/>
    <col min="15616" max="15616" width="9.1640625" style="106" customWidth="1"/>
    <col min="15617" max="15617" width="6" style="106" customWidth="1"/>
    <col min="15618" max="15619" width="10.1640625" style="106" customWidth="1"/>
    <col min="15620" max="15620" width="10" style="106" customWidth="1"/>
    <col min="15621" max="15621" width="10.33203125" style="106" customWidth="1"/>
    <col min="15622" max="15632" width="9.1640625" style="106" customWidth="1"/>
    <col min="15633" max="15633" width="11.33203125" style="106" customWidth="1"/>
    <col min="15634" max="15654" width="13" style="106" hidden="1" customWidth="1"/>
    <col min="15655" max="15860" width="9.1640625" style="106" customWidth="1"/>
    <col min="15861" max="15861" width="28.6640625" style="106" customWidth="1"/>
    <col min="15862" max="15862" width="9" style="106" bestFit="1" customWidth="1"/>
    <col min="15863" max="15863" width="5.33203125" style="106" customWidth="1"/>
    <col min="15864" max="15864" width="9" style="106" bestFit="1" customWidth="1"/>
    <col min="15865" max="15865" width="5.33203125" style="106" customWidth="1"/>
    <col min="15866" max="15866" width="9" style="106" bestFit="1" customWidth="1"/>
    <col min="15867" max="15867" width="5" style="106" customWidth="1"/>
    <col min="15868" max="15868" width="9" style="106" bestFit="1" customWidth="1"/>
    <col min="15869" max="15869" width="5.1640625" style="106" customWidth="1"/>
    <col min="15870" max="15870" width="9.1640625" style="106" customWidth="1"/>
    <col min="15871" max="15871" width="6" style="106" customWidth="1"/>
    <col min="15872" max="15872" width="9.1640625" style="106" customWidth="1"/>
    <col min="15873" max="15873" width="6" style="106" customWidth="1"/>
    <col min="15874" max="15875" width="10.1640625" style="106" customWidth="1"/>
    <col min="15876" max="15876" width="10" style="106" customWidth="1"/>
    <col min="15877" max="15877" width="10.33203125" style="106" customWidth="1"/>
    <col min="15878" max="15888" width="9.1640625" style="106" customWidth="1"/>
    <col min="15889" max="15889" width="11.33203125" style="106" customWidth="1"/>
    <col min="15890" max="15910" width="13" style="106" hidden="1" customWidth="1"/>
    <col min="15911" max="16116" width="9.1640625" style="106" customWidth="1"/>
    <col min="16117" max="16117" width="28.6640625" style="106" customWidth="1"/>
    <col min="16118" max="16118" width="9" style="106" bestFit="1" customWidth="1"/>
    <col min="16119" max="16119" width="5.33203125" style="106" customWidth="1"/>
    <col min="16120" max="16120" width="9" style="106" bestFit="1" customWidth="1"/>
    <col min="16121" max="16121" width="5.33203125" style="106" customWidth="1"/>
    <col min="16122" max="16122" width="9" style="106" bestFit="1" customWidth="1"/>
    <col min="16123" max="16123" width="5" style="106" customWidth="1"/>
    <col min="16124" max="16124" width="9" style="106" bestFit="1" customWidth="1"/>
    <col min="16125" max="16125" width="5.1640625" style="106" customWidth="1"/>
    <col min="16126" max="16126" width="9.1640625" style="106" customWidth="1"/>
    <col min="16127" max="16127" width="6" style="106" customWidth="1"/>
    <col min="16128" max="16128" width="9.1640625" style="106" customWidth="1"/>
    <col min="16129" max="16129" width="6" style="106" customWidth="1"/>
    <col min="16130" max="16131" width="10.1640625" style="106" customWidth="1"/>
    <col min="16132" max="16132" width="10" style="106" customWidth="1"/>
    <col min="16133" max="16133" width="10.33203125" style="106" customWidth="1"/>
    <col min="16134" max="16144" width="9.1640625" style="106" customWidth="1"/>
    <col min="16145" max="16145" width="11.33203125" style="106" customWidth="1"/>
    <col min="16146" max="16166" width="13" style="106" hidden="1" customWidth="1"/>
    <col min="16167" max="16384" width="9.1640625" style="106" customWidth="1"/>
  </cols>
  <sheetData>
    <row r="1" spans="2:41" x14ac:dyDescent="0.2">
      <c r="AL1" s="33" t="s">
        <v>68</v>
      </c>
      <c r="AM1" s="135" t="s">
        <v>69</v>
      </c>
      <c r="AN1" s="114"/>
      <c r="AO1" s="114"/>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6" t="s">
        <v>70</v>
      </c>
      <c r="AO3" s="121"/>
    </row>
    <row r="4" spans="2:41" x14ac:dyDescent="0.2">
      <c r="B4" s="133" t="s">
        <v>71</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7" t="s">
        <v>72</v>
      </c>
      <c r="AN4" s="137" t="s">
        <v>73</v>
      </c>
      <c r="AO4" s="137" t="s">
        <v>74</v>
      </c>
    </row>
    <row r="5" spans="2:41" ht="16" customHeight="1" thickBot="1" x14ac:dyDescent="0.25">
      <c r="B5" s="134"/>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8"/>
      <c r="AN5" s="138"/>
      <c r="AO5" s="138"/>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3"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7" t="s">
        <v>72</v>
      </c>
      <c r="AN26" s="137" t="s">
        <v>73</v>
      </c>
      <c r="AO26" s="137" t="s">
        <v>74</v>
      </c>
    </row>
    <row r="27" spans="2:44" ht="16" customHeight="1" thickBot="1" x14ac:dyDescent="0.25">
      <c r="B27" s="134"/>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8"/>
      <c r="AN27" s="138"/>
      <c r="AO27" s="138"/>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3"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7" t="s">
        <v>72</v>
      </c>
      <c r="AN48" s="137" t="s">
        <v>73</v>
      </c>
      <c r="AO48" s="137" t="s">
        <v>74</v>
      </c>
    </row>
    <row r="49" spans="2:41" ht="16" customHeight="1" thickBot="1" x14ac:dyDescent="0.25">
      <c r="B49" s="134"/>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8"/>
      <c r="AN49" s="138"/>
      <c r="AO49" s="138"/>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6" customWidth="1"/>
    <col min="2" max="9" width="11.33203125" style="106" customWidth="1"/>
    <col min="10" max="10" width="12.1640625" style="106" customWidth="1"/>
    <col min="11" max="11" width="11.33203125" style="106" customWidth="1"/>
    <col min="12" max="22" width="9.1640625" style="106" customWidth="1"/>
    <col min="23" max="16384" width="9.1640625" style="106"/>
  </cols>
  <sheetData>
    <row r="1" spans="1:12" x14ac:dyDescent="0.2">
      <c r="A1" s="107"/>
      <c r="B1" s="107"/>
      <c r="J1" s="109"/>
    </row>
    <row r="2" spans="1:12" x14ac:dyDescent="0.2">
      <c r="C2" s="109"/>
      <c r="D2" s="109"/>
    </row>
    <row r="3" spans="1:12" x14ac:dyDescent="0.2">
      <c r="C3" s="109"/>
      <c r="D3" s="109"/>
    </row>
    <row r="4" spans="1:12" ht="16" customHeight="1" thickBot="1" x14ac:dyDescent="0.25">
      <c r="C4" s="109"/>
      <c r="D4" s="109"/>
    </row>
    <row r="5" spans="1:12" ht="39" customHeight="1" thickBot="1" x14ac:dyDescent="0.25">
      <c r="A5" s="74" t="s">
        <v>75</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12">
        <f>VLOOKUP(Table91213[[#This Row],[Date]],'DB Details'!$A:$L,5)</f>
        <v>72.2</v>
      </c>
      <c r="F6" s="112">
        <f>VLOOKUP(Table91213[[#This Row],[Date]],'DB Details'!$A:$L,6)</f>
        <v>59.1</v>
      </c>
      <c r="G6" s="73"/>
      <c r="H6" s="112">
        <f>VLOOKUP(Table91213[[#This Row],[Date]],'DB Details'!$A:$L,8)</f>
        <v>45.3</v>
      </c>
      <c r="I6" s="112">
        <f>VLOOKUP(Table91213[[#This Row],[Date]],'DB Details'!$A:$L,9)</f>
        <v>36.299999999999997</v>
      </c>
      <c r="J6" s="112">
        <f>VLOOKUP(Table91213[[#This Row],[Date]],'DB Details'!$A:$L,10)</f>
        <v>54.8</v>
      </c>
      <c r="K6" s="73"/>
      <c r="L6" s="112">
        <f>VLOOKUP(Table91213[[#This Row],[Date]],'DB Details'!$A:$L,12)</f>
        <v>51.7</v>
      </c>
    </row>
    <row r="7" spans="1:12" x14ac:dyDescent="0.2">
      <c r="A7" s="54">
        <v>17564</v>
      </c>
      <c r="B7" s="72">
        <f>VLOOKUP(Table91213[[#This Row],[Date]],'DB Details'!$A:$L,2)</f>
        <v>51.1</v>
      </c>
      <c r="C7" s="70"/>
      <c r="D7" s="70"/>
      <c r="E7" s="112">
        <f>VLOOKUP(Table91213[[#This Row],[Date]],'DB Details'!$A:$L,5)</f>
        <v>62.7</v>
      </c>
      <c r="F7" s="112">
        <f>VLOOKUP(Table91213[[#This Row],[Date]],'DB Details'!$A:$L,6)</f>
        <v>55.2</v>
      </c>
      <c r="G7" s="110"/>
      <c r="H7" s="112">
        <f>VLOOKUP(Table91213[[#This Row],[Date]],'DB Details'!$A:$L,8)</f>
        <v>43.9</v>
      </c>
      <c r="I7" s="112">
        <f>VLOOKUP(Table91213[[#This Row],[Date]],'DB Details'!$A:$L,9)</f>
        <v>37.1</v>
      </c>
      <c r="J7" s="112">
        <f>VLOOKUP(Table91213[[#This Row],[Date]],'DB Details'!$A:$L,10)</f>
        <v>55.8</v>
      </c>
      <c r="K7" s="110"/>
      <c r="L7" s="112">
        <f>VLOOKUP(Table91213[[#This Row],[Date]],'DB Details'!$A:$L,12)</f>
        <v>50.2</v>
      </c>
    </row>
    <row r="8" spans="1:12" x14ac:dyDescent="0.2">
      <c r="A8" s="54">
        <v>17593</v>
      </c>
      <c r="B8" s="72">
        <f>VLOOKUP(Table91213[[#This Row],[Date]],'DB Details'!$A:$L,2)</f>
        <v>43.9</v>
      </c>
      <c r="C8" s="70"/>
      <c r="D8" s="70"/>
      <c r="E8" s="112">
        <f>VLOOKUP(Table91213[[#This Row],[Date]],'DB Details'!$A:$L,5)</f>
        <v>69.3</v>
      </c>
      <c r="F8" s="112">
        <f>VLOOKUP(Table91213[[#This Row],[Date]],'DB Details'!$A:$L,6)</f>
        <v>47.8</v>
      </c>
      <c r="G8" s="110"/>
      <c r="H8" s="112">
        <f>VLOOKUP(Table91213[[#This Row],[Date]],'DB Details'!$A:$L,8)</f>
        <v>44.5</v>
      </c>
      <c r="I8" s="112">
        <f>VLOOKUP(Table91213[[#This Row],[Date]],'DB Details'!$A:$L,9)</f>
        <v>32.700000000000003</v>
      </c>
      <c r="J8" s="112">
        <f>VLOOKUP(Table91213[[#This Row],[Date]],'DB Details'!$A:$L,10)</f>
        <v>44</v>
      </c>
      <c r="K8" s="110"/>
      <c r="L8" s="112">
        <f>VLOOKUP(Table91213[[#This Row],[Date]],'DB Details'!$A:$L,12)</f>
        <v>43.3</v>
      </c>
    </row>
    <row r="9" spans="1:12" x14ac:dyDescent="0.2">
      <c r="A9" s="54">
        <v>17624</v>
      </c>
      <c r="B9" s="72">
        <f>VLOOKUP(Table91213[[#This Row],[Date]],'DB Details'!$A:$L,2)</f>
        <v>44.5</v>
      </c>
      <c r="C9" s="70"/>
      <c r="D9" s="70"/>
      <c r="E9" s="112">
        <f>VLOOKUP(Table91213[[#This Row],[Date]],'DB Details'!$A:$L,5)</f>
        <v>75.8</v>
      </c>
      <c r="F9" s="112">
        <f>VLOOKUP(Table91213[[#This Row],[Date]],'DB Details'!$A:$L,6)</f>
        <v>49.5</v>
      </c>
      <c r="G9" s="110"/>
      <c r="H9" s="112">
        <f>VLOOKUP(Table91213[[#This Row],[Date]],'DB Details'!$A:$L,8)</f>
        <v>46.1</v>
      </c>
      <c r="I9" s="112">
        <f>VLOOKUP(Table91213[[#This Row],[Date]],'DB Details'!$A:$L,9)</f>
        <v>41.6</v>
      </c>
      <c r="J9" s="112">
        <f>VLOOKUP(Table91213[[#This Row],[Date]],'DB Details'!$A:$L,10)</f>
        <v>43.9</v>
      </c>
      <c r="K9" s="110"/>
      <c r="L9" s="112">
        <f>VLOOKUP(Table91213[[#This Row],[Date]],'DB Details'!$A:$L,12)</f>
        <v>45.4</v>
      </c>
    </row>
    <row r="10" spans="1:12" x14ac:dyDescent="0.2">
      <c r="A10" s="54">
        <v>17654</v>
      </c>
      <c r="B10" s="72">
        <f>VLOOKUP(Table91213[[#This Row],[Date]],'DB Details'!$A:$L,2)</f>
        <v>51.2</v>
      </c>
      <c r="C10" s="70"/>
      <c r="D10" s="70"/>
      <c r="E10" s="112">
        <f>VLOOKUP(Table91213[[#This Row],[Date]],'DB Details'!$A:$L,5)</f>
        <v>70.8</v>
      </c>
      <c r="F10" s="112">
        <f>VLOOKUP(Table91213[[#This Row],[Date]],'DB Details'!$A:$L,6)</f>
        <v>52.1</v>
      </c>
      <c r="G10" s="110"/>
      <c r="H10" s="112">
        <f>VLOOKUP(Table91213[[#This Row],[Date]],'DB Details'!$A:$L,8)</f>
        <v>47</v>
      </c>
      <c r="I10" s="112">
        <f>VLOOKUP(Table91213[[#This Row],[Date]],'DB Details'!$A:$L,9)</f>
        <v>40.4</v>
      </c>
      <c r="J10" s="112">
        <f>VLOOKUP(Table91213[[#This Row],[Date]],'DB Details'!$A:$L,10)</f>
        <v>51.8</v>
      </c>
      <c r="K10" s="110"/>
      <c r="L10" s="112">
        <f>VLOOKUP(Table91213[[#This Row],[Date]],'DB Details'!$A:$L,12)</f>
        <v>49.5</v>
      </c>
    </row>
    <row r="11" spans="1:12" x14ac:dyDescent="0.2">
      <c r="A11" s="54">
        <v>17685</v>
      </c>
      <c r="B11" s="72">
        <f>VLOOKUP(Table91213[[#This Row],[Date]],'DB Details'!$A:$L,2)</f>
        <v>58.1</v>
      </c>
      <c r="C11" s="70"/>
      <c r="D11" s="70"/>
      <c r="E11" s="112">
        <f>VLOOKUP(Table91213[[#This Row],[Date]],'DB Details'!$A:$L,5)</f>
        <v>78.5</v>
      </c>
      <c r="F11" s="112">
        <f>VLOOKUP(Table91213[[#This Row],[Date]],'DB Details'!$A:$L,6)</f>
        <v>56.8</v>
      </c>
      <c r="G11" s="110"/>
      <c r="H11" s="112">
        <f>VLOOKUP(Table91213[[#This Row],[Date]],'DB Details'!$A:$L,8)</f>
        <v>54.7</v>
      </c>
      <c r="I11" s="112">
        <f>VLOOKUP(Table91213[[#This Row],[Date]],'DB Details'!$A:$L,9)</f>
        <v>38.4</v>
      </c>
      <c r="J11" s="112">
        <f>VLOOKUP(Table91213[[#This Row],[Date]],'DB Details'!$A:$L,10)</f>
        <v>50.8</v>
      </c>
      <c r="K11" s="110"/>
      <c r="L11" s="112">
        <f>VLOOKUP(Table91213[[#This Row],[Date]],'DB Details'!$A:$L,12)</f>
        <v>53</v>
      </c>
    </row>
    <row r="12" spans="1:12" x14ac:dyDescent="0.2">
      <c r="A12" s="54">
        <v>17715</v>
      </c>
      <c r="B12" s="72">
        <f>VLOOKUP(Table91213[[#This Row],[Date]],'DB Details'!$A:$L,2)</f>
        <v>50.4</v>
      </c>
      <c r="C12" s="70"/>
      <c r="D12" s="70"/>
      <c r="E12" s="112">
        <f>VLOOKUP(Table91213[[#This Row],[Date]],'DB Details'!$A:$L,5)</f>
        <v>77.3</v>
      </c>
      <c r="F12" s="112">
        <f>VLOOKUP(Table91213[[#This Row],[Date]],'DB Details'!$A:$L,6)</f>
        <v>51.4</v>
      </c>
      <c r="G12" s="110"/>
      <c r="H12" s="112">
        <f>VLOOKUP(Table91213[[#This Row],[Date]],'DB Details'!$A:$L,8)</f>
        <v>51.1</v>
      </c>
      <c r="I12" s="112">
        <f>VLOOKUP(Table91213[[#This Row],[Date]],'DB Details'!$A:$L,9)</f>
        <v>36.799999999999997</v>
      </c>
      <c r="J12" s="112">
        <f>VLOOKUP(Table91213[[#This Row],[Date]],'DB Details'!$A:$L,10)</f>
        <v>49.1</v>
      </c>
      <c r="K12" s="110"/>
      <c r="L12" s="112">
        <f>VLOOKUP(Table91213[[#This Row],[Date]],'DB Details'!$A:$L,12)</f>
        <v>48.4</v>
      </c>
    </row>
    <row r="13" spans="1:12" x14ac:dyDescent="0.2">
      <c r="A13" s="54">
        <v>17746</v>
      </c>
      <c r="B13" s="72">
        <f>VLOOKUP(Table91213[[#This Row],[Date]],'DB Details'!$A:$L,2)</f>
        <v>46</v>
      </c>
      <c r="C13" s="70"/>
      <c r="D13" s="70"/>
      <c r="E13" s="112">
        <f>VLOOKUP(Table91213[[#This Row],[Date]],'DB Details'!$A:$L,5)</f>
        <v>77</v>
      </c>
      <c r="F13" s="112">
        <f>VLOOKUP(Table91213[[#This Row],[Date]],'DB Details'!$A:$L,6)</f>
        <v>51</v>
      </c>
      <c r="G13" s="110"/>
      <c r="H13" s="112">
        <f>VLOOKUP(Table91213[[#This Row],[Date]],'DB Details'!$A:$L,8)</f>
        <v>46.6</v>
      </c>
      <c r="I13" s="112">
        <f>VLOOKUP(Table91213[[#This Row],[Date]],'DB Details'!$A:$L,9)</f>
        <v>31.2</v>
      </c>
      <c r="J13" s="112">
        <f>VLOOKUP(Table91213[[#This Row],[Date]],'DB Details'!$A:$L,10)</f>
        <v>46.1</v>
      </c>
      <c r="K13" s="110"/>
      <c r="L13" s="112">
        <f>VLOOKUP(Table91213[[#This Row],[Date]],'DB Details'!$A:$L,12)</f>
        <v>45.1</v>
      </c>
    </row>
    <row r="14" spans="1:12" x14ac:dyDescent="0.2">
      <c r="A14" s="54">
        <v>17777</v>
      </c>
      <c r="B14" s="72">
        <f>VLOOKUP(Table91213[[#This Row],[Date]],'DB Details'!$A:$L,2)</f>
        <v>40.6</v>
      </c>
      <c r="C14" s="70"/>
      <c r="D14" s="70"/>
      <c r="E14" s="112">
        <f>VLOOKUP(Table91213[[#This Row],[Date]],'DB Details'!$A:$L,5)</f>
        <v>66</v>
      </c>
      <c r="F14" s="112">
        <f>VLOOKUP(Table91213[[#This Row],[Date]],'DB Details'!$A:$L,6)</f>
        <v>47.9</v>
      </c>
      <c r="G14" s="110"/>
      <c r="H14" s="112">
        <f>VLOOKUP(Table91213[[#This Row],[Date]],'DB Details'!$A:$L,8)</f>
        <v>45.2</v>
      </c>
      <c r="I14" s="112">
        <f>VLOOKUP(Table91213[[#This Row],[Date]],'DB Details'!$A:$L,9)</f>
        <v>28.3</v>
      </c>
      <c r="J14" s="112">
        <f>VLOOKUP(Table91213[[#This Row],[Date]],'DB Details'!$A:$L,10)</f>
        <v>46.1</v>
      </c>
      <c r="K14" s="110"/>
      <c r="L14" s="112">
        <f>VLOOKUP(Table91213[[#This Row],[Date]],'DB Details'!$A:$L,12)</f>
        <v>42.1</v>
      </c>
    </row>
    <row r="15" spans="1:12" x14ac:dyDescent="0.2">
      <c r="A15" s="54">
        <v>17807</v>
      </c>
      <c r="B15" s="72">
        <f>VLOOKUP(Table91213[[#This Row],[Date]],'DB Details'!$A:$L,2)</f>
        <v>52.1</v>
      </c>
      <c r="C15" s="70"/>
      <c r="D15" s="70"/>
      <c r="E15" s="112">
        <f>VLOOKUP(Table91213[[#This Row],[Date]],'DB Details'!$A:$L,5)</f>
        <v>56.6</v>
      </c>
      <c r="F15" s="112">
        <f>VLOOKUP(Table91213[[#This Row],[Date]],'DB Details'!$A:$L,6)</f>
        <v>52.7</v>
      </c>
      <c r="G15" s="110"/>
      <c r="H15" s="112">
        <f>VLOOKUP(Table91213[[#This Row],[Date]],'DB Details'!$A:$L,8)</f>
        <v>45.4</v>
      </c>
      <c r="I15" s="112">
        <f>VLOOKUP(Table91213[[#This Row],[Date]],'DB Details'!$A:$L,9)</f>
        <v>28.7</v>
      </c>
      <c r="J15" s="112">
        <f>VLOOKUP(Table91213[[#This Row],[Date]],'DB Details'!$A:$L,10)</f>
        <v>47.5</v>
      </c>
      <c r="K15" s="110"/>
      <c r="L15" s="112">
        <f>VLOOKUP(Table91213[[#This Row],[Date]],'DB Details'!$A:$L,12)</f>
        <v>47.2</v>
      </c>
    </row>
    <row r="16" spans="1:12" x14ac:dyDescent="0.2">
      <c r="A16" s="54">
        <v>17838</v>
      </c>
      <c r="B16" s="72">
        <f>VLOOKUP(Table91213[[#This Row],[Date]],'DB Details'!$A:$L,2)</f>
        <v>43.2</v>
      </c>
      <c r="C16" s="70"/>
      <c r="D16" s="70"/>
      <c r="E16" s="112">
        <f>VLOOKUP(Table91213[[#This Row],[Date]],'DB Details'!$A:$L,5)</f>
        <v>51</v>
      </c>
      <c r="F16" s="112">
        <f>VLOOKUP(Table91213[[#This Row],[Date]],'DB Details'!$A:$L,6)</f>
        <v>48.9</v>
      </c>
      <c r="G16" s="110"/>
      <c r="H16" s="112">
        <f>VLOOKUP(Table91213[[#This Row],[Date]],'DB Details'!$A:$L,8)</f>
        <v>42.6</v>
      </c>
      <c r="I16" s="112">
        <f>VLOOKUP(Table91213[[#This Row],[Date]],'DB Details'!$A:$L,9)</f>
        <v>28</v>
      </c>
      <c r="J16" s="112">
        <f>VLOOKUP(Table91213[[#This Row],[Date]],'DB Details'!$A:$L,10)</f>
        <v>44</v>
      </c>
      <c r="K16" s="110"/>
      <c r="L16" s="112">
        <f>VLOOKUP(Table91213[[#This Row],[Date]],'DB Details'!$A:$L,12)</f>
        <v>42.4</v>
      </c>
    </row>
    <row r="17" spans="1:12" x14ac:dyDescent="0.2">
      <c r="A17" s="54">
        <v>17868</v>
      </c>
      <c r="B17" s="72">
        <f>VLOOKUP(Table91213[[#This Row],[Date]],'DB Details'!$A:$L,2)</f>
        <v>34.5</v>
      </c>
      <c r="C17" s="70"/>
      <c r="D17" s="70"/>
      <c r="E17" s="112">
        <f>VLOOKUP(Table91213[[#This Row],[Date]],'DB Details'!$A:$L,5)</f>
        <v>47.5</v>
      </c>
      <c r="F17" s="112">
        <f>VLOOKUP(Table91213[[#This Row],[Date]],'DB Details'!$A:$L,6)</f>
        <v>42.1</v>
      </c>
      <c r="G17" s="110"/>
      <c r="H17" s="112">
        <f>VLOOKUP(Table91213[[#This Row],[Date]],'DB Details'!$A:$L,8)</f>
        <v>37</v>
      </c>
      <c r="I17" s="112">
        <f>VLOOKUP(Table91213[[#This Row],[Date]],'DB Details'!$A:$L,9)</f>
        <v>17.7</v>
      </c>
      <c r="J17" s="112">
        <f>VLOOKUP(Table91213[[#This Row],[Date]],'DB Details'!$A:$L,10)</f>
        <v>39</v>
      </c>
      <c r="K17" s="110"/>
      <c r="L17" s="112">
        <f>VLOOKUP(Table91213[[#This Row],[Date]],'DB Details'!$A:$L,12)</f>
        <v>35</v>
      </c>
    </row>
    <row r="18" spans="1:12" x14ac:dyDescent="0.2">
      <c r="A18" s="54">
        <v>17899</v>
      </c>
      <c r="B18" s="72">
        <f>VLOOKUP(Table91213[[#This Row],[Date]],'DB Details'!$A:$L,2)</f>
        <v>31.4</v>
      </c>
      <c r="C18" s="70"/>
      <c r="D18" s="70"/>
      <c r="E18" s="112">
        <f>VLOOKUP(Table91213[[#This Row],[Date]],'DB Details'!$A:$L,5)</f>
        <v>39.6</v>
      </c>
      <c r="F18" s="112">
        <f>VLOOKUP(Table91213[[#This Row],[Date]],'DB Details'!$A:$L,6)</f>
        <v>42</v>
      </c>
      <c r="G18" s="110"/>
      <c r="H18" s="112">
        <f>VLOOKUP(Table91213[[#This Row],[Date]],'DB Details'!$A:$L,8)</f>
        <v>36.6</v>
      </c>
      <c r="I18" s="112">
        <f>VLOOKUP(Table91213[[#This Row],[Date]],'DB Details'!$A:$L,9)</f>
        <v>16.600000000000001</v>
      </c>
      <c r="J18" s="112">
        <f>VLOOKUP(Table91213[[#This Row],[Date]],'DB Details'!$A:$L,10)</f>
        <v>34.1</v>
      </c>
      <c r="K18" s="110"/>
      <c r="L18" s="112">
        <f>VLOOKUP(Table91213[[#This Row],[Date]],'DB Details'!$A:$L,12)</f>
        <v>32.9</v>
      </c>
    </row>
    <row r="19" spans="1:12" x14ac:dyDescent="0.2">
      <c r="A19" s="54">
        <v>17930</v>
      </c>
      <c r="B19" s="72">
        <f>VLOOKUP(Table91213[[#This Row],[Date]],'DB Details'!$A:$L,2)</f>
        <v>34.200000000000003</v>
      </c>
      <c r="C19" s="70"/>
      <c r="D19" s="70"/>
      <c r="E19" s="112">
        <f>VLOOKUP(Table91213[[#This Row],[Date]],'DB Details'!$A:$L,5)</f>
        <v>31.3</v>
      </c>
      <c r="F19" s="112">
        <f>VLOOKUP(Table91213[[#This Row],[Date]],'DB Details'!$A:$L,6)</f>
        <v>39.6</v>
      </c>
      <c r="G19" s="110"/>
      <c r="H19" s="112">
        <f>VLOOKUP(Table91213[[#This Row],[Date]],'DB Details'!$A:$L,8)</f>
        <v>34.9</v>
      </c>
      <c r="I19" s="112">
        <f>VLOOKUP(Table91213[[#This Row],[Date]],'DB Details'!$A:$L,9)</f>
        <v>13.1</v>
      </c>
      <c r="J19" s="112">
        <f>VLOOKUP(Table91213[[#This Row],[Date]],'DB Details'!$A:$L,10)</f>
        <v>28.3</v>
      </c>
      <c r="K19" s="110"/>
      <c r="L19" s="112">
        <f>VLOOKUP(Table91213[[#This Row],[Date]],'DB Details'!$A:$L,12)</f>
        <v>31.3</v>
      </c>
    </row>
    <row r="20" spans="1:12" x14ac:dyDescent="0.2">
      <c r="A20" s="54">
        <v>17958</v>
      </c>
      <c r="B20" s="72">
        <f>VLOOKUP(Table91213[[#This Row],[Date]],'DB Details'!$A:$L,2)</f>
        <v>42.1</v>
      </c>
      <c r="C20" s="70"/>
      <c r="D20" s="70"/>
      <c r="E20" s="112">
        <f>VLOOKUP(Table91213[[#This Row],[Date]],'DB Details'!$A:$L,5)</f>
        <v>31.8</v>
      </c>
      <c r="F20" s="112">
        <f>VLOOKUP(Table91213[[#This Row],[Date]],'DB Details'!$A:$L,6)</f>
        <v>41.9</v>
      </c>
      <c r="G20" s="110"/>
      <c r="H20" s="112">
        <f>VLOOKUP(Table91213[[#This Row],[Date]],'DB Details'!$A:$L,8)</f>
        <v>33.299999999999997</v>
      </c>
      <c r="I20" s="112">
        <f>VLOOKUP(Table91213[[#This Row],[Date]],'DB Details'!$A:$L,9)</f>
        <v>12.4</v>
      </c>
      <c r="J20" s="112">
        <f>VLOOKUP(Table91213[[#This Row],[Date]],'DB Details'!$A:$L,10)</f>
        <v>31.1</v>
      </c>
      <c r="K20" s="110"/>
      <c r="L20" s="112">
        <f>VLOOKUP(Table91213[[#This Row],[Date]],'DB Details'!$A:$L,12)</f>
        <v>34.5</v>
      </c>
    </row>
    <row r="21" spans="1:12" x14ac:dyDescent="0.2">
      <c r="A21" s="54">
        <v>17989</v>
      </c>
      <c r="B21" s="72">
        <f>VLOOKUP(Table91213[[#This Row],[Date]],'DB Details'!$A:$L,2)</f>
        <v>42.3</v>
      </c>
      <c r="C21" s="70"/>
      <c r="D21" s="70"/>
      <c r="E21" s="112">
        <f>VLOOKUP(Table91213[[#This Row],[Date]],'DB Details'!$A:$L,5)</f>
        <v>13.8</v>
      </c>
      <c r="F21" s="112">
        <f>VLOOKUP(Table91213[[#This Row],[Date]],'DB Details'!$A:$L,6)</f>
        <v>44.1</v>
      </c>
      <c r="G21" s="110"/>
      <c r="H21" s="112">
        <f>VLOOKUP(Table91213[[#This Row],[Date]],'DB Details'!$A:$L,8)</f>
        <v>27.9</v>
      </c>
      <c r="I21" s="112">
        <f>VLOOKUP(Table91213[[#This Row],[Date]],'DB Details'!$A:$L,9)</f>
        <v>16.2</v>
      </c>
      <c r="J21" s="112">
        <f>VLOOKUP(Table91213[[#This Row],[Date]],'DB Details'!$A:$L,10)</f>
        <v>31.6</v>
      </c>
      <c r="K21" s="110"/>
      <c r="L21" s="112">
        <f>VLOOKUP(Table91213[[#This Row],[Date]],'DB Details'!$A:$L,12)</f>
        <v>35.5</v>
      </c>
    </row>
    <row r="22" spans="1:12" x14ac:dyDescent="0.2">
      <c r="A22" s="54">
        <v>18019</v>
      </c>
      <c r="B22" s="72">
        <f>VLOOKUP(Table91213[[#This Row],[Date]],'DB Details'!$A:$L,2)</f>
        <v>41.1</v>
      </c>
      <c r="C22" s="70"/>
      <c r="D22" s="70"/>
      <c r="E22" s="112">
        <f>VLOOKUP(Table91213[[#This Row],[Date]],'DB Details'!$A:$L,5)</f>
        <v>20.100000000000001</v>
      </c>
      <c r="F22" s="112">
        <f>VLOOKUP(Table91213[[#This Row],[Date]],'DB Details'!$A:$L,6)</f>
        <v>38.200000000000003</v>
      </c>
      <c r="G22" s="110"/>
      <c r="H22" s="112">
        <f>VLOOKUP(Table91213[[#This Row],[Date]],'DB Details'!$A:$L,8)</f>
        <v>25.5</v>
      </c>
      <c r="I22" s="112">
        <f>VLOOKUP(Table91213[[#This Row],[Date]],'DB Details'!$A:$L,9)</f>
        <v>15.5</v>
      </c>
      <c r="J22" s="112">
        <f>VLOOKUP(Table91213[[#This Row],[Date]],'DB Details'!$A:$L,10)</f>
        <v>29</v>
      </c>
      <c r="K22" s="110"/>
      <c r="L22" s="112">
        <f>VLOOKUP(Table91213[[#This Row],[Date]],'DB Details'!$A:$L,12)</f>
        <v>32.6</v>
      </c>
    </row>
    <row r="23" spans="1:12" x14ac:dyDescent="0.2">
      <c r="A23" s="54">
        <v>18050</v>
      </c>
      <c r="B23" s="72">
        <f>VLOOKUP(Table91213[[#This Row],[Date]],'DB Details'!$A:$L,2)</f>
        <v>39.799999999999997</v>
      </c>
      <c r="C23" s="70"/>
      <c r="D23" s="70"/>
      <c r="E23" s="112">
        <f>VLOOKUP(Table91213[[#This Row],[Date]],'DB Details'!$A:$L,5)</f>
        <v>10.6</v>
      </c>
      <c r="F23" s="112">
        <f>VLOOKUP(Table91213[[#This Row],[Date]],'DB Details'!$A:$L,6)</f>
        <v>38.4</v>
      </c>
      <c r="G23" s="110"/>
      <c r="H23" s="112">
        <f>VLOOKUP(Table91213[[#This Row],[Date]],'DB Details'!$A:$L,8)</f>
        <v>24.1</v>
      </c>
      <c r="I23" s="112">
        <f>VLOOKUP(Table91213[[#This Row],[Date]],'DB Details'!$A:$L,9)</f>
        <v>15</v>
      </c>
      <c r="J23" s="112">
        <f>VLOOKUP(Table91213[[#This Row],[Date]],'DB Details'!$A:$L,10)</f>
        <v>27.2</v>
      </c>
      <c r="K23" s="110"/>
      <c r="L23" s="112">
        <f>VLOOKUP(Table91213[[#This Row],[Date]],'DB Details'!$A:$L,12)</f>
        <v>31.6</v>
      </c>
    </row>
    <row r="24" spans="1:12" x14ac:dyDescent="0.2">
      <c r="A24" s="54">
        <v>18080</v>
      </c>
      <c r="B24" s="72">
        <f>VLOOKUP(Table91213[[#This Row],[Date]],'DB Details'!$A:$L,2)</f>
        <v>49.1</v>
      </c>
      <c r="C24" s="70"/>
      <c r="D24" s="70"/>
      <c r="E24" s="112">
        <f>VLOOKUP(Table91213[[#This Row],[Date]],'DB Details'!$A:$L,5)</f>
        <v>28.8</v>
      </c>
      <c r="F24" s="112">
        <f>VLOOKUP(Table91213[[#This Row],[Date]],'DB Details'!$A:$L,6)</f>
        <v>47</v>
      </c>
      <c r="G24" s="110"/>
      <c r="H24" s="112">
        <f>VLOOKUP(Table91213[[#This Row],[Date]],'DB Details'!$A:$L,8)</f>
        <v>21.5</v>
      </c>
      <c r="I24" s="112">
        <f>VLOOKUP(Table91213[[#This Row],[Date]],'DB Details'!$A:$L,9)</f>
        <v>22.4</v>
      </c>
      <c r="J24" s="112">
        <f>VLOOKUP(Table91213[[#This Row],[Date]],'DB Details'!$A:$L,10)</f>
        <v>34.799999999999997</v>
      </c>
      <c r="K24" s="110"/>
      <c r="L24" s="112">
        <f>VLOOKUP(Table91213[[#This Row],[Date]],'DB Details'!$A:$L,12)</f>
        <v>39</v>
      </c>
    </row>
    <row r="25" spans="1:12" x14ac:dyDescent="0.2">
      <c r="A25" s="54">
        <v>18111</v>
      </c>
      <c r="B25" s="72">
        <f>VLOOKUP(Table91213[[#This Row],[Date]],'DB Details'!$A:$L,2)</f>
        <v>55.7</v>
      </c>
      <c r="C25" s="70"/>
      <c r="D25" s="70"/>
      <c r="E25" s="112">
        <f>VLOOKUP(Table91213[[#This Row],[Date]],'DB Details'!$A:$L,5)</f>
        <v>42.7</v>
      </c>
      <c r="F25" s="112">
        <f>VLOOKUP(Table91213[[#This Row],[Date]],'DB Details'!$A:$L,6)</f>
        <v>58.5</v>
      </c>
      <c r="G25" s="110"/>
      <c r="H25" s="112">
        <f>VLOOKUP(Table91213[[#This Row],[Date]],'DB Details'!$A:$L,8)</f>
        <v>26.8</v>
      </c>
      <c r="I25" s="112">
        <f>VLOOKUP(Table91213[[#This Row],[Date]],'DB Details'!$A:$L,9)</f>
        <v>33</v>
      </c>
      <c r="J25" s="112">
        <f>VLOOKUP(Table91213[[#This Row],[Date]],'DB Details'!$A:$L,10)</f>
        <v>40</v>
      </c>
      <c r="K25" s="110"/>
      <c r="L25" s="112">
        <f>VLOOKUP(Table91213[[#This Row],[Date]],'DB Details'!$A:$L,12)</f>
        <v>47</v>
      </c>
    </row>
    <row r="26" spans="1:12" x14ac:dyDescent="0.2">
      <c r="A26" s="54">
        <v>18142</v>
      </c>
      <c r="B26" s="72">
        <f>VLOOKUP(Table91213[[#This Row],[Date]],'DB Details'!$A:$L,2)</f>
        <v>58</v>
      </c>
      <c r="C26" s="70"/>
      <c r="D26" s="70"/>
      <c r="E26" s="112">
        <f>VLOOKUP(Table91213[[#This Row],[Date]],'DB Details'!$A:$L,5)</f>
        <v>47.5</v>
      </c>
      <c r="F26" s="112">
        <f>VLOOKUP(Table91213[[#This Row],[Date]],'DB Details'!$A:$L,6)</f>
        <v>60.3</v>
      </c>
      <c r="G26" s="110"/>
      <c r="H26" s="112">
        <f>VLOOKUP(Table91213[[#This Row],[Date]],'DB Details'!$A:$L,8)</f>
        <v>35.799999999999997</v>
      </c>
      <c r="I26" s="112">
        <f>VLOOKUP(Table91213[[#This Row],[Date]],'DB Details'!$A:$L,9)</f>
        <v>39.9</v>
      </c>
      <c r="J26" s="112">
        <f>VLOOKUP(Table91213[[#This Row],[Date]],'DB Details'!$A:$L,10)</f>
        <v>51.4</v>
      </c>
      <c r="K26" s="110"/>
      <c r="L26" s="112">
        <f>VLOOKUP(Table91213[[#This Row],[Date]],'DB Details'!$A:$L,12)</f>
        <v>52.3</v>
      </c>
    </row>
    <row r="27" spans="1:12" x14ac:dyDescent="0.2">
      <c r="A27" s="54">
        <v>18172</v>
      </c>
      <c r="B27" s="72">
        <f>VLOOKUP(Table91213[[#This Row],[Date]],'DB Details'!$A:$L,2)</f>
        <v>58.9</v>
      </c>
      <c r="C27" s="70"/>
      <c r="D27" s="70"/>
      <c r="E27" s="112">
        <f>VLOOKUP(Table91213[[#This Row],[Date]],'DB Details'!$A:$L,5)</f>
        <v>42.1</v>
      </c>
      <c r="F27" s="112">
        <f>VLOOKUP(Table91213[[#This Row],[Date]],'DB Details'!$A:$L,6)</f>
        <v>54.5</v>
      </c>
      <c r="G27" s="110"/>
      <c r="H27" s="112">
        <f>VLOOKUP(Table91213[[#This Row],[Date]],'DB Details'!$A:$L,8)</f>
        <v>40.6</v>
      </c>
      <c r="I27" s="112">
        <f>VLOOKUP(Table91213[[#This Row],[Date]],'DB Details'!$A:$L,9)</f>
        <v>46.1</v>
      </c>
      <c r="J27" s="112">
        <f>VLOOKUP(Table91213[[#This Row],[Date]],'DB Details'!$A:$L,10)</f>
        <v>43.7</v>
      </c>
      <c r="K27" s="110"/>
      <c r="L27" s="112">
        <f>VLOOKUP(Table91213[[#This Row],[Date]],'DB Details'!$A:$L,12)</f>
        <v>51</v>
      </c>
    </row>
    <row r="28" spans="1:12" x14ac:dyDescent="0.2">
      <c r="A28" s="54">
        <v>18203</v>
      </c>
      <c r="B28" s="72">
        <f>VLOOKUP(Table91213[[#This Row],[Date]],'DB Details'!$A:$L,2)</f>
        <v>58.7</v>
      </c>
      <c r="C28" s="70"/>
      <c r="D28" s="70"/>
      <c r="E28" s="112">
        <f>VLOOKUP(Table91213[[#This Row],[Date]],'DB Details'!$A:$L,5)</f>
        <v>51.1</v>
      </c>
      <c r="F28" s="112">
        <f>VLOOKUP(Table91213[[#This Row],[Date]],'DB Details'!$A:$L,6)</f>
        <v>55.7</v>
      </c>
      <c r="G28" s="110"/>
      <c r="H28" s="112">
        <f>VLOOKUP(Table91213[[#This Row],[Date]],'DB Details'!$A:$L,8)</f>
        <v>31.3</v>
      </c>
      <c r="I28" s="112">
        <f>VLOOKUP(Table91213[[#This Row],[Date]],'DB Details'!$A:$L,9)</f>
        <v>51.5</v>
      </c>
      <c r="J28" s="112">
        <f>VLOOKUP(Table91213[[#This Row],[Date]],'DB Details'!$A:$L,10)</f>
        <v>42.9</v>
      </c>
      <c r="K28" s="110"/>
      <c r="L28" s="112">
        <f>VLOOKUP(Table91213[[#This Row],[Date]],'DB Details'!$A:$L,12)</f>
        <v>51</v>
      </c>
    </row>
    <row r="29" spans="1:12" x14ac:dyDescent="0.2">
      <c r="A29" s="54">
        <v>18233</v>
      </c>
      <c r="B29" s="72">
        <f>VLOOKUP(Table91213[[#This Row],[Date]],'DB Details'!$A:$L,2)</f>
        <v>53.1</v>
      </c>
      <c r="C29" s="70"/>
      <c r="D29" s="70"/>
      <c r="E29" s="112">
        <f>VLOOKUP(Table91213[[#This Row],[Date]],'DB Details'!$A:$L,5)</f>
        <v>49.9</v>
      </c>
      <c r="F29" s="112">
        <f>VLOOKUP(Table91213[[#This Row],[Date]],'DB Details'!$A:$L,6)</f>
        <v>63.3</v>
      </c>
      <c r="G29" s="110"/>
      <c r="H29" s="112">
        <f>VLOOKUP(Table91213[[#This Row],[Date]],'DB Details'!$A:$L,8)</f>
        <v>41.7</v>
      </c>
      <c r="I29" s="112">
        <f>VLOOKUP(Table91213[[#This Row],[Date]],'DB Details'!$A:$L,9)</f>
        <v>52.2</v>
      </c>
      <c r="J29" s="112">
        <f>VLOOKUP(Table91213[[#This Row],[Date]],'DB Details'!$A:$L,10)</f>
        <v>52.6</v>
      </c>
      <c r="K29" s="110"/>
      <c r="L29" s="112">
        <f>VLOOKUP(Table91213[[#This Row],[Date]],'DB Details'!$A:$L,12)</f>
        <v>57.3</v>
      </c>
    </row>
    <row r="30" spans="1:12" x14ac:dyDescent="0.2">
      <c r="A30" s="54">
        <v>18264</v>
      </c>
      <c r="B30" s="72">
        <f>VLOOKUP(Table91213[[#This Row],[Date]],'DB Details'!$A:$L,2)</f>
        <v>62.3</v>
      </c>
      <c r="C30" s="70"/>
      <c r="D30" s="70"/>
      <c r="E30" s="112">
        <f>VLOOKUP(Table91213[[#This Row],[Date]],'DB Details'!$A:$L,5)</f>
        <v>62.4</v>
      </c>
      <c r="F30" s="112">
        <f>VLOOKUP(Table91213[[#This Row],[Date]],'DB Details'!$A:$L,6)</f>
        <v>64.3</v>
      </c>
      <c r="G30" s="110"/>
      <c r="H30" s="112">
        <f>VLOOKUP(Table91213[[#This Row],[Date]],'DB Details'!$A:$L,8)</f>
        <v>43.6</v>
      </c>
      <c r="I30" s="112">
        <f>VLOOKUP(Table91213[[#This Row],[Date]],'DB Details'!$A:$L,9)</f>
        <v>56.3</v>
      </c>
      <c r="J30" s="112">
        <f>VLOOKUP(Table91213[[#This Row],[Date]],'DB Details'!$A:$L,10)</f>
        <v>57.7</v>
      </c>
      <c r="K30" s="110"/>
      <c r="L30" s="112">
        <f>VLOOKUP(Table91213[[#This Row],[Date]],'DB Details'!$A:$L,12)</f>
        <v>59.1</v>
      </c>
    </row>
    <row r="31" spans="1:12" x14ac:dyDescent="0.2">
      <c r="A31" s="54">
        <v>18295</v>
      </c>
      <c r="B31" s="72">
        <f>VLOOKUP(Table91213[[#This Row],[Date]],'DB Details'!$A:$L,2)</f>
        <v>62.5</v>
      </c>
      <c r="C31" s="70"/>
      <c r="D31" s="70"/>
      <c r="E31" s="112">
        <f>VLOOKUP(Table91213[[#This Row],[Date]],'DB Details'!$A:$L,5)</f>
        <v>70.900000000000006</v>
      </c>
      <c r="F31" s="112">
        <f>VLOOKUP(Table91213[[#This Row],[Date]],'DB Details'!$A:$L,6)</f>
        <v>66.7</v>
      </c>
      <c r="G31" s="110"/>
      <c r="H31" s="112">
        <f>VLOOKUP(Table91213[[#This Row],[Date]],'DB Details'!$A:$L,8)</f>
        <v>46.4</v>
      </c>
      <c r="I31" s="112">
        <f>VLOOKUP(Table91213[[#This Row],[Date]],'DB Details'!$A:$L,9)</f>
        <v>68</v>
      </c>
      <c r="J31" s="112">
        <f>VLOOKUP(Table91213[[#This Row],[Date]],'DB Details'!$A:$L,10)</f>
        <v>51.1</v>
      </c>
      <c r="K31" s="110"/>
      <c r="L31" s="112">
        <f>VLOOKUP(Table91213[[#This Row],[Date]],'DB Details'!$A:$L,12)</f>
        <v>60.5</v>
      </c>
    </row>
    <row r="32" spans="1:12" x14ac:dyDescent="0.2">
      <c r="A32" s="54">
        <v>18323</v>
      </c>
      <c r="B32" s="72">
        <f>VLOOKUP(Table91213[[#This Row],[Date]],'DB Details'!$A:$L,2)</f>
        <v>61.8</v>
      </c>
      <c r="C32" s="70"/>
      <c r="D32" s="70"/>
      <c r="E32" s="112">
        <f>VLOOKUP(Table91213[[#This Row],[Date]],'DB Details'!$A:$L,5)</f>
        <v>77</v>
      </c>
      <c r="F32" s="112">
        <f>VLOOKUP(Table91213[[#This Row],[Date]],'DB Details'!$A:$L,6)</f>
        <v>65.8</v>
      </c>
      <c r="G32" s="110"/>
      <c r="H32" s="112">
        <f>VLOOKUP(Table91213[[#This Row],[Date]],'DB Details'!$A:$L,8)</f>
        <v>48.8</v>
      </c>
      <c r="I32" s="112">
        <f>VLOOKUP(Table91213[[#This Row],[Date]],'DB Details'!$A:$L,9)</f>
        <v>72</v>
      </c>
      <c r="J32" s="112">
        <f>VLOOKUP(Table91213[[#This Row],[Date]],'DB Details'!$A:$L,10)</f>
        <v>56.9</v>
      </c>
      <c r="K32" s="110"/>
      <c r="L32" s="112">
        <f>VLOOKUP(Table91213[[#This Row],[Date]],'DB Details'!$A:$L,12)</f>
        <v>62.1</v>
      </c>
    </row>
    <row r="33" spans="1:12" x14ac:dyDescent="0.2">
      <c r="A33" s="54">
        <v>18354</v>
      </c>
      <c r="B33" s="72">
        <f>VLOOKUP(Table91213[[#This Row],[Date]],'DB Details'!$A:$L,2)</f>
        <v>71</v>
      </c>
      <c r="C33" s="70"/>
      <c r="D33" s="70"/>
      <c r="E33" s="112">
        <f>VLOOKUP(Table91213[[#This Row],[Date]],'DB Details'!$A:$L,5)</f>
        <v>80.2</v>
      </c>
      <c r="F33" s="112">
        <f>VLOOKUP(Table91213[[#This Row],[Date]],'DB Details'!$A:$L,6)</f>
        <v>74.8</v>
      </c>
      <c r="G33" s="110"/>
      <c r="H33" s="112">
        <f>VLOOKUP(Table91213[[#This Row],[Date]],'DB Details'!$A:$L,8)</f>
        <v>50.6</v>
      </c>
      <c r="I33" s="112">
        <f>VLOOKUP(Table91213[[#This Row],[Date]],'DB Details'!$A:$L,9)</f>
        <v>68.8</v>
      </c>
      <c r="J33" s="112">
        <f>VLOOKUP(Table91213[[#This Row],[Date]],'DB Details'!$A:$L,10)</f>
        <v>63.4</v>
      </c>
      <c r="K33" s="110"/>
      <c r="L33" s="112">
        <f>VLOOKUP(Table91213[[#This Row],[Date]],'DB Details'!$A:$L,12)</f>
        <v>68.099999999999994</v>
      </c>
    </row>
    <row r="34" spans="1:12" x14ac:dyDescent="0.2">
      <c r="A34" s="54">
        <v>18384</v>
      </c>
      <c r="B34" s="72">
        <f>VLOOKUP(Table91213[[#This Row],[Date]],'DB Details'!$A:$L,2)</f>
        <v>76.599999999999994</v>
      </c>
      <c r="C34" s="70"/>
      <c r="D34" s="70"/>
      <c r="E34" s="112">
        <f>VLOOKUP(Table91213[[#This Row],[Date]],'DB Details'!$A:$L,5)</f>
        <v>98.2</v>
      </c>
      <c r="F34" s="112">
        <f>VLOOKUP(Table91213[[#This Row],[Date]],'DB Details'!$A:$L,6)</f>
        <v>78.099999999999994</v>
      </c>
      <c r="G34" s="110"/>
      <c r="H34" s="112">
        <f>VLOOKUP(Table91213[[#This Row],[Date]],'DB Details'!$A:$L,8)</f>
        <v>58.2</v>
      </c>
      <c r="I34" s="112">
        <f>VLOOKUP(Table91213[[#This Row],[Date]],'DB Details'!$A:$L,9)</f>
        <v>82.9</v>
      </c>
      <c r="J34" s="112">
        <f>VLOOKUP(Table91213[[#This Row],[Date]],'DB Details'!$A:$L,10)</f>
        <v>69.8</v>
      </c>
      <c r="K34" s="110"/>
      <c r="L34" s="112">
        <f>VLOOKUP(Table91213[[#This Row],[Date]],'DB Details'!$A:$L,12)</f>
        <v>74.7</v>
      </c>
    </row>
    <row r="35" spans="1:12" x14ac:dyDescent="0.2">
      <c r="A35" s="54">
        <v>18415</v>
      </c>
      <c r="B35" s="72">
        <f>VLOOKUP(Table91213[[#This Row],[Date]],'DB Details'!$A:$L,2)</f>
        <v>82.6</v>
      </c>
      <c r="C35" s="70"/>
      <c r="D35" s="70"/>
      <c r="E35" s="112">
        <f>VLOOKUP(Table91213[[#This Row],[Date]],'DB Details'!$A:$L,5)</f>
        <v>100</v>
      </c>
      <c r="F35" s="112">
        <f>VLOOKUP(Table91213[[#This Row],[Date]],'DB Details'!$A:$L,6)</f>
        <v>79.099999999999994</v>
      </c>
      <c r="G35" s="110"/>
      <c r="H35" s="112">
        <f>VLOOKUP(Table91213[[#This Row],[Date]],'DB Details'!$A:$L,8)</f>
        <v>62.1</v>
      </c>
      <c r="I35" s="112">
        <f>VLOOKUP(Table91213[[#This Row],[Date]],'DB Details'!$A:$L,9)</f>
        <v>76.5</v>
      </c>
      <c r="J35" s="112">
        <f>VLOOKUP(Table91213[[#This Row],[Date]],'DB Details'!$A:$L,10)</f>
        <v>71.900000000000006</v>
      </c>
      <c r="K35" s="110"/>
      <c r="L35" s="112">
        <f>VLOOKUP(Table91213[[#This Row],[Date]],'DB Details'!$A:$L,12)</f>
        <v>76.599999999999994</v>
      </c>
    </row>
    <row r="36" spans="1:12" x14ac:dyDescent="0.2">
      <c r="A36" s="54">
        <v>18445</v>
      </c>
      <c r="B36" s="72">
        <f>VLOOKUP(Table91213[[#This Row],[Date]],'DB Details'!$A:$L,2)</f>
        <v>80.3</v>
      </c>
      <c r="C36" s="70"/>
      <c r="D36" s="70"/>
      <c r="E36" s="112">
        <f>VLOOKUP(Table91213[[#This Row],[Date]],'DB Details'!$A:$L,5)</f>
        <v>90.7</v>
      </c>
      <c r="F36" s="112">
        <f>VLOOKUP(Table91213[[#This Row],[Date]],'DB Details'!$A:$L,6)</f>
        <v>77.099999999999994</v>
      </c>
      <c r="G36" s="110"/>
      <c r="H36" s="112">
        <f>VLOOKUP(Table91213[[#This Row],[Date]],'DB Details'!$A:$L,8)</f>
        <v>62.7</v>
      </c>
      <c r="I36" s="112">
        <f>VLOOKUP(Table91213[[#This Row],[Date]],'DB Details'!$A:$L,9)</f>
        <v>89.4</v>
      </c>
      <c r="J36" s="112">
        <f>VLOOKUP(Table91213[[#This Row],[Date]],'DB Details'!$A:$L,10)</f>
        <v>72.5</v>
      </c>
      <c r="K36" s="110"/>
      <c r="L36" s="112">
        <f>VLOOKUP(Table91213[[#This Row],[Date]],'DB Details'!$A:$L,12)</f>
        <v>77.5</v>
      </c>
    </row>
    <row r="37" spans="1:12" x14ac:dyDescent="0.2">
      <c r="A37" s="54">
        <v>18476</v>
      </c>
      <c r="B37" s="72">
        <f>VLOOKUP(Table91213[[#This Row],[Date]],'DB Details'!$A:$L,2)</f>
        <v>77.099999999999994</v>
      </c>
      <c r="C37" s="70"/>
      <c r="D37" s="70"/>
      <c r="E37" s="112">
        <f>VLOOKUP(Table91213[[#This Row],[Date]],'DB Details'!$A:$L,5)</f>
        <v>84.8</v>
      </c>
      <c r="F37" s="112">
        <f>VLOOKUP(Table91213[[#This Row],[Date]],'DB Details'!$A:$L,6)</f>
        <v>78.7</v>
      </c>
      <c r="G37" s="110"/>
      <c r="H37" s="112">
        <f>VLOOKUP(Table91213[[#This Row],[Date]],'DB Details'!$A:$L,8)</f>
        <v>62.3</v>
      </c>
      <c r="I37" s="112">
        <f>VLOOKUP(Table91213[[#This Row],[Date]],'DB Details'!$A:$L,9)</f>
        <v>81.7</v>
      </c>
      <c r="J37" s="112">
        <f>VLOOKUP(Table91213[[#This Row],[Date]],'DB Details'!$A:$L,10)</f>
        <v>72.3</v>
      </c>
      <c r="K37" s="110"/>
      <c r="L37" s="112">
        <f>VLOOKUP(Table91213[[#This Row],[Date]],'DB Details'!$A:$L,12)</f>
        <v>75.8</v>
      </c>
    </row>
    <row r="38" spans="1:12" x14ac:dyDescent="0.2">
      <c r="A38" s="54">
        <v>18507</v>
      </c>
      <c r="B38" s="72">
        <f>VLOOKUP(Table91213[[#This Row],[Date]],'DB Details'!$A:$L,2)</f>
        <v>66.400000000000006</v>
      </c>
      <c r="C38" s="70"/>
      <c r="D38" s="70"/>
      <c r="E38" s="112">
        <f>VLOOKUP(Table91213[[#This Row],[Date]],'DB Details'!$A:$L,5)</f>
        <v>84.4</v>
      </c>
      <c r="F38" s="112">
        <f>VLOOKUP(Table91213[[#This Row],[Date]],'DB Details'!$A:$L,6)</f>
        <v>68.599999999999994</v>
      </c>
      <c r="G38" s="110"/>
      <c r="H38" s="112">
        <f>VLOOKUP(Table91213[[#This Row],[Date]],'DB Details'!$A:$L,8)</f>
        <v>55.2</v>
      </c>
      <c r="I38" s="112">
        <f>VLOOKUP(Table91213[[#This Row],[Date]],'DB Details'!$A:$L,9)</f>
        <v>73.7</v>
      </c>
      <c r="J38" s="112">
        <f>VLOOKUP(Table91213[[#This Row],[Date]],'DB Details'!$A:$L,10)</f>
        <v>72.2</v>
      </c>
      <c r="K38" s="110"/>
      <c r="L38" s="112">
        <f>VLOOKUP(Table91213[[#This Row],[Date]],'DB Details'!$A:$L,12)</f>
        <v>68.099999999999994</v>
      </c>
    </row>
    <row r="39" spans="1:12" x14ac:dyDescent="0.2">
      <c r="A39" s="54">
        <v>18537</v>
      </c>
      <c r="B39" s="72">
        <f>VLOOKUP(Table91213[[#This Row],[Date]],'DB Details'!$A:$L,2)</f>
        <v>49</v>
      </c>
      <c r="C39" s="70"/>
      <c r="D39" s="70"/>
      <c r="E39" s="112">
        <f>VLOOKUP(Table91213[[#This Row],[Date]],'DB Details'!$A:$L,5)</f>
        <v>84.8</v>
      </c>
      <c r="F39" s="112">
        <f>VLOOKUP(Table91213[[#This Row],[Date]],'DB Details'!$A:$L,6)</f>
        <v>62.9</v>
      </c>
      <c r="G39" s="110"/>
      <c r="H39" s="112">
        <f>VLOOKUP(Table91213[[#This Row],[Date]],'DB Details'!$A:$L,8)</f>
        <v>50.6</v>
      </c>
      <c r="I39" s="112">
        <f>VLOOKUP(Table91213[[#This Row],[Date]],'DB Details'!$A:$L,9)</f>
        <v>70.3</v>
      </c>
      <c r="J39" s="112">
        <f>VLOOKUP(Table91213[[#This Row],[Date]],'DB Details'!$A:$L,10)</f>
        <v>65.599999999999994</v>
      </c>
      <c r="K39" s="110"/>
      <c r="L39" s="112">
        <f>VLOOKUP(Table91213[[#This Row],[Date]],'DB Details'!$A:$L,12)</f>
        <v>59.2</v>
      </c>
    </row>
    <row r="40" spans="1:12" x14ac:dyDescent="0.2">
      <c r="A40" s="54">
        <v>18568</v>
      </c>
      <c r="B40" s="72">
        <f>VLOOKUP(Table91213[[#This Row],[Date]],'DB Details'!$A:$L,2)</f>
        <v>57.2</v>
      </c>
      <c r="C40" s="70"/>
      <c r="D40" s="70"/>
      <c r="E40" s="112">
        <f>VLOOKUP(Table91213[[#This Row],[Date]],'DB Details'!$A:$L,5)</f>
        <v>85.1</v>
      </c>
      <c r="F40" s="112">
        <f>VLOOKUP(Table91213[[#This Row],[Date]],'DB Details'!$A:$L,6)</f>
        <v>63.6</v>
      </c>
      <c r="G40" s="110"/>
      <c r="H40" s="112">
        <f>VLOOKUP(Table91213[[#This Row],[Date]],'DB Details'!$A:$L,8)</f>
        <v>48.3</v>
      </c>
      <c r="I40" s="112">
        <f>VLOOKUP(Table91213[[#This Row],[Date]],'DB Details'!$A:$L,9)</f>
        <v>79.099999999999994</v>
      </c>
      <c r="J40" s="112">
        <f>VLOOKUP(Table91213[[#This Row],[Date]],'DB Details'!$A:$L,10)</f>
        <v>66.7</v>
      </c>
      <c r="K40" s="110"/>
      <c r="L40" s="112">
        <f>VLOOKUP(Table91213[[#This Row],[Date]],'DB Details'!$A:$L,12)</f>
        <v>63.1</v>
      </c>
    </row>
    <row r="41" spans="1:12" x14ac:dyDescent="0.2">
      <c r="A41" s="54">
        <v>18598</v>
      </c>
      <c r="B41" s="72">
        <f>VLOOKUP(Table91213[[#This Row],[Date]],'DB Details'!$A:$L,2)</f>
        <v>67.7</v>
      </c>
      <c r="C41" s="70"/>
      <c r="D41" s="70"/>
      <c r="E41" s="112">
        <f>VLOOKUP(Table91213[[#This Row],[Date]],'DB Details'!$A:$L,5)</f>
        <v>91.1</v>
      </c>
      <c r="F41" s="112">
        <f>VLOOKUP(Table91213[[#This Row],[Date]],'DB Details'!$A:$L,6)</f>
        <v>62.5</v>
      </c>
      <c r="G41" s="110"/>
      <c r="H41" s="112">
        <f>VLOOKUP(Table91213[[#This Row],[Date]],'DB Details'!$A:$L,8)</f>
        <v>49.7</v>
      </c>
      <c r="I41" s="112">
        <f>VLOOKUP(Table91213[[#This Row],[Date]],'DB Details'!$A:$L,9)</f>
        <v>87.5</v>
      </c>
      <c r="J41" s="112">
        <f>VLOOKUP(Table91213[[#This Row],[Date]],'DB Details'!$A:$L,10)</f>
        <v>65.099999999999994</v>
      </c>
      <c r="K41" s="110"/>
      <c r="L41" s="112">
        <f>VLOOKUP(Table91213[[#This Row],[Date]],'DB Details'!$A:$L,12)</f>
        <v>67.099999999999994</v>
      </c>
    </row>
    <row r="42" spans="1:12" x14ac:dyDescent="0.2">
      <c r="A42" s="54">
        <v>18629</v>
      </c>
      <c r="B42" s="72">
        <f>VLOOKUP(Table91213[[#This Row],[Date]],'DB Details'!$A:$L,2)</f>
        <v>67.900000000000006</v>
      </c>
      <c r="C42" s="70"/>
      <c r="D42" s="70"/>
      <c r="E42" s="112">
        <f>VLOOKUP(Table91213[[#This Row],[Date]],'DB Details'!$A:$L,5)</f>
        <v>85.1</v>
      </c>
      <c r="F42" s="112">
        <f>VLOOKUP(Table91213[[#This Row],[Date]],'DB Details'!$A:$L,6)</f>
        <v>63</v>
      </c>
      <c r="G42" s="110"/>
      <c r="H42" s="112">
        <f>VLOOKUP(Table91213[[#This Row],[Date]],'DB Details'!$A:$L,8)</f>
        <v>48</v>
      </c>
      <c r="I42" s="112">
        <f>VLOOKUP(Table91213[[#This Row],[Date]],'DB Details'!$A:$L,9)</f>
        <v>88.7</v>
      </c>
      <c r="J42" s="112">
        <f>VLOOKUP(Table91213[[#This Row],[Date]],'DB Details'!$A:$L,10)</f>
        <v>67.8</v>
      </c>
      <c r="K42" s="110"/>
      <c r="L42" s="112">
        <f>VLOOKUP(Table91213[[#This Row],[Date]],'DB Details'!$A:$L,12)</f>
        <v>67.8</v>
      </c>
    </row>
    <row r="43" spans="1:12" x14ac:dyDescent="0.2">
      <c r="A43" s="54">
        <v>18660</v>
      </c>
      <c r="B43" s="72">
        <f>VLOOKUP(Table91213[[#This Row],[Date]],'DB Details'!$A:$L,2)</f>
        <v>70</v>
      </c>
      <c r="C43" s="70"/>
      <c r="D43" s="70"/>
      <c r="E43" s="112">
        <f>VLOOKUP(Table91213[[#This Row],[Date]],'DB Details'!$A:$L,5)</f>
        <v>86.5</v>
      </c>
      <c r="F43" s="112">
        <f>VLOOKUP(Table91213[[#This Row],[Date]],'DB Details'!$A:$L,6)</f>
        <v>61.4</v>
      </c>
      <c r="G43" s="110"/>
      <c r="H43" s="112">
        <f>VLOOKUP(Table91213[[#This Row],[Date]],'DB Details'!$A:$L,8)</f>
        <v>42.1</v>
      </c>
      <c r="I43" s="112">
        <f>VLOOKUP(Table91213[[#This Row],[Date]],'DB Details'!$A:$L,9)</f>
        <v>93.3</v>
      </c>
      <c r="J43" s="112">
        <f>VLOOKUP(Table91213[[#This Row],[Date]],'DB Details'!$A:$L,10)</f>
        <v>73.7</v>
      </c>
      <c r="K43" s="110"/>
      <c r="L43" s="112">
        <f>VLOOKUP(Table91213[[#This Row],[Date]],'DB Details'!$A:$L,12)</f>
        <v>69.3</v>
      </c>
    </row>
    <row r="44" spans="1:12" x14ac:dyDescent="0.2">
      <c r="A44" s="54">
        <v>18688</v>
      </c>
      <c r="B44" s="72">
        <f>VLOOKUP(Table91213[[#This Row],[Date]],'DB Details'!$A:$L,2)</f>
        <v>61</v>
      </c>
      <c r="C44" s="70"/>
      <c r="D44" s="70"/>
      <c r="E44" s="112">
        <f>VLOOKUP(Table91213[[#This Row],[Date]],'DB Details'!$A:$L,5)</f>
        <v>76.599999999999994</v>
      </c>
      <c r="F44" s="112">
        <f>VLOOKUP(Table91213[[#This Row],[Date]],'DB Details'!$A:$L,6)</f>
        <v>61.2</v>
      </c>
      <c r="G44" s="110"/>
      <c r="H44" s="112">
        <f>VLOOKUP(Table91213[[#This Row],[Date]],'DB Details'!$A:$L,8)</f>
        <v>47.4</v>
      </c>
      <c r="I44" s="112">
        <f>VLOOKUP(Table91213[[#This Row],[Date]],'DB Details'!$A:$L,9)</f>
        <v>85.1</v>
      </c>
      <c r="J44" s="112">
        <f>VLOOKUP(Table91213[[#This Row],[Date]],'DB Details'!$A:$L,10)</f>
        <v>72</v>
      </c>
      <c r="K44" s="110"/>
      <c r="L44" s="112">
        <f>VLOOKUP(Table91213[[#This Row],[Date]],'DB Details'!$A:$L,12)</f>
        <v>65.5</v>
      </c>
    </row>
    <row r="45" spans="1:12" x14ac:dyDescent="0.2">
      <c r="A45" s="54">
        <v>18719</v>
      </c>
      <c r="B45" s="72">
        <f>VLOOKUP(Table91213[[#This Row],[Date]],'DB Details'!$A:$L,2)</f>
        <v>42.3</v>
      </c>
      <c r="C45" s="70"/>
      <c r="D45" s="70"/>
      <c r="E45" s="112">
        <f>VLOOKUP(Table91213[[#This Row],[Date]],'DB Details'!$A:$L,5)</f>
        <v>68.5</v>
      </c>
      <c r="F45" s="112">
        <f>VLOOKUP(Table91213[[#This Row],[Date]],'DB Details'!$A:$L,6)</f>
        <v>53.5</v>
      </c>
      <c r="G45" s="110"/>
      <c r="H45" s="112">
        <f>VLOOKUP(Table91213[[#This Row],[Date]],'DB Details'!$A:$L,8)</f>
        <v>51.8</v>
      </c>
      <c r="I45" s="112">
        <f>VLOOKUP(Table91213[[#This Row],[Date]],'DB Details'!$A:$L,9)</f>
        <v>65.7</v>
      </c>
      <c r="J45" s="112">
        <f>VLOOKUP(Table91213[[#This Row],[Date]],'DB Details'!$A:$L,10)</f>
        <v>61.9</v>
      </c>
      <c r="K45" s="110"/>
      <c r="L45" s="112">
        <f>VLOOKUP(Table91213[[#This Row],[Date]],'DB Details'!$A:$L,12)</f>
        <v>53.5</v>
      </c>
    </row>
    <row r="46" spans="1:12" x14ac:dyDescent="0.2">
      <c r="A46" s="54">
        <v>18749</v>
      </c>
      <c r="B46" s="72">
        <f>VLOOKUP(Table91213[[#This Row],[Date]],'DB Details'!$A:$L,2)</f>
        <v>45.2</v>
      </c>
      <c r="C46" s="70"/>
      <c r="D46" s="70"/>
      <c r="E46" s="112">
        <f>VLOOKUP(Table91213[[#This Row],[Date]],'DB Details'!$A:$L,5)</f>
        <v>63.6</v>
      </c>
      <c r="F46" s="112">
        <f>VLOOKUP(Table91213[[#This Row],[Date]],'DB Details'!$A:$L,6)</f>
        <v>54.2</v>
      </c>
      <c r="G46" s="110"/>
      <c r="H46" s="112">
        <f>VLOOKUP(Table91213[[#This Row],[Date]],'DB Details'!$A:$L,8)</f>
        <v>51.2</v>
      </c>
      <c r="I46" s="112">
        <f>VLOOKUP(Table91213[[#This Row],[Date]],'DB Details'!$A:$L,9)</f>
        <v>45</v>
      </c>
      <c r="J46" s="112">
        <f>VLOOKUP(Table91213[[#This Row],[Date]],'DB Details'!$A:$L,10)</f>
        <v>58.8</v>
      </c>
      <c r="K46" s="110"/>
      <c r="L46" s="112">
        <f>VLOOKUP(Table91213[[#This Row],[Date]],'DB Details'!$A:$L,12)</f>
        <v>50.7</v>
      </c>
    </row>
    <row r="47" spans="1:12" x14ac:dyDescent="0.2">
      <c r="A47" s="54">
        <v>18780</v>
      </c>
      <c r="B47" s="72">
        <f>VLOOKUP(Table91213[[#This Row],[Date]],'DB Details'!$A:$L,2)</f>
        <v>39.1</v>
      </c>
      <c r="C47" s="70"/>
      <c r="D47" s="70"/>
      <c r="E47" s="112">
        <f>VLOOKUP(Table91213[[#This Row],[Date]],'DB Details'!$A:$L,5)</f>
        <v>52.1</v>
      </c>
      <c r="F47" s="112">
        <f>VLOOKUP(Table91213[[#This Row],[Date]],'DB Details'!$A:$L,6)</f>
        <v>48.6</v>
      </c>
      <c r="G47" s="110"/>
      <c r="H47" s="112">
        <f>VLOOKUP(Table91213[[#This Row],[Date]],'DB Details'!$A:$L,8)</f>
        <v>48.4</v>
      </c>
      <c r="I47" s="112">
        <f>VLOOKUP(Table91213[[#This Row],[Date]],'DB Details'!$A:$L,9)</f>
        <v>36.700000000000003</v>
      </c>
      <c r="J47" s="112">
        <f>VLOOKUP(Table91213[[#This Row],[Date]],'DB Details'!$A:$L,10)</f>
        <v>56.4</v>
      </c>
      <c r="K47" s="110"/>
      <c r="L47" s="112">
        <f>VLOOKUP(Table91213[[#This Row],[Date]],'DB Details'!$A:$L,12)</f>
        <v>45.5</v>
      </c>
    </row>
    <row r="48" spans="1:12" x14ac:dyDescent="0.2">
      <c r="A48" s="54">
        <v>18810</v>
      </c>
      <c r="B48" s="72">
        <f>VLOOKUP(Table91213[[#This Row],[Date]],'DB Details'!$A:$L,2)</f>
        <v>38.200000000000003</v>
      </c>
      <c r="C48" s="70"/>
      <c r="D48" s="70"/>
      <c r="E48" s="112">
        <f>VLOOKUP(Table91213[[#This Row],[Date]],'DB Details'!$A:$L,5)</f>
        <v>46.4</v>
      </c>
      <c r="F48" s="112">
        <f>VLOOKUP(Table91213[[#This Row],[Date]],'DB Details'!$A:$L,6)</f>
        <v>41.6</v>
      </c>
      <c r="G48" s="110"/>
      <c r="H48" s="112">
        <f>VLOOKUP(Table91213[[#This Row],[Date]],'DB Details'!$A:$L,8)</f>
        <v>47.8</v>
      </c>
      <c r="I48" s="112">
        <f>VLOOKUP(Table91213[[#This Row],[Date]],'DB Details'!$A:$L,9)</f>
        <v>32.200000000000003</v>
      </c>
      <c r="J48" s="112">
        <f>VLOOKUP(Table91213[[#This Row],[Date]],'DB Details'!$A:$L,10)</f>
        <v>53.2</v>
      </c>
      <c r="K48" s="110"/>
      <c r="L48" s="112">
        <f>VLOOKUP(Table91213[[#This Row],[Date]],'DB Details'!$A:$L,12)</f>
        <v>42.1</v>
      </c>
    </row>
    <row r="49" spans="1:12" x14ac:dyDescent="0.2">
      <c r="A49" s="54">
        <v>18841</v>
      </c>
      <c r="B49" s="72">
        <f>VLOOKUP(Table91213[[#This Row],[Date]],'DB Details'!$A:$L,2)</f>
        <v>38.5</v>
      </c>
      <c r="C49" s="70"/>
      <c r="D49" s="70"/>
      <c r="E49" s="112">
        <f>VLOOKUP(Table91213[[#This Row],[Date]],'DB Details'!$A:$L,5)</f>
        <v>43.2</v>
      </c>
      <c r="F49" s="112">
        <f>VLOOKUP(Table91213[[#This Row],[Date]],'DB Details'!$A:$L,6)</f>
        <v>48.4</v>
      </c>
      <c r="G49" s="110"/>
      <c r="H49" s="112">
        <f>VLOOKUP(Table91213[[#This Row],[Date]],'DB Details'!$A:$L,8)</f>
        <v>46.7</v>
      </c>
      <c r="I49" s="112">
        <f>VLOOKUP(Table91213[[#This Row],[Date]],'DB Details'!$A:$L,9)</f>
        <v>32</v>
      </c>
      <c r="J49" s="112">
        <f>VLOOKUP(Table91213[[#This Row],[Date]],'DB Details'!$A:$L,10)</f>
        <v>51.7</v>
      </c>
      <c r="K49" s="110"/>
      <c r="L49" s="112">
        <f>VLOOKUP(Table91213[[#This Row],[Date]],'DB Details'!$A:$L,12)</f>
        <v>43.6</v>
      </c>
    </row>
    <row r="50" spans="1:12" x14ac:dyDescent="0.2">
      <c r="A50" s="54">
        <v>18872</v>
      </c>
      <c r="B50" s="72">
        <f>VLOOKUP(Table91213[[#This Row],[Date]],'DB Details'!$A:$L,2)</f>
        <v>48.2</v>
      </c>
      <c r="C50" s="70"/>
      <c r="D50" s="70"/>
      <c r="E50" s="112">
        <f>VLOOKUP(Table91213[[#This Row],[Date]],'DB Details'!$A:$L,5)</f>
        <v>45.7</v>
      </c>
      <c r="F50" s="112">
        <f>VLOOKUP(Table91213[[#This Row],[Date]],'DB Details'!$A:$L,6)</f>
        <v>50.2</v>
      </c>
      <c r="G50" s="110"/>
      <c r="H50" s="112">
        <f>VLOOKUP(Table91213[[#This Row],[Date]],'DB Details'!$A:$L,8)</f>
        <v>43.8</v>
      </c>
      <c r="I50" s="112">
        <f>VLOOKUP(Table91213[[#This Row],[Date]],'DB Details'!$A:$L,9)</f>
        <v>46.4</v>
      </c>
      <c r="J50" s="112">
        <f>VLOOKUP(Table91213[[#This Row],[Date]],'DB Details'!$A:$L,10)</f>
        <v>48.6</v>
      </c>
      <c r="K50" s="110"/>
      <c r="L50" s="112">
        <f>VLOOKUP(Table91213[[#This Row],[Date]],'DB Details'!$A:$L,12)</f>
        <v>48.1</v>
      </c>
    </row>
    <row r="51" spans="1:12" x14ac:dyDescent="0.2">
      <c r="A51" s="54">
        <v>18902</v>
      </c>
      <c r="B51" s="72">
        <f>VLOOKUP(Table91213[[#This Row],[Date]],'DB Details'!$A:$L,2)</f>
        <v>51.7</v>
      </c>
      <c r="C51" s="70"/>
      <c r="D51" s="70"/>
      <c r="E51" s="112">
        <f>VLOOKUP(Table91213[[#This Row],[Date]],'DB Details'!$A:$L,5)</f>
        <v>54.4</v>
      </c>
      <c r="F51" s="112">
        <f>VLOOKUP(Table91213[[#This Row],[Date]],'DB Details'!$A:$L,6)</f>
        <v>50.3</v>
      </c>
      <c r="G51" s="110"/>
      <c r="H51" s="112">
        <f>VLOOKUP(Table91213[[#This Row],[Date]],'DB Details'!$A:$L,8)</f>
        <v>42</v>
      </c>
      <c r="I51" s="112">
        <f>VLOOKUP(Table91213[[#This Row],[Date]],'DB Details'!$A:$L,9)</f>
        <v>47.2</v>
      </c>
      <c r="J51" s="112">
        <f>VLOOKUP(Table91213[[#This Row],[Date]],'DB Details'!$A:$L,10)</f>
        <v>51.1</v>
      </c>
      <c r="K51" s="110"/>
      <c r="L51" s="112">
        <f>VLOOKUP(Table91213[[#This Row],[Date]],'DB Details'!$A:$L,12)</f>
        <v>49.6</v>
      </c>
    </row>
    <row r="52" spans="1:12" x14ac:dyDescent="0.2">
      <c r="A52" s="54">
        <v>18933</v>
      </c>
      <c r="B52" s="72">
        <f>VLOOKUP(Table91213[[#This Row],[Date]],'DB Details'!$A:$L,2)</f>
        <v>49.3</v>
      </c>
      <c r="C52" s="70"/>
      <c r="D52" s="70"/>
      <c r="E52" s="112">
        <f>VLOOKUP(Table91213[[#This Row],[Date]],'DB Details'!$A:$L,5)</f>
        <v>55.6</v>
      </c>
      <c r="F52" s="112">
        <f>VLOOKUP(Table91213[[#This Row],[Date]],'DB Details'!$A:$L,6)</f>
        <v>50.9</v>
      </c>
      <c r="G52" s="110"/>
      <c r="H52" s="112">
        <f>VLOOKUP(Table91213[[#This Row],[Date]],'DB Details'!$A:$L,8)</f>
        <v>44.5</v>
      </c>
      <c r="I52" s="112">
        <f>VLOOKUP(Table91213[[#This Row],[Date]],'DB Details'!$A:$L,9)</f>
        <v>34.9</v>
      </c>
      <c r="J52" s="112">
        <f>VLOOKUP(Table91213[[#This Row],[Date]],'DB Details'!$A:$L,10)</f>
        <v>50.2</v>
      </c>
      <c r="K52" s="110"/>
      <c r="L52" s="112">
        <f>VLOOKUP(Table91213[[#This Row],[Date]],'DB Details'!$A:$L,12)</f>
        <v>47.2</v>
      </c>
    </row>
    <row r="53" spans="1:12" x14ac:dyDescent="0.2">
      <c r="A53" s="54">
        <v>18963</v>
      </c>
      <c r="B53" s="72">
        <f>VLOOKUP(Table91213[[#This Row],[Date]],'DB Details'!$A:$L,2)</f>
        <v>45.3</v>
      </c>
      <c r="C53" s="70"/>
      <c r="D53" s="70"/>
      <c r="E53" s="112">
        <f>VLOOKUP(Table91213[[#This Row],[Date]],'DB Details'!$A:$L,5)</f>
        <v>56.6</v>
      </c>
      <c r="F53" s="112">
        <f>VLOOKUP(Table91213[[#This Row],[Date]],'DB Details'!$A:$L,6)</f>
        <v>52.8</v>
      </c>
      <c r="G53" s="110"/>
      <c r="H53" s="112">
        <f>VLOOKUP(Table91213[[#This Row],[Date]],'DB Details'!$A:$L,8)</f>
        <v>42.6</v>
      </c>
      <c r="I53" s="112">
        <f>VLOOKUP(Table91213[[#This Row],[Date]],'DB Details'!$A:$L,9)</f>
        <v>33.6</v>
      </c>
      <c r="J53" s="112">
        <f>VLOOKUP(Table91213[[#This Row],[Date]],'DB Details'!$A:$L,10)</f>
        <v>51.8</v>
      </c>
      <c r="K53" s="110"/>
      <c r="L53" s="112">
        <f>VLOOKUP(Table91213[[#This Row],[Date]],'DB Details'!$A:$L,12)</f>
        <v>46.5</v>
      </c>
    </row>
    <row r="54" spans="1:12" x14ac:dyDescent="0.2">
      <c r="A54" s="54">
        <v>18994</v>
      </c>
      <c r="B54" s="72">
        <f>VLOOKUP(Table91213[[#This Row],[Date]],'DB Details'!$A:$L,2)</f>
        <v>46.8</v>
      </c>
      <c r="C54" s="70"/>
      <c r="D54" s="70"/>
      <c r="E54" s="112">
        <f>VLOOKUP(Table91213[[#This Row],[Date]],'DB Details'!$A:$L,5)</f>
        <v>51.8</v>
      </c>
      <c r="F54" s="112">
        <f>VLOOKUP(Table91213[[#This Row],[Date]],'DB Details'!$A:$L,6)</f>
        <v>49.5</v>
      </c>
      <c r="G54" s="110"/>
      <c r="H54" s="112">
        <f>VLOOKUP(Table91213[[#This Row],[Date]],'DB Details'!$A:$L,8)</f>
        <v>42.5</v>
      </c>
      <c r="I54" s="112">
        <f>VLOOKUP(Table91213[[#This Row],[Date]],'DB Details'!$A:$L,9)</f>
        <v>31.3</v>
      </c>
      <c r="J54" s="112">
        <f>VLOOKUP(Table91213[[#This Row],[Date]],'DB Details'!$A:$L,10)</f>
        <v>46.9</v>
      </c>
      <c r="K54" s="110"/>
      <c r="L54" s="112">
        <f>VLOOKUP(Table91213[[#This Row],[Date]],'DB Details'!$A:$L,12)</f>
        <v>44.7</v>
      </c>
    </row>
    <row r="55" spans="1:12" x14ac:dyDescent="0.2">
      <c r="A55" s="54">
        <v>19025</v>
      </c>
      <c r="B55" s="72">
        <f>VLOOKUP(Table91213[[#This Row],[Date]],'DB Details'!$A:$L,2)</f>
        <v>42.3</v>
      </c>
      <c r="C55" s="70"/>
      <c r="D55" s="70"/>
      <c r="E55" s="112">
        <f>VLOOKUP(Table91213[[#This Row],[Date]],'DB Details'!$A:$L,5)</f>
        <v>52.7</v>
      </c>
      <c r="F55" s="112">
        <f>VLOOKUP(Table91213[[#This Row],[Date]],'DB Details'!$A:$L,6)</f>
        <v>49.9</v>
      </c>
      <c r="G55" s="110"/>
      <c r="H55" s="112">
        <f>VLOOKUP(Table91213[[#This Row],[Date]],'DB Details'!$A:$L,8)</f>
        <v>39.299999999999997</v>
      </c>
      <c r="I55" s="112">
        <f>VLOOKUP(Table91213[[#This Row],[Date]],'DB Details'!$A:$L,9)</f>
        <v>24.9</v>
      </c>
      <c r="J55" s="112">
        <f>VLOOKUP(Table91213[[#This Row],[Date]],'DB Details'!$A:$L,10)</f>
        <v>44.8</v>
      </c>
      <c r="K55" s="110"/>
      <c r="L55" s="112">
        <f>VLOOKUP(Table91213[[#This Row],[Date]],'DB Details'!$A:$L,12)</f>
        <v>41.8</v>
      </c>
    </row>
    <row r="56" spans="1:12" x14ac:dyDescent="0.2">
      <c r="A56" s="54">
        <v>19054</v>
      </c>
      <c r="B56" s="72">
        <f>VLOOKUP(Table91213[[#This Row],[Date]],'DB Details'!$A:$L,2)</f>
        <v>43.7</v>
      </c>
      <c r="C56" s="70"/>
      <c r="D56" s="70"/>
      <c r="E56" s="112">
        <f>VLOOKUP(Table91213[[#This Row],[Date]],'DB Details'!$A:$L,5)</f>
        <v>44.7</v>
      </c>
      <c r="F56" s="112">
        <f>VLOOKUP(Table91213[[#This Row],[Date]],'DB Details'!$A:$L,6)</f>
        <v>48.7</v>
      </c>
      <c r="G56" s="110"/>
      <c r="H56" s="112">
        <f>VLOOKUP(Table91213[[#This Row],[Date]],'DB Details'!$A:$L,8)</f>
        <v>35.6</v>
      </c>
      <c r="I56" s="112">
        <f>VLOOKUP(Table91213[[#This Row],[Date]],'DB Details'!$A:$L,9)</f>
        <v>18.8</v>
      </c>
      <c r="J56" s="112">
        <f>VLOOKUP(Table91213[[#This Row],[Date]],'DB Details'!$A:$L,10)</f>
        <v>41.8</v>
      </c>
      <c r="K56" s="110"/>
      <c r="L56" s="112">
        <f>VLOOKUP(Table91213[[#This Row],[Date]],'DB Details'!$A:$L,12)</f>
        <v>40</v>
      </c>
    </row>
    <row r="57" spans="1:12" x14ac:dyDescent="0.2">
      <c r="A57" s="54">
        <v>19085</v>
      </c>
      <c r="B57" s="72">
        <f>VLOOKUP(Table91213[[#This Row],[Date]],'DB Details'!$A:$L,2)</f>
        <v>35.799999999999997</v>
      </c>
      <c r="C57" s="70"/>
      <c r="D57" s="70"/>
      <c r="E57" s="112">
        <f>VLOOKUP(Table91213[[#This Row],[Date]],'DB Details'!$A:$L,5)</f>
        <v>42.6</v>
      </c>
      <c r="F57" s="112">
        <f>VLOOKUP(Table91213[[#This Row],[Date]],'DB Details'!$A:$L,6)</f>
        <v>43.5</v>
      </c>
      <c r="G57" s="110"/>
      <c r="H57" s="112">
        <f>VLOOKUP(Table91213[[#This Row],[Date]],'DB Details'!$A:$L,8)</f>
        <v>35.4</v>
      </c>
      <c r="I57" s="112">
        <f>VLOOKUP(Table91213[[#This Row],[Date]],'DB Details'!$A:$L,9)</f>
        <v>19.399999999999999</v>
      </c>
      <c r="J57" s="112">
        <f>VLOOKUP(Table91213[[#This Row],[Date]],'DB Details'!$A:$L,10)</f>
        <v>43.3</v>
      </c>
      <c r="K57" s="110"/>
      <c r="L57" s="112">
        <f>VLOOKUP(Table91213[[#This Row],[Date]],'DB Details'!$A:$L,12)</f>
        <v>36.700000000000003</v>
      </c>
    </row>
    <row r="58" spans="1:12" x14ac:dyDescent="0.2">
      <c r="A58" s="54">
        <v>19115</v>
      </c>
      <c r="B58" s="72">
        <f>VLOOKUP(Table91213[[#This Row],[Date]],'DB Details'!$A:$L,2)</f>
        <v>43.9</v>
      </c>
      <c r="C58" s="70"/>
      <c r="D58" s="70"/>
      <c r="E58" s="112">
        <f>VLOOKUP(Table91213[[#This Row],[Date]],'DB Details'!$A:$L,5)</f>
        <v>38.799999999999997</v>
      </c>
      <c r="F58" s="112">
        <f>VLOOKUP(Table91213[[#This Row],[Date]],'DB Details'!$A:$L,6)</f>
        <v>45.7</v>
      </c>
      <c r="G58" s="110"/>
      <c r="H58" s="112">
        <f>VLOOKUP(Table91213[[#This Row],[Date]],'DB Details'!$A:$L,8)</f>
        <v>30.3</v>
      </c>
      <c r="I58" s="112">
        <f>VLOOKUP(Table91213[[#This Row],[Date]],'DB Details'!$A:$L,9)</f>
        <v>22.4</v>
      </c>
      <c r="J58" s="112">
        <f>VLOOKUP(Table91213[[#This Row],[Date]],'DB Details'!$A:$L,10)</f>
        <v>42.7</v>
      </c>
      <c r="K58" s="110"/>
      <c r="L58" s="112">
        <f>VLOOKUP(Table91213[[#This Row],[Date]],'DB Details'!$A:$L,12)</f>
        <v>39.5</v>
      </c>
    </row>
    <row r="59" spans="1:12" x14ac:dyDescent="0.2">
      <c r="A59" s="54">
        <v>19146</v>
      </c>
      <c r="B59" s="72">
        <f>VLOOKUP(Table91213[[#This Row],[Date]],'DB Details'!$A:$L,2)</f>
        <v>46.3</v>
      </c>
      <c r="C59" s="70"/>
      <c r="D59" s="70"/>
      <c r="E59" s="112">
        <f>VLOOKUP(Table91213[[#This Row],[Date]],'DB Details'!$A:$L,5)</f>
        <v>40.4</v>
      </c>
      <c r="F59" s="112">
        <f>VLOOKUP(Table91213[[#This Row],[Date]],'DB Details'!$A:$L,6)</f>
        <v>49.5</v>
      </c>
      <c r="G59" s="110"/>
      <c r="H59" s="112">
        <f>VLOOKUP(Table91213[[#This Row],[Date]],'DB Details'!$A:$L,8)</f>
        <v>33.799999999999997</v>
      </c>
      <c r="I59" s="112">
        <f>VLOOKUP(Table91213[[#This Row],[Date]],'DB Details'!$A:$L,9)</f>
        <v>33</v>
      </c>
      <c r="J59" s="112">
        <f>VLOOKUP(Table91213[[#This Row],[Date]],'DB Details'!$A:$L,10)</f>
        <v>43.5</v>
      </c>
      <c r="K59" s="110"/>
      <c r="L59" s="112">
        <f>VLOOKUP(Table91213[[#This Row],[Date]],'DB Details'!$A:$L,12)</f>
        <v>43.3</v>
      </c>
    </row>
    <row r="60" spans="1:12" x14ac:dyDescent="0.2">
      <c r="A60" s="54">
        <v>19176</v>
      </c>
      <c r="B60" s="72">
        <f>VLOOKUP(Table91213[[#This Row],[Date]],'DB Details'!$A:$L,2)</f>
        <v>69.400000000000006</v>
      </c>
      <c r="C60" s="70"/>
      <c r="D60" s="70"/>
      <c r="E60" s="112">
        <f>VLOOKUP(Table91213[[#This Row],[Date]],'DB Details'!$A:$L,5)</f>
        <v>60.1</v>
      </c>
      <c r="F60" s="112">
        <f>VLOOKUP(Table91213[[#This Row],[Date]],'DB Details'!$A:$L,6)</f>
        <v>37.200000000000003</v>
      </c>
      <c r="G60" s="110"/>
      <c r="H60" s="112">
        <f>VLOOKUP(Table91213[[#This Row],[Date]],'DB Details'!$A:$L,8)</f>
        <v>31.6</v>
      </c>
      <c r="I60" s="112">
        <f>VLOOKUP(Table91213[[#This Row],[Date]],'DB Details'!$A:$L,9)</f>
        <v>47.4</v>
      </c>
      <c r="J60" s="112">
        <f>VLOOKUP(Table91213[[#This Row],[Date]],'DB Details'!$A:$L,10)</f>
        <v>39.5</v>
      </c>
      <c r="K60" s="110"/>
      <c r="L60" s="112">
        <f>VLOOKUP(Table91213[[#This Row],[Date]],'DB Details'!$A:$L,12)</f>
        <v>48.3</v>
      </c>
    </row>
    <row r="61" spans="1:12" x14ac:dyDescent="0.2">
      <c r="A61" s="54">
        <v>19207</v>
      </c>
      <c r="B61" s="72">
        <f>VLOOKUP(Table91213[[#This Row],[Date]],'DB Details'!$A:$L,2)</f>
        <v>58.5</v>
      </c>
      <c r="C61" s="70"/>
      <c r="D61" s="70"/>
      <c r="E61" s="112">
        <f>VLOOKUP(Table91213[[#This Row],[Date]],'DB Details'!$A:$L,5)</f>
        <v>54.7</v>
      </c>
      <c r="F61" s="112">
        <f>VLOOKUP(Table91213[[#This Row],[Date]],'DB Details'!$A:$L,6)</f>
        <v>84</v>
      </c>
      <c r="G61" s="110"/>
      <c r="H61" s="112">
        <f>VLOOKUP(Table91213[[#This Row],[Date]],'DB Details'!$A:$L,8)</f>
        <v>30.5</v>
      </c>
      <c r="I61" s="112">
        <f>VLOOKUP(Table91213[[#This Row],[Date]],'DB Details'!$A:$L,9)</f>
        <v>41.2</v>
      </c>
      <c r="J61" s="112">
        <f>VLOOKUP(Table91213[[#This Row],[Date]],'DB Details'!$A:$L,10)</f>
        <v>63.1</v>
      </c>
      <c r="K61" s="110"/>
      <c r="L61" s="112">
        <f>VLOOKUP(Table91213[[#This Row],[Date]],'DB Details'!$A:$L,12)</f>
        <v>60.4</v>
      </c>
    </row>
    <row r="62" spans="1:12" x14ac:dyDescent="0.2">
      <c r="A62" s="54">
        <v>19238</v>
      </c>
      <c r="B62" s="72">
        <f>VLOOKUP(Table91213[[#This Row],[Date]],'DB Details'!$A:$L,2)</f>
        <v>60.3</v>
      </c>
      <c r="C62" s="70"/>
      <c r="D62" s="70"/>
      <c r="E62" s="112">
        <f>VLOOKUP(Table91213[[#This Row],[Date]],'DB Details'!$A:$L,5)</f>
        <v>57.9</v>
      </c>
      <c r="F62" s="112">
        <f>VLOOKUP(Table91213[[#This Row],[Date]],'DB Details'!$A:$L,6)</f>
        <v>66</v>
      </c>
      <c r="G62" s="110"/>
      <c r="H62" s="112">
        <f>VLOOKUP(Table91213[[#This Row],[Date]],'DB Details'!$A:$L,8)</f>
        <v>38.6</v>
      </c>
      <c r="I62" s="112">
        <f>VLOOKUP(Table91213[[#This Row],[Date]],'DB Details'!$A:$L,9)</f>
        <v>42.7</v>
      </c>
      <c r="J62" s="112">
        <f>VLOOKUP(Table91213[[#This Row],[Date]],'DB Details'!$A:$L,10)</f>
        <v>56.2</v>
      </c>
      <c r="K62" s="110"/>
      <c r="L62" s="112">
        <f>VLOOKUP(Table91213[[#This Row],[Date]],'DB Details'!$A:$L,12)</f>
        <v>56.1</v>
      </c>
    </row>
    <row r="63" spans="1:12" x14ac:dyDescent="0.2">
      <c r="A63" s="54">
        <v>19268</v>
      </c>
      <c r="B63" s="72">
        <f>VLOOKUP(Table91213[[#This Row],[Date]],'DB Details'!$A:$L,2)</f>
        <v>59.9</v>
      </c>
      <c r="C63" s="70"/>
      <c r="D63" s="70"/>
      <c r="E63" s="112">
        <f>VLOOKUP(Table91213[[#This Row],[Date]],'DB Details'!$A:$L,5)</f>
        <v>54.1</v>
      </c>
      <c r="F63" s="112">
        <f>VLOOKUP(Table91213[[#This Row],[Date]],'DB Details'!$A:$L,6)</f>
        <v>65.3</v>
      </c>
      <c r="G63" s="110"/>
      <c r="H63" s="112">
        <f>VLOOKUP(Table91213[[#This Row],[Date]],'DB Details'!$A:$L,8)</f>
        <v>38.200000000000003</v>
      </c>
      <c r="I63" s="112">
        <f>VLOOKUP(Table91213[[#This Row],[Date]],'DB Details'!$A:$L,9)</f>
        <v>43.3</v>
      </c>
      <c r="J63" s="112">
        <f>VLOOKUP(Table91213[[#This Row],[Date]],'DB Details'!$A:$L,10)</f>
        <v>57.8</v>
      </c>
      <c r="K63" s="110"/>
      <c r="L63" s="112">
        <f>VLOOKUP(Table91213[[#This Row],[Date]],'DB Details'!$A:$L,12)</f>
        <v>56.2</v>
      </c>
    </row>
    <row r="64" spans="1:12" x14ac:dyDescent="0.2">
      <c r="A64" s="54">
        <v>19299</v>
      </c>
      <c r="B64" s="72">
        <f>VLOOKUP(Table91213[[#This Row],[Date]],'DB Details'!$A:$L,2)</f>
        <v>58.8</v>
      </c>
      <c r="C64" s="70"/>
      <c r="D64" s="70"/>
      <c r="E64" s="112">
        <f>VLOOKUP(Table91213[[#This Row],[Date]],'DB Details'!$A:$L,5)</f>
        <v>49.7</v>
      </c>
      <c r="F64" s="112">
        <f>VLOOKUP(Table91213[[#This Row],[Date]],'DB Details'!$A:$L,6)</f>
        <v>65</v>
      </c>
      <c r="G64" s="110"/>
      <c r="H64" s="112">
        <f>VLOOKUP(Table91213[[#This Row],[Date]],'DB Details'!$A:$L,8)</f>
        <v>39.9</v>
      </c>
      <c r="I64" s="112">
        <f>VLOOKUP(Table91213[[#This Row],[Date]],'DB Details'!$A:$L,9)</f>
        <v>45</v>
      </c>
      <c r="J64" s="112">
        <f>VLOOKUP(Table91213[[#This Row],[Date]],'DB Details'!$A:$L,10)</f>
        <v>60.9</v>
      </c>
      <c r="K64" s="110"/>
      <c r="L64" s="112">
        <f>VLOOKUP(Table91213[[#This Row],[Date]],'DB Details'!$A:$L,12)</f>
        <v>56.8</v>
      </c>
    </row>
    <row r="65" spans="1:12" x14ac:dyDescent="0.2">
      <c r="A65" s="54">
        <v>19329</v>
      </c>
      <c r="B65" s="72">
        <f>VLOOKUP(Table91213[[#This Row],[Date]],'DB Details'!$A:$L,2)</f>
        <v>60.4</v>
      </c>
      <c r="C65" s="70"/>
      <c r="D65" s="70"/>
      <c r="E65" s="112">
        <f>VLOOKUP(Table91213[[#This Row],[Date]],'DB Details'!$A:$L,5)</f>
        <v>48.2</v>
      </c>
      <c r="F65" s="112">
        <f>VLOOKUP(Table91213[[#This Row],[Date]],'DB Details'!$A:$L,6)</f>
        <v>64.3</v>
      </c>
      <c r="G65" s="110"/>
      <c r="H65" s="112">
        <f>VLOOKUP(Table91213[[#This Row],[Date]],'DB Details'!$A:$L,8)</f>
        <v>40</v>
      </c>
      <c r="I65" s="112">
        <f>VLOOKUP(Table91213[[#This Row],[Date]],'DB Details'!$A:$L,9)</f>
        <v>43.5</v>
      </c>
      <c r="J65" s="112">
        <f>VLOOKUP(Table91213[[#This Row],[Date]],'DB Details'!$A:$L,10)</f>
        <v>55.6</v>
      </c>
      <c r="K65" s="110"/>
      <c r="L65" s="112">
        <f>VLOOKUP(Table91213[[#This Row],[Date]],'DB Details'!$A:$L,12)</f>
        <v>55.8</v>
      </c>
    </row>
    <row r="66" spans="1:12" x14ac:dyDescent="0.2">
      <c r="A66" s="54">
        <v>19360</v>
      </c>
      <c r="B66" s="72">
        <f>VLOOKUP(Table91213[[#This Row],[Date]],'DB Details'!$A:$L,2)</f>
        <v>64.599999999999994</v>
      </c>
      <c r="C66" s="70"/>
      <c r="D66" s="70"/>
      <c r="E66" s="112">
        <f>VLOOKUP(Table91213[[#This Row],[Date]],'DB Details'!$A:$L,5)</f>
        <v>45.1</v>
      </c>
      <c r="F66" s="112">
        <f>VLOOKUP(Table91213[[#This Row],[Date]],'DB Details'!$A:$L,6)</f>
        <v>69.8</v>
      </c>
      <c r="G66" s="110"/>
      <c r="H66" s="112">
        <f>VLOOKUP(Table91213[[#This Row],[Date]],'DB Details'!$A:$L,8)</f>
        <v>40.9</v>
      </c>
      <c r="I66" s="112">
        <f>VLOOKUP(Table91213[[#This Row],[Date]],'DB Details'!$A:$L,9)</f>
        <v>41.5</v>
      </c>
      <c r="J66" s="112">
        <f>VLOOKUP(Table91213[[#This Row],[Date]],'DB Details'!$A:$L,10)</f>
        <v>61.5</v>
      </c>
      <c r="K66" s="110"/>
      <c r="L66" s="112">
        <f>VLOOKUP(Table91213[[#This Row],[Date]],'DB Details'!$A:$L,12)</f>
        <v>59.4</v>
      </c>
    </row>
    <row r="67" spans="1:12" x14ac:dyDescent="0.2">
      <c r="A67" s="54">
        <v>19391</v>
      </c>
      <c r="B67" s="72">
        <f>VLOOKUP(Table91213[[#This Row],[Date]],'DB Details'!$A:$L,2)</f>
        <v>56</v>
      </c>
      <c r="C67" s="70"/>
      <c r="D67" s="70"/>
      <c r="E67" s="112">
        <f>VLOOKUP(Table91213[[#This Row],[Date]],'DB Details'!$A:$L,5)</f>
        <v>54.5</v>
      </c>
      <c r="F67" s="112">
        <f>VLOOKUP(Table91213[[#This Row],[Date]],'DB Details'!$A:$L,6)</f>
        <v>62.4</v>
      </c>
      <c r="G67" s="110"/>
      <c r="H67" s="112">
        <f>VLOOKUP(Table91213[[#This Row],[Date]],'DB Details'!$A:$L,8)</f>
        <v>44.3</v>
      </c>
      <c r="I67" s="112">
        <f>VLOOKUP(Table91213[[#This Row],[Date]],'DB Details'!$A:$L,9)</f>
        <v>41.8</v>
      </c>
      <c r="J67" s="112">
        <f>VLOOKUP(Table91213[[#This Row],[Date]],'DB Details'!$A:$L,10)</f>
        <v>61.7</v>
      </c>
      <c r="K67" s="110"/>
      <c r="L67" s="112">
        <f>VLOOKUP(Table91213[[#This Row],[Date]],'DB Details'!$A:$L,12)</f>
        <v>55.4</v>
      </c>
    </row>
    <row r="68" spans="1:12" x14ac:dyDescent="0.2">
      <c r="A68" s="54">
        <v>19419</v>
      </c>
      <c r="B68" s="72">
        <f>VLOOKUP(Table91213[[#This Row],[Date]],'DB Details'!$A:$L,2)</f>
        <v>47.2</v>
      </c>
      <c r="C68" s="70"/>
      <c r="D68" s="70"/>
      <c r="E68" s="112">
        <f>VLOOKUP(Table91213[[#This Row],[Date]],'DB Details'!$A:$L,5)</f>
        <v>73.3</v>
      </c>
      <c r="F68" s="112">
        <f>VLOOKUP(Table91213[[#This Row],[Date]],'DB Details'!$A:$L,6)</f>
        <v>54</v>
      </c>
      <c r="G68" s="110"/>
      <c r="H68" s="112">
        <f>VLOOKUP(Table91213[[#This Row],[Date]],'DB Details'!$A:$L,8)</f>
        <v>46.4</v>
      </c>
      <c r="I68" s="112">
        <f>VLOOKUP(Table91213[[#This Row],[Date]],'DB Details'!$A:$L,9)</f>
        <v>41.8</v>
      </c>
      <c r="J68" s="112">
        <f>VLOOKUP(Table91213[[#This Row],[Date]],'DB Details'!$A:$L,10)</f>
        <v>59.4</v>
      </c>
      <c r="K68" s="110"/>
      <c r="L68" s="112">
        <f>VLOOKUP(Table91213[[#This Row],[Date]],'DB Details'!$A:$L,12)</f>
        <v>50.5</v>
      </c>
    </row>
    <row r="69" spans="1:12" x14ac:dyDescent="0.2">
      <c r="A69" s="54">
        <v>19450</v>
      </c>
      <c r="B69" s="72">
        <f>VLOOKUP(Table91213[[#This Row],[Date]],'DB Details'!$A:$L,2)</f>
        <v>52</v>
      </c>
      <c r="C69" s="70"/>
      <c r="D69" s="70"/>
      <c r="E69" s="112">
        <f>VLOOKUP(Table91213[[#This Row],[Date]],'DB Details'!$A:$L,5)</f>
        <v>69.3</v>
      </c>
      <c r="F69" s="112">
        <f>VLOOKUP(Table91213[[#This Row],[Date]],'DB Details'!$A:$L,6)</f>
        <v>57.3</v>
      </c>
      <c r="G69" s="110"/>
      <c r="H69" s="112">
        <f>VLOOKUP(Table91213[[#This Row],[Date]],'DB Details'!$A:$L,8)</f>
        <v>43.8</v>
      </c>
      <c r="I69" s="112">
        <f>VLOOKUP(Table91213[[#This Row],[Date]],'DB Details'!$A:$L,9)</f>
        <v>38.6</v>
      </c>
      <c r="J69" s="112">
        <f>VLOOKUP(Table91213[[#This Row],[Date]],'DB Details'!$A:$L,10)</f>
        <v>55</v>
      </c>
      <c r="K69" s="110"/>
      <c r="L69" s="112">
        <f>VLOOKUP(Table91213[[#This Row],[Date]],'DB Details'!$A:$L,12)</f>
        <v>51.1</v>
      </c>
    </row>
    <row r="70" spans="1:12" x14ac:dyDescent="0.2">
      <c r="A70" s="54">
        <v>19480</v>
      </c>
      <c r="B70" s="72">
        <f>VLOOKUP(Table91213[[#This Row],[Date]],'DB Details'!$A:$L,2)</f>
        <v>49.3</v>
      </c>
      <c r="C70" s="70"/>
      <c r="D70" s="70"/>
      <c r="E70" s="112">
        <f>VLOOKUP(Table91213[[#This Row],[Date]],'DB Details'!$A:$L,5)</f>
        <v>72.3</v>
      </c>
      <c r="F70" s="112">
        <f>VLOOKUP(Table91213[[#This Row],[Date]],'DB Details'!$A:$L,6)</f>
        <v>57.1</v>
      </c>
      <c r="G70" s="110"/>
      <c r="H70" s="112">
        <f>VLOOKUP(Table91213[[#This Row],[Date]],'DB Details'!$A:$L,8)</f>
        <v>41.2</v>
      </c>
      <c r="I70" s="112">
        <f>VLOOKUP(Table91213[[#This Row],[Date]],'DB Details'!$A:$L,9)</f>
        <v>35.1</v>
      </c>
      <c r="J70" s="112">
        <f>VLOOKUP(Table91213[[#This Row],[Date]],'DB Details'!$A:$L,10)</f>
        <v>52.3</v>
      </c>
      <c r="K70" s="110"/>
      <c r="L70" s="112">
        <f>VLOOKUP(Table91213[[#This Row],[Date]],'DB Details'!$A:$L,12)</f>
        <v>48.9</v>
      </c>
    </row>
    <row r="71" spans="1:12" x14ac:dyDescent="0.2">
      <c r="A71" s="54">
        <v>19511</v>
      </c>
      <c r="B71" s="72">
        <f>VLOOKUP(Table91213[[#This Row],[Date]],'DB Details'!$A:$L,2)</f>
        <v>48.3</v>
      </c>
      <c r="C71" s="70"/>
      <c r="D71" s="70"/>
      <c r="E71" s="112">
        <f>VLOOKUP(Table91213[[#This Row],[Date]],'DB Details'!$A:$L,5)</f>
        <v>69.7</v>
      </c>
      <c r="F71" s="112">
        <f>VLOOKUP(Table91213[[#This Row],[Date]],'DB Details'!$A:$L,6)</f>
        <v>55.2</v>
      </c>
      <c r="G71" s="110"/>
      <c r="H71" s="112">
        <f>VLOOKUP(Table91213[[#This Row],[Date]],'DB Details'!$A:$L,8)</f>
        <v>44.6</v>
      </c>
      <c r="I71" s="112">
        <f>VLOOKUP(Table91213[[#This Row],[Date]],'DB Details'!$A:$L,9)</f>
        <v>33.299999999999997</v>
      </c>
      <c r="J71" s="112">
        <f>VLOOKUP(Table91213[[#This Row],[Date]],'DB Details'!$A:$L,10)</f>
        <v>53.8</v>
      </c>
      <c r="K71" s="110"/>
      <c r="L71" s="112">
        <f>VLOOKUP(Table91213[[#This Row],[Date]],'DB Details'!$A:$L,12)</f>
        <v>48.5</v>
      </c>
    </row>
    <row r="72" spans="1:12" x14ac:dyDescent="0.2">
      <c r="A72" s="54">
        <v>19541</v>
      </c>
      <c r="B72" s="72">
        <f>VLOOKUP(Table91213[[#This Row],[Date]],'DB Details'!$A:$L,2)</f>
        <v>44.2</v>
      </c>
      <c r="C72" s="70"/>
      <c r="D72" s="70"/>
      <c r="E72" s="112">
        <f>VLOOKUP(Table91213[[#This Row],[Date]],'DB Details'!$A:$L,5)</f>
        <v>62</v>
      </c>
      <c r="F72" s="112">
        <f>VLOOKUP(Table91213[[#This Row],[Date]],'DB Details'!$A:$L,6)</f>
        <v>53.1</v>
      </c>
      <c r="G72" s="110"/>
      <c r="H72" s="112">
        <f>VLOOKUP(Table91213[[#This Row],[Date]],'DB Details'!$A:$L,8)</f>
        <v>45.6</v>
      </c>
      <c r="I72" s="112">
        <f>VLOOKUP(Table91213[[#This Row],[Date]],'DB Details'!$A:$L,9)</f>
        <v>28.5</v>
      </c>
      <c r="J72" s="112">
        <f>VLOOKUP(Table91213[[#This Row],[Date]],'DB Details'!$A:$L,10)</f>
        <v>54.4</v>
      </c>
      <c r="K72" s="110"/>
      <c r="L72" s="112">
        <f>VLOOKUP(Table91213[[#This Row],[Date]],'DB Details'!$A:$L,12)</f>
        <v>46.3</v>
      </c>
    </row>
    <row r="73" spans="1:12" x14ac:dyDescent="0.2">
      <c r="A73" s="54">
        <v>19572</v>
      </c>
      <c r="B73" s="72">
        <f>VLOOKUP(Table91213[[#This Row],[Date]],'DB Details'!$A:$L,2)</f>
        <v>42.1</v>
      </c>
      <c r="C73" s="70"/>
      <c r="D73" s="70"/>
      <c r="E73" s="112">
        <f>VLOOKUP(Table91213[[#This Row],[Date]],'DB Details'!$A:$L,5)</f>
        <v>55.8</v>
      </c>
      <c r="F73" s="112">
        <f>VLOOKUP(Table91213[[#This Row],[Date]],'DB Details'!$A:$L,6)</f>
        <v>50.7</v>
      </c>
      <c r="G73" s="110"/>
      <c r="H73" s="112">
        <f>VLOOKUP(Table91213[[#This Row],[Date]],'DB Details'!$A:$L,8)</f>
        <v>46.2</v>
      </c>
      <c r="I73" s="112">
        <f>VLOOKUP(Table91213[[#This Row],[Date]],'DB Details'!$A:$L,9)</f>
        <v>26.5</v>
      </c>
      <c r="J73" s="112">
        <f>VLOOKUP(Table91213[[#This Row],[Date]],'DB Details'!$A:$L,10)</f>
        <v>48.1</v>
      </c>
      <c r="K73" s="110"/>
      <c r="L73" s="112">
        <f>VLOOKUP(Table91213[[#This Row],[Date]],'DB Details'!$A:$L,12)</f>
        <v>43.5</v>
      </c>
    </row>
    <row r="74" spans="1:12" x14ac:dyDescent="0.2">
      <c r="A74" s="54">
        <v>19603</v>
      </c>
      <c r="B74" s="72">
        <f>VLOOKUP(Table91213[[#This Row],[Date]],'DB Details'!$A:$L,2)</f>
        <v>39.9</v>
      </c>
      <c r="C74" s="70"/>
      <c r="D74" s="70"/>
      <c r="E74" s="112">
        <f>VLOOKUP(Table91213[[#This Row],[Date]],'DB Details'!$A:$L,5)</f>
        <v>43.8</v>
      </c>
      <c r="F74" s="112">
        <f>VLOOKUP(Table91213[[#This Row],[Date]],'DB Details'!$A:$L,6)</f>
        <v>46.8</v>
      </c>
      <c r="G74" s="110"/>
      <c r="H74" s="112">
        <f>VLOOKUP(Table91213[[#This Row],[Date]],'DB Details'!$A:$L,8)</f>
        <v>43.3</v>
      </c>
      <c r="I74" s="112">
        <f>VLOOKUP(Table91213[[#This Row],[Date]],'DB Details'!$A:$L,9)</f>
        <v>23.2</v>
      </c>
      <c r="J74" s="112">
        <f>VLOOKUP(Table91213[[#This Row],[Date]],'DB Details'!$A:$L,10)</f>
        <v>43.8</v>
      </c>
      <c r="K74" s="110"/>
      <c r="L74" s="112">
        <f>VLOOKUP(Table91213[[#This Row],[Date]],'DB Details'!$A:$L,12)</f>
        <v>40.200000000000003</v>
      </c>
    </row>
    <row r="75" spans="1:12" x14ac:dyDescent="0.2">
      <c r="A75" s="54">
        <v>19633</v>
      </c>
      <c r="B75" s="72">
        <f>VLOOKUP(Table91213[[#This Row],[Date]],'DB Details'!$A:$L,2)</f>
        <v>38</v>
      </c>
      <c r="C75" s="70"/>
      <c r="D75" s="70"/>
      <c r="E75" s="112">
        <f>VLOOKUP(Table91213[[#This Row],[Date]],'DB Details'!$A:$L,5)</f>
        <v>45.1</v>
      </c>
      <c r="F75" s="112">
        <f>VLOOKUP(Table91213[[#This Row],[Date]],'DB Details'!$A:$L,6)</f>
        <v>44.6</v>
      </c>
      <c r="G75" s="110"/>
      <c r="H75" s="112">
        <f>VLOOKUP(Table91213[[#This Row],[Date]],'DB Details'!$A:$L,8)</f>
        <v>41.3</v>
      </c>
      <c r="I75" s="112">
        <f>VLOOKUP(Table91213[[#This Row],[Date]],'DB Details'!$A:$L,9)</f>
        <v>20.7</v>
      </c>
      <c r="J75" s="112">
        <f>VLOOKUP(Table91213[[#This Row],[Date]],'DB Details'!$A:$L,10)</f>
        <v>37.9</v>
      </c>
      <c r="K75" s="110"/>
      <c r="L75" s="112">
        <f>VLOOKUP(Table91213[[#This Row],[Date]],'DB Details'!$A:$L,12)</f>
        <v>37.4</v>
      </c>
    </row>
    <row r="76" spans="1:12" x14ac:dyDescent="0.2">
      <c r="A76" s="54">
        <v>19664</v>
      </c>
      <c r="B76" s="72">
        <f>VLOOKUP(Table91213[[#This Row],[Date]],'DB Details'!$A:$L,2)</f>
        <v>40.9</v>
      </c>
      <c r="C76" s="70"/>
      <c r="D76" s="70"/>
      <c r="E76" s="112">
        <f>VLOOKUP(Table91213[[#This Row],[Date]],'DB Details'!$A:$L,5)</f>
        <v>47</v>
      </c>
      <c r="F76" s="112">
        <f>VLOOKUP(Table91213[[#This Row],[Date]],'DB Details'!$A:$L,6)</f>
        <v>43.4</v>
      </c>
      <c r="G76" s="110"/>
      <c r="H76" s="112">
        <f>VLOOKUP(Table91213[[#This Row],[Date]],'DB Details'!$A:$L,8)</f>
        <v>35.5</v>
      </c>
      <c r="I76" s="112">
        <f>VLOOKUP(Table91213[[#This Row],[Date]],'DB Details'!$A:$L,9)</f>
        <v>20.2</v>
      </c>
      <c r="J76" s="112">
        <f>VLOOKUP(Table91213[[#This Row],[Date]],'DB Details'!$A:$L,10)</f>
        <v>35.799999999999997</v>
      </c>
      <c r="K76" s="110"/>
      <c r="L76" s="112">
        <f>VLOOKUP(Table91213[[#This Row],[Date]],'DB Details'!$A:$L,12)</f>
        <v>36.9</v>
      </c>
    </row>
    <row r="77" spans="1:12" x14ac:dyDescent="0.2">
      <c r="A77" s="54">
        <v>19694</v>
      </c>
      <c r="B77" s="72">
        <f>VLOOKUP(Table91213[[#This Row],[Date]],'DB Details'!$A:$L,2)</f>
        <v>37.5</v>
      </c>
      <c r="C77" s="70"/>
      <c r="D77" s="70"/>
      <c r="E77" s="112">
        <f>VLOOKUP(Table91213[[#This Row],[Date]],'DB Details'!$A:$L,5)</f>
        <v>47.7</v>
      </c>
      <c r="F77" s="112">
        <f>VLOOKUP(Table91213[[#This Row],[Date]],'DB Details'!$A:$L,6)</f>
        <v>41.3</v>
      </c>
      <c r="G77" s="110"/>
      <c r="H77" s="112">
        <f>VLOOKUP(Table91213[[#This Row],[Date]],'DB Details'!$A:$L,8)</f>
        <v>34.200000000000003</v>
      </c>
      <c r="I77" s="112">
        <f>VLOOKUP(Table91213[[#This Row],[Date]],'DB Details'!$A:$L,9)</f>
        <v>21.8</v>
      </c>
      <c r="J77" s="112">
        <f>VLOOKUP(Table91213[[#This Row],[Date]],'DB Details'!$A:$L,10)</f>
        <v>36.6</v>
      </c>
      <c r="K77" s="110"/>
      <c r="L77" s="112">
        <f>VLOOKUP(Table91213[[#This Row],[Date]],'DB Details'!$A:$L,12)</f>
        <v>35.6</v>
      </c>
    </row>
    <row r="78" spans="1:12" x14ac:dyDescent="0.2">
      <c r="A78" s="54">
        <v>19725</v>
      </c>
      <c r="B78" s="72">
        <f>VLOOKUP(Table91213[[#This Row],[Date]],'DB Details'!$A:$L,2)</f>
        <v>42.9</v>
      </c>
      <c r="C78" s="70"/>
      <c r="D78" s="70"/>
      <c r="E78" s="112">
        <f>VLOOKUP(Table91213[[#This Row],[Date]],'DB Details'!$A:$L,5)</f>
        <v>40.5</v>
      </c>
      <c r="F78" s="112">
        <f>VLOOKUP(Table91213[[#This Row],[Date]],'DB Details'!$A:$L,6)</f>
        <v>45</v>
      </c>
      <c r="G78" s="110"/>
      <c r="H78" s="112">
        <f>VLOOKUP(Table91213[[#This Row],[Date]],'DB Details'!$A:$L,8)</f>
        <v>34.200000000000003</v>
      </c>
      <c r="I78" s="112">
        <f>VLOOKUP(Table91213[[#This Row],[Date]],'DB Details'!$A:$L,9)</f>
        <v>23.6</v>
      </c>
      <c r="J78" s="112">
        <f>VLOOKUP(Table91213[[#This Row],[Date]],'DB Details'!$A:$L,10)</f>
        <v>31.5</v>
      </c>
      <c r="K78" s="110"/>
      <c r="L78" s="112">
        <f>VLOOKUP(Table91213[[#This Row],[Date]],'DB Details'!$A:$L,12)</f>
        <v>37.4</v>
      </c>
    </row>
    <row r="79" spans="1:12" x14ac:dyDescent="0.2">
      <c r="A79" s="54">
        <v>19756</v>
      </c>
      <c r="B79" s="72">
        <f>VLOOKUP(Table91213[[#This Row],[Date]],'DB Details'!$A:$L,2)</f>
        <v>50.3</v>
      </c>
      <c r="C79" s="70"/>
      <c r="D79" s="70"/>
      <c r="E79" s="112">
        <f>VLOOKUP(Table91213[[#This Row],[Date]],'DB Details'!$A:$L,5)</f>
        <v>41.6</v>
      </c>
      <c r="F79" s="112">
        <f>VLOOKUP(Table91213[[#This Row],[Date]],'DB Details'!$A:$L,6)</f>
        <v>46</v>
      </c>
      <c r="G79" s="110"/>
      <c r="H79" s="112">
        <f>VLOOKUP(Table91213[[#This Row],[Date]],'DB Details'!$A:$L,8)</f>
        <v>30.9</v>
      </c>
      <c r="I79" s="112">
        <f>VLOOKUP(Table91213[[#This Row],[Date]],'DB Details'!$A:$L,9)</f>
        <v>26.9</v>
      </c>
      <c r="J79" s="112">
        <f>VLOOKUP(Table91213[[#This Row],[Date]],'DB Details'!$A:$L,10)</f>
        <v>34.799999999999997</v>
      </c>
      <c r="K79" s="110"/>
      <c r="L79" s="112">
        <f>VLOOKUP(Table91213[[#This Row],[Date]],'DB Details'!$A:$L,12)</f>
        <v>40.700000000000003</v>
      </c>
    </row>
    <row r="80" spans="1:12" x14ac:dyDescent="0.2">
      <c r="A80" s="54">
        <v>19784</v>
      </c>
      <c r="B80" s="72">
        <f>VLOOKUP(Table91213[[#This Row],[Date]],'DB Details'!$A:$L,2)</f>
        <v>54.7</v>
      </c>
      <c r="C80" s="70"/>
      <c r="D80" s="70"/>
      <c r="E80" s="112">
        <f>VLOOKUP(Table91213[[#This Row],[Date]],'DB Details'!$A:$L,5)</f>
        <v>46.6</v>
      </c>
      <c r="F80" s="112">
        <f>VLOOKUP(Table91213[[#This Row],[Date]],'DB Details'!$A:$L,6)</f>
        <v>51.5</v>
      </c>
      <c r="G80" s="110"/>
      <c r="H80" s="112">
        <f>VLOOKUP(Table91213[[#This Row],[Date]],'DB Details'!$A:$L,8)</f>
        <v>31.6</v>
      </c>
      <c r="I80" s="112">
        <f>VLOOKUP(Table91213[[#This Row],[Date]],'DB Details'!$A:$L,9)</f>
        <v>28</v>
      </c>
      <c r="J80" s="112">
        <f>VLOOKUP(Table91213[[#This Row],[Date]],'DB Details'!$A:$L,10)</f>
        <v>40.200000000000003</v>
      </c>
      <c r="K80" s="110"/>
      <c r="L80" s="112">
        <f>VLOOKUP(Table91213[[#This Row],[Date]],'DB Details'!$A:$L,12)</f>
        <v>44.7</v>
      </c>
    </row>
    <row r="81" spans="1:12" x14ac:dyDescent="0.2">
      <c r="A81" s="54">
        <v>19815</v>
      </c>
      <c r="B81" s="72">
        <f>VLOOKUP(Table91213[[#This Row],[Date]],'DB Details'!$A:$L,2)</f>
        <v>58.4</v>
      </c>
      <c r="C81" s="70"/>
      <c r="D81" s="70"/>
      <c r="E81" s="112">
        <f>VLOOKUP(Table91213[[#This Row],[Date]],'DB Details'!$A:$L,5)</f>
        <v>49.7</v>
      </c>
      <c r="F81" s="112">
        <f>VLOOKUP(Table91213[[#This Row],[Date]],'DB Details'!$A:$L,6)</f>
        <v>55.4</v>
      </c>
      <c r="G81" s="110"/>
      <c r="H81" s="112">
        <f>VLOOKUP(Table91213[[#This Row],[Date]],'DB Details'!$A:$L,8)</f>
        <v>33.200000000000003</v>
      </c>
      <c r="I81" s="112">
        <f>VLOOKUP(Table91213[[#This Row],[Date]],'DB Details'!$A:$L,9)</f>
        <v>30.3</v>
      </c>
      <c r="J81" s="112">
        <f>VLOOKUP(Table91213[[#This Row],[Date]],'DB Details'!$A:$L,10)</f>
        <v>42.4</v>
      </c>
      <c r="K81" s="110"/>
      <c r="L81" s="112">
        <f>VLOOKUP(Table91213[[#This Row],[Date]],'DB Details'!$A:$L,12)</f>
        <v>47.7</v>
      </c>
    </row>
    <row r="82" spans="1:12" x14ac:dyDescent="0.2">
      <c r="A82" s="54">
        <v>19845</v>
      </c>
      <c r="B82" s="72">
        <f>VLOOKUP(Table91213[[#This Row],[Date]],'DB Details'!$A:$L,2)</f>
        <v>60.2</v>
      </c>
      <c r="C82" s="70"/>
      <c r="D82" s="70"/>
      <c r="E82" s="112">
        <f>VLOOKUP(Table91213[[#This Row],[Date]],'DB Details'!$A:$L,5)</f>
        <v>45.6</v>
      </c>
      <c r="F82" s="112">
        <f>VLOOKUP(Table91213[[#This Row],[Date]],'DB Details'!$A:$L,6)</f>
        <v>56.3</v>
      </c>
      <c r="G82" s="110"/>
      <c r="H82" s="112">
        <f>VLOOKUP(Table91213[[#This Row],[Date]],'DB Details'!$A:$L,8)</f>
        <v>39.1</v>
      </c>
      <c r="I82" s="112">
        <f>VLOOKUP(Table91213[[#This Row],[Date]],'DB Details'!$A:$L,9)</f>
        <v>34.299999999999997</v>
      </c>
      <c r="J82" s="112">
        <f>VLOOKUP(Table91213[[#This Row],[Date]],'DB Details'!$A:$L,10)</f>
        <v>44.5</v>
      </c>
      <c r="K82" s="110"/>
      <c r="L82" s="112">
        <f>VLOOKUP(Table91213[[#This Row],[Date]],'DB Details'!$A:$L,12)</f>
        <v>50.1</v>
      </c>
    </row>
    <row r="83" spans="1:12" x14ac:dyDescent="0.2">
      <c r="A83" s="54">
        <v>19876</v>
      </c>
      <c r="B83" s="72">
        <f>VLOOKUP(Table91213[[#This Row],[Date]],'DB Details'!$A:$L,2)</f>
        <v>64.599999999999994</v>
      </c>
      <c r="C83" s="70"/>
      <c r="D83" s="70"/>
      <c r="E83" s="112">
        <f>VLOOKUP(Table91213[[#This Row],[Date]],'DB Details'!$A:$L,5)</f>
        <v>52.5</v>
      </c>
      <c r="F83" s="112">
        <f>VLOOKUP(Table91213[[#This Row],[Date]],'DB Details'!$A:$L,6)</f>
        <v>59.4</v>
      </c>
      <c r="G83" s="110"/>
      <c r="H83" s="112">
        <f>VLOOKUP(Table91213[[#This Row],[Date]],'DB Details'!$A:$L,8)</f>
        <v>34.4</v>
      </c>
      <c r="I83" s="112">
        <f>VLOOKUP(Table91213[[#This Row],[Date]],'DB Details'!$A:$L,9)</f>
        <v>35.799999999999997</v>
      </c>
      <c r="J83" s="112">
        <f>VLOOKUP(Table91213[[#This Row],[Date]],'DB Details'!$A:$L,10)</f>
        <v>45.2</v>
      </c>
      <c r="K83" s="110"/>
      <c r="L83" s="112">
        <f>VLOOKUP(Table91213[[#This Row],[Date]],'DB Details'!$A:$L,12)</f>
        <v>52.1</v>
      </c>
    </row>
    <row r="84" spans="1:12" x14ac:dyDescent="0.2">
      <c r="A84" s="54">
        <v>19906</v>
      </c>
      <c r="B84" s="72">
        <f>VLOOKUP(Table91213[[#This Row],[Date]],'DB Details'!$A:$L,2)</f>
        <v>63.8</v>
      </c>
      <c r="C84" s="70"/>
      <c r="D84" s="70"/>
      <c r="E84" s="112">
        <f>VLOOKUP(Table91213[[#This Row],[Date]],'DB Details'!$A:$L,5)</f>
        <v>53.8</v>
      </c>
      <c r="F84" s="112">
        <f>VLOOKUP(Table91213[[#This Row],[Date]],'DB Details'!$A:$L,6)</f>
        <v>57.4</v>
      </c>
      <c r="G84" s="110"/>
      <c r="H84" s="112">
        <f>VLOOKUP(Table91213[[#This Row],[Date]],'DB Details'!$A:$L,8)</f>
        <v>35.700000000000003</v>
      </c>
      <c r="I84" s="112">
        <f>VLOOKUP(Table91213[[#This Row],[Date]],'DB Details'!$A:$L,9)</f>
        <v>38.1</v>
      </c>
      <c r="J84" s="112">
        <f>VLOOKUP(Table91213[[#This Row],[Date]],'DB Details'!$A:$L,10)</f>
        <v>44.4</v>
      </c>
      <c r="K84" s="110"/>
      <c r="L84" s="112">
        <f>VLOOKUP(Table91213[[#This Row],[Date]],'DB Details'!$A:$L,12)</f>
        <v>51.7</v>
      </c>
    </row>
    <row r="85" spans="1:12" x14ac:dyDescent="0.2">
      <c r="A85" s="54">
        <v>19937</v>
      </c>
      <c r="B85" s="72">
        <f>VLOOKUP(Table91213[[#This Row],[Date]],'DB Details'!$A:$L,2)</f>
        <v>56.6</v>
      </c>
      <c r="C85" s="70"/>
      <c r="D85" s="70"/>
      <c r="E85" s="112">
        <f>VLOOKUP(Table91213[[#This Row],[Date]],'DB Details'!$A:$L,5)</f>
        <v>41.7</v>
      </c>
      <c r="F85" s="112">
        <f>VLOOKUP(Table91213[[#This Row],[Date]],'DB Details'!$A:$L,6)</f>
        <v>56.2</v>
      </c>
      <c r="G85" s="110"/>
      <c r="H85" s="112">
        <f>VLOOKUP(Table91213[[#This Row],[Date]],'DB Details'!$A:$L,8)</f>
        <v>37.700000000000003</v>
      </c>
      <c r="I85" s="112">
        <f>VLOOKUP(Table91213[[#This Row],[Date]],'DB Details'!$A:$L,9)</f>
        <v>36.4</v>
      </c>
      <c r="J85" s="112">
        <f>VLOOKUP(Table91213[[#This Row],[Date]],'DB Details'!$A:$L,10)</f>
        <v>37.700000000000003</v>
      </c>
      <c r="K85" s="110"/>
      <c r="L85" s="112">
        <f>VLOOKUP(Table91213[[#This Row],[Date]],'DB Details'!$A:$L,12)</f>
        <v>54.4</v>
      </c>
    </row>
    <row r="86" spans="1:12" x14ac:dyDescent="0.2">
      <c r="A86" s="54">
        <v>19968</v>
      </c>
      <c r="B86" s="72">
        <f>VLOOKUP(Table91213[[#This Row],[Date]],'DB Details'!$A:$L,2)</f>
        <v>62.2</v>
      </c>
      <c r="C86" s="70"/>
      <c r="D86" s="70"/>
      <c r="E86" s="112">
        <f>VLOOKUP(Table91213[[#This Row],[Date]],'DB Details'!$A:$L,5)</f>
        <v>53</v>
      </c>
      <c r="F86" s="112">
        <f>VLOOKUP(Table91213[[#This Row],[Date]],'DB Details'!$A:$L,6)</f>
        <v>57</v>
      </c>
      <c r="G86" s="110"/>
      <c r="H86" s="112">
        <f>VLOOKUP(Table91213[[#This Row],[Date]],'DB Details'!$A:$L,8)</f>
        <v>40.799999999999997</v>
      </c>
      <c r="I86" s="112">
        <f>VLOOKUP(Table91213[[#This Row],[Date]],'DB Details'!$A:$L,9)</f>
        <v>43.6</v>
      </c>
      <c r="J86" s="112">
        <f>VLOOKUP(Table91213[[#This Row],[Date]],'DB Details'!$A:$L,10)</f>
        <v>49.7</v>
      </c>
      <c r="K86" s="110"/>
      <c r="L86" s="112">
        <f>VLOOKUP(Table91213[[#This Row],[Date]],'DB Details'!$A:$L,12)</f>
        <v>53.5</v>
      </c>
    </row>
    <row r="87" spans="1:12" x14ac:dyDescent="0.2">
      <c r="A87" s="54">
        <v>19998</v>
      </c>
      <c r="B87" s="72">
        <f>VLOOKUP(Table91213[[#This Row],[Date]],'DB Details'!$A:$L,2)</f>
        <v>66.7</v>
      </c>
      <c r="C87" s="70"/>
      <c r="D87" s="70"/>
      <c r="E87" s="112">
        <f>VLOOKUP(Table91213[[#This Row],[Date]],'DB Details'!$A:$L,5)</f>
        <v>57.6</v>
      </c>
      <c r="F87" s="112">
        <f>VLOOKUP(Table91213[[#This Row],[Date]],'DB Details'!$A:$L,6)</f>
        <v>62.4</v>
      </c>
      <c r="G87" s="110"/>
      <c r="H87" s="112">
        <f>VLOOKUP(Table91213[[#This Row],[Date]],'DB Details'!$A:$L,8)</f>
        <v>40.5</v>
      </c>
      <c r="I87" s="112">
        <f>VLOOKUP(Table91213[[#This Row],[Date]],'DB Details'!$A:$L,9)</f>
        <v>49.5</v>
      </c>
      <c r="J87" s="112">
        <f>VLOOKUP(Table91213[[#This Row],[Date]],'DB Details'!$A:$L,10)</f>
        <v>55.8</v>
      </c>
      <c r="K87" s="110"/>
      <c r="L87" s="112">
        <f>VLOOKUP(Table91213[[#This Row],[Date]],'DB Details'!$A:$L,12)</f>
        <v>58.2</v>
      </c>
    </row>
    <row r="88" spans="1:12" x14ac:dyDescent="0.2">
      <c r="A88" s="54">
        <v>20029</v>
      </c>
      <c r="B88" s="72">
        <f>VLOOKUP(Table91213[[#This Row],[Date]],'DB Details'!$A:$L,2)</f>
        <v>66</v>
      </c>
      <c r="C88" s="70"/>
      <c r="D88" s="70"/>
      <c r="E88" s="112">
        <f>VLOOKUP(Table91213[[#This Row],[Date]],'DB Details'!$A:$L,5)</f>
        <v>57.8</v>
      </c>
      <c r="F88" s="112">
        <f>VLOOKUP(Table91213[[#This Row],[Date]],'DB Details'!$A:$L,6)</f>
        <v>63</v>
      </c>
      <c r="G88" s="110"/>
      <c r="H88" s="112">
        <f>VLOOKUP(Table91213[[#This Row],[Date]],'DB Details'!$A:$L,8)</f>
        <v>44.7</v>
      </c>
      <c r="I88" s="112">
        <f>VLOOKUP(Table91213[[#This Row],[Date]],'DB Details'!$A:$L,9)</f>
        <v>51.9</v>
      </c>
      <c r="J88" s="112">
        <f>VLOOKUP(Table91213[[#This Row],[Date]],'DB Details'!$A:$L,10)</f>
        <v>55.1</v>
      </c>
      <c r="K88" s="110"/>
      <c r="L88" s="112">
        <f>VLOOKUP(Table91213[[#This Row],[Date]],'DB Details'!$A:$L,12)</f>
        <v>58.8</v>
      </c>
    </row>
    <row r="89" spans="1:12" x14ac:dyDescent="0.2">
      <c r="A89" s="54">
        <v>20059</v>
      </c>
      <c r="B89" s="72">
        <f>VLOOKUP(Table91213[[#This Row],[Date]],'DB Details'!$A:$L,2)</f>
        <v>73.599999999999994</v>
      </c>
      <c r="C89" s="70"/>
      <c r="D89" s="70"/>
      <c r="E89" s="112">
        <f>VLOOKUP(Table91213[[#This Row],[Date]],'DB Details'!$A:$L,5)</f>
        <v>59.1</v>
      </c>
      <c r="F89" s="112">
        <f>VLOOKUP(Table91213[[#This Row],[Date]],'DB Details'!$A:$L,6)</f>
        <v>70.5</v>
      </c>
      <c r="G89" s="110"/>
      <c r="H89" s="112">
        <f>VLOOKUP(Table91213[[#This Row],[Date]],'DB Details'!$A:$L,8)</f>
        <v>47.1</v>
      </c>
      <c r="I89" s="112">
        <f>VLOOKUP(Table91213[[#This Row],[Date]],'DB Details'!$A:$L,9)</f>
        <v>54.5</v>
      </c>
      <c r="J89" s="112">
        <f>VLOOKUP(Table91213[[#This Row],[Date]],'DB Details'!$A:$L,10)</f>
        <v>55.8</v>
      </c>
      <c r="K89" s="110"/>
      <c r="L89" s="112">
        <f>VLOOKUP(Table91213[[#This Row],[Date]],'DB Details'!$A:$L,12)</f>
        <v>63.8</v>
      </c>
    </row>
    <row r="90" spans="1:12" x14ac:dyDescent="0.2">
      <c r="A90" s="54">
        <v>20090</v>
      </c>
      <c r="B90" s="72">
        <f>VLOOKUP(Table91213[[#This Row],[Date]],'DB Details'!$A:$L,2)</f>
        <v>66.8</v>
      </c>
      <c r="C90" s="70"/>
      <c r="D90" s="70"/>
      <c r="E90" s="112">
        <f>VLOOKUP(Table91213[[#This Row],[Date]],'DB Details'!$A:$L,5)</f>
        <v>66.7</v>
      </c>
      <c r="F90" s="112">
        <f>VLOOKUP(Table91213[[#This Row],[Date]],'DB Details'!$A:$L,6)</f>
        <v>69.099999999999994</v>
      </c>
      <c r="G90" s="110"/>
      <c r="H90" s="112">
        <f>VLOOKUP(Table91213[[#This Row],[Date]],'DB Details'!$A:$L,8)</f>
        <v>48</v>
      </c>
      <c r="I90" s="112">
        <f>VLOOKUP(Table91213[[#This Row],[Date]],'DB Details'!$A:$L,9)</f>
        <v>60.6</v>
      </c>
      <c r="J90" s="112">
        <f>VLOOKUP(Table91213[[#This Row],[Date]],'DB Details'!$A:$L,10)</f>
        <v>59</v>
      </c>
      <c r="K90" s="110"/>
      <c r="L90" s="112">
        <f>VLOOKUP(Table91213[[#This Row],[Date]],'DB Details'!$A:$L,12)</f>
        <v>63</v>
      </c>
    </row>
    <row r="91" spans="1:12" x14ac:dyDescent="0.2">
      <c r="A91" s="54">
        <v>20121</v>
      </c>
      <c r="B91" s="72">
        <f>VLOOKUP(Table91213[[#This Row],[Date]],'DB Details'!$A:$L,2)</f>
        <v>73.900000000000006</v>
      </c>
      <c r="C91" s="70"/>
      <c r="D91" s="70"/>
      <c r="E91" s="112">
        <f>VLOOKUP(Table91213[[#This Row],[Date]],'DB Details'!$A:$L,5)</f>
        <v>82</v>
      </c>
      <c r="F91" s="112">
        <f>VLOOKUP(Table91213[[#This Row],[Date]],'DB Details'!$A:$L,6)</f>
        <v>70.900000000000006</v>
      </c>
      <c r="G91" s="110"/>
      <c r="H91" s="112">
        <f>VLOOKUP(Table91213[[#This Row],[Date]],'DB Details'!$A:$L,8)</f>
        <v>51.3</v>
      </c>
      <c r="I91" s="112">
        <f>VLOOKUP(Table91213[[#This Row],[Date]],'DB Details'!$A:$L,9)</f>
        <v>67.2</v>
      </c>
      <c r="J91" s="112">
        <f>VLOOKUP(Table91213[[#This Row],[Date]],'DB Details'!$A:$L,10)</f>
        <v>63.4</v>
      </c>
      <c r="K91" s="110"/>
      <c r="L91" s="112">
        <f>VLOOKUP(Table91213[[#This Row],[Date]],'DB Details'!$A:$L,12)</f>
        <v>67.8</v>
      </c>
    </row>
    <row r="92" spans="1:12" x14ac:dyDescent="0.2">
      <c r="A92" s="54">
        <v>20149</v>
      </c>
      <c r="B92" s="72">
        <f>VLOOKUP(Table91213[[#This Row],[Date]],'DB Details'!$A:$L,2)</f>
        <v>71.5</v>
      </c>
      <c r="C92" s="70"/>
      <c r="D92" s="70"/>
      <c r="E92" s="112">
        <f>VLOOKUP(Table91213[[#This Row],[Date]],'DB Details'!$A:$L,5)</f>
        <v>69.8</v>
      </c>
      <c r="F92" s="112">
        <f>VLOOKUP(Table91213[[#This Row],[Date]],'DB Details'!$A:$L,6)</f>
        <v>71</v>
      </c>
      <c r="G92" s="110"/>
      <c r="H92" s="112">
        <f>VLOOKUP(Table91213[[#This Row],[Date]],'DB Details'!$A:$L,8)</f>
        <v>54.4</v>
      </c>
      <c r="I92" s="112">
        <f>VLOOKUP(Table91213[[#This Row],[Date]],'DB Details'!$A:$L,9)</f>
        <v>68.5</v>
      </c>
      <c r="J92" s="112">
        <f>VLOOKUP(Table91213[[#This Row],[Date]],'DB Details'!$A:$L,10)</f>
        <v>63</v>
      </c>
      <c r="K92" s="110"/>
      <c r="L92" s="112">
        <f>VLOOKUP(Table91213[[#This Row],[Date]],'DB Details'!$A:$L,12)</f>
        <v>67.5</v>
      </c>
    </row>
    <row r="93" spans="1:12" x14ac:dyDescent="0.2">
      <c r="A93" s="54">
        <v>20180</v>
      </c>
      <c r="B93" s="72">
        <f>VLOOKUP(Table91213[[#This Row],[Date]],'DB Details'!$A:$L,2)</f>
        <v>70.900000000000006</v>
      </c>
      <c r="C93" s="70"/>
      <c r="D93" s="70"/>
      <c r="E93" s="112">
        <f>VLOOKUP(Table91213[[#This Row],[Date]],'DB Details'!$A:$L,5)</f>
        <v>75.2</v>
      </c>
      <c r="F93" s="112">
        <f>VLOOKUP(Table91213[[#This Row],[Date]],'DB Details'!$A:$L,6)</f>
        <v>73.8</v>
      </c>
      <c r="G93" s="110"/>
      <c r="H93" s="112">
        <f>VLOOKUP(Table91213[[#This Row],[Date]],'DB Details'!$A:$L,8)</f>
        <v>54.2</v>
      </c>
      <c r="I93" s="112">
        <f>VLOOKUP(Table91213[[#This Row],[Date]],'DB Details'!$A:$L,9)</f>
        <v>71.900000000000006</v>
      </c>
      <c r="J93" s="112">
        <f>VLOOKUP(Table91213[[#This Row],[Date]],'DB Details'!$A:$L,10)</f>
        <v>63.9</v>
      </c>
      <c r="K93" s="110"/>
      <c r="L93" s="112">
        <f>VLOOKUP(Table91213[[#This Row],[Date]],'DB Details'!$A:$L,12)</f>
        <v>68.7</v>
      </c>
    </row>
    <row r="94" spans="1:12" x14ac:dyDescent="0.2">
      <c r="A94" s="54">
        <v>20210</v>
      </c>
      <c r="B94" s="72">
        <f>VLOOKUP(Table91213[[#This Row],[Date]],'DB Details'!$A:$L,2)</f>
        <v>72.900000000000006</v>
      </c>
      <c r="C94" s="70"/>
      <c r="D94" s="70"/>
      <c r="E94" s="112">
        <f>VLOOKUP(Table91213[[#This Row],[Date]],'DB Details'!$A:$L,5)</f>
        <v>81</v>
      </c>
      <c r="F94" s="112">
        <f>VLOOKUP(Table91213[[#This Row],[Date]],'DB Details'!$A:$L,6)</f>
        <v>73.5</v>
      </c>
      <c r="G94" s="110"/>
      <c r="H94" s="112">
        <f>VLOOKUP(Table91213[[#This Row],[Date]],'DB Details'!$A:$L,8)</f>
        <v>56.6</v>
      </c>
      <c r="I94" s="112">
        <f>VLOOKUP(Table91213[[#This Row],[Date]],'DB Details'!$A:$L,9)</f>
        <v>68.7</v>
      </c>
      <c r="J94" s="112">
        <f>VLOOKUP(Table91213[[#This Row],[Date]],'DB Details'!$A:$L,10)</f>
        <v>66.2</v>
      </c>
      <c r="K94" s="110"/>
      <c r="L94" s="112">
        <f>VLOOKUP(Table91213[[#This Row],[Date]],'DB Details'!$A:$L,12)</f>
        <v>69.5</v>
      </c>
    </row>
    <row r="95" spans="1:12" x14ac:dyDescent="0.2">
      <c r="A95" s="54">
        <v>20241</v>
      </c>
      <c r="B95" s="72">
        <f>VLOOKUP(Table91213[[#This Row],[Date]],'DB Details'!$A:$L,2)</f>
        <v>60.9</v>
      </c>
      <c r="C95" s="70"/>
      <c r="D95" s="70"/>
      <c r="E95" s="112">
        <f>VLOOKUP(Table91213[[#This Row],[Date]],'DB Details'!$A:$L,5)</f>
        <v>75.900000000000006</v>
      </c>
      <c r="F95" s="112">
        <f>VLOOKUP(Table91213[[#This Row],[Date]],'DB Details'!$A:$L,6)</f>
        <v>65.5</v>
      </c>
      <c r="G95" s="110"/>
      <c r="H95" s="112">
        <f>VLOOKUP(Table91213[[#This Row],[Date]],'DB Details'!$A:$L,8)</f>
        <v>65.2</v>
      </c>
      <c r="I95" s="112">
        <f>VLOOKUP(Table91213[[#This Row],[Date]],'DB Details'!$A:$L,9)</f>
        <v>65.7</v>
      </c>
      <c r="J95" s="112">
        <f>VLOOKUP(Table91213[[#This Row],[Date]],'DB Details'!$A:$L,10)</f>
        <v>61.2</v>
      </c>
      <c r="K95" s="110"/>
      <c r="L95" s="112">
        <f>VLOOKUP(Table91213[[#This Row],[Date]],'DB Details'!$A:$L,12)</f>
        <v>63.3</v>
      </c>
    </row>
    <row r="96" spans="1:12" x14ac:dyDescent="0.2">
      <c r="A96" s="54">
        <v>20271</v>
      </c>
      <c r="B96" s="72">
        <f>VLOOKUP(Table91213[[#This Row],[Date]],'DB Details'!$A:$L,2)</f>
        <v>67.099999999999994</v>
      </c>
      <c r="C96" s="70"/>
      <c r="D96" s="70"/>
      <c r="E96" s="112">
        <f>VLOOKUP(Table91213[[#This Row],[Date]],'DB Details'!$A:$L,5)</f>
        <v>80.400000000000006</v>
      </c>
      <c r="F96" s="112">
        <f>VLOOKUP(Table91213[[#This Row],[Date]],'DB Details'!$A:$L,6)</f>
        <v>72.099999999999994</v>
      </c>
      <c r="G96" s="110"/>
      <c r="H96" s="112">
        <f>VLOOKUP(Table91213[[#This Row],[Date]],'DB Details'!$A:$L,8)</f>
        <v>58.4</v>
      </c>
      <c r="I96" s="112">
        <f>VLOOKUP(Table91213[[#This Row],[Date]],'DB Details'!$A:$L,9)</f>
        <v>67</v>
      </c>
      <c r="J96" s="112">
        <f>VLOOKUP(Table91213[[#This Row],[Date]],'DB Details'!$A:$L,10)</f>
        <v>60.9</v>
      </c>
      <c r="K96" s="110"/>
      <c r="L96" s="112">
        <f>VLOOKUP(Table91213[[#This Row],[Date]],'DB Details'!$A:$L,12)</f>
        <v>66.2</v>
      </c>
    </row>
    <row r="97" spans="1:12" x14ac:dyDescent="0.2">
      <c r="A97" s="54">
        <v>20302</v>
      </c>
      <c r="B97" s="72">
        <f>VLOOKUP(Table91213[[#This Row],[Date]],'DB Details'!$A:$L,2)</f>
        <v>70.400000000000006</v>
      </c>
      <c r="C97" s="70"/>
      <c r="D97" s="70"/>
      <c r="E97" s="112">
        <f>VLOOKUP(Table91213[[#This Row],[Date]],'DB Details'!$A:$L,5)</f>
        <v>79.5</v>
      </c>
      <c r="F97" s="112">
        <f>VLOOKUP(Table91213[[#This Row],[Date]],'DB Details'!$A:$L,6)</f>
        <v>67.099999999999994</v>
      </c>
      <c r="G97" s="110"/>
      <c r="H97" s="112">
        <f>VLOOKUP(Table91213[[#This Row],[Date]],'DB Details'!$A:$L,8)</f>
        <v>54.2</v>
      </c>
      <c r="I97" s="112">
        <f>VLOOKUP(Table91213[[#This Row],[Date]],'DB Details'!$A:$L,9)</f>
        <v>64.3</v>
      </c>
      <c r="J97" s="112">
        <f>VLOOKUP(Table91213[[#This Row],[Date]],'DB Details'!$A:$L,10)</f>
        <v>59.2</v>
      </c>
      <c r="K97" s="110"/>
      <c r="L97" s="112">
        <f>VLOOKUP(Table91213[[#This Row],[Date]],'DB Details'!$A:$L,12)</f>
        <v>64.8</v>
      </c>
    </row>
    <row r="98" spans="1:12" x14ac:dyDescent="0.2">
      <c r="A98" s="54">
        <v>20333</v>
      </c>
      <c r="B98" s="72">
        <f>VLOOKUP(Table91213[[#This Row],[Date]],'DB Details'!$A:$L,2)</f>
        <v>63.7</v>
      </c>
      <c r="C98" s="70"/>
      <c r="D98" s="70"/>
      <c r="E98" s="112">
        <f>VLOOKUP(Table91213[[#This Row],[Date]],'DB Details'!$A:$L,5)</f>
        <v>82.2</v>
      </c>
      <c r="F98" s="112">
        <f>VLOOKUP(Table91213[[#This Row],[Date]],'DB Details'!$A:$L,6)</f>
        <v>64.3</v>
      </c>
      <c r="G98" s="110"/>
      <c r="H98" s="112">
        <f>VLOOKUP(Table91213[[#This Row],[Date]],'DB Details'!$A:$L,8)</f>
        <v>53.5</v>
      </c>
      <c r="I98" s="112">
        <f>VLOOKUP(Table91213[[#This Row],[Date]],'DB Details'!$A:$L,9)</f>
        <v>66.3</v>
      </c>
      <c r="J98" s="112">
        <f>VLOOKUP(Table91213[[#This Row],[Date]],'DB Details'!$A:$L,10)</f>
        <v>59.7</v>
      </c>
      <c r="K98" s="110"/>
      <c r="L98" s="112">
        <f>VLOOKUP(Table91213[[#This Row],[Date]],'DB Details'!$A:$L,12)</f>
        <v>62.4</v>
      </c>
    </row>
    <row r="99" spans="1:12" x14ac:dyDescent="0.2">
      <c r="A99" s="54">
        <v>20363</v>
      </c>
      <c r="B99" s="72">
        <f>VLOOKUP(Table91213[[#This Row],[Date]],'DB Details'!$A:$L,2)</f>
        <v>66.3</v>
      </c>
      <c r="C99" s="70"/>
      <c r="D99" s="70"/>
      <c r="E99" s="112">
        <f>VLOOKUP(Table91213[[#This Row],[Date]],'DB Details'!$A:$L,5)</f>
        <v>80.5</v>
      </c>
      <c r="F99" s="112">
        <f>VLOOKUP(Table91213[[#This Row],[Date]],'DB Details'!$A:$L,6)</f>
        <v>65.099999999999994</v>
      </c>
      <c r="G99" s="110"/>
      <c r="H99" s="112">
        <f>VLOOKUP(Table91213[[#This Row],[Date]],'DB Details'!$A:$L,8)</f>
        <v>53.5</v>
      </c>
      <c r="I99" s="112">
        <f>VLOOKUP(Table91213[[#This Row],[Date]],'DB Details'!$A:$L,9)</f>
        <v>66.5</v>
      </c>
      <c r="J99" s="112">
        <f>VLOOKUP(Table91213[[#This Row],[Date]],'DB Details'!$A:$L,10)</f>
        <v>60.9</v>
      </c>
      <c r="K99" s="110"/>
      <c r="L99" s="112">
        <f>VLOOKUP(Table91213[[#This Row],[Date]],'DB Details'!$A:$L,12)</f>
        <v>63.7</v>
      </c>
    </row>
    <row r="100" spans="1:12" x14ac:dyDescent="0.2">
      <c r="A100" s="54">
        <v>20394</v>
      </c>
      <c r="B100" s="72">
        <f>VLOOKUP(Table91213[[#This Row],[Date]],'DB Details'!$A:$L,2)</f>
        <v>61.5</v>
      </c>
      <c r="C100" s="70"/>
      <c r="D100" s="70"/>
      <c r="E100" s="112">
        <f>VLOOKUP(Table91213[[#This Row],[Date]],'DB Details'!$A:$L,5)</f>
        <v>77.3</v>
      </c>
      <c r="F100" s="112">
        <f>VLOOKUP(Table91213[[#This Row],[Date]],'DB Details'!$A:$L,6)</f>
        <v>63.9</v>
      </c>
      <c r="G100" s="110"/>
      <c r="H100" s="112">
        <f>VLOOKUP(Table91213[[#This Row],[Date]],'DB Details'!$A:$L,8)</f>
        <v>55.5</v>
      </c>
      <c r="I100" s="112">
        <f>VLOOKUP(Table91213[[#This Row],[Date]],'DB Details'!$A:$L,9)</f>
        <v>64.900000000000006</v>
      </c>
      <c r="J100" s="112">
        <f>VLOOKUP(Table91213[[#This Row],[Date]],'DB Details'!$A:$L,10)</f>
        <v>61.3</v>
      </c>
      <c r="K100" s="110"/>
      <c r="L100" s="112">
        <f>VLOOKUP(Table91213[[#This Row],[Date]],'DB Details'!$A:$L,12)</f>
        <v>62</v>
      </c>
    </row>
    <row r="101" spans="1:12" x14ac:dyDescent="0.2">
      <c r="A101" s="54">
        <v>20424</v>
      </c>
      <c r="B101" s="72">
        <f>VLOOKUP(Table91213[[#This Row],[Date]],'DB Details'!$A:$L,2)</f>
        <v>66.599999999999994</v>
      </c>
      <c r="C101" s="70"/>
      <c r="D101" s="70"/>
      <c r="E101" s="112">
        <f>VLOOKUP(Table91213[[#This Row],[Date]],'DB Details'!$A:$L,5)</f>
        <v>80</v>
      </c>
      <c r="F101" s="112">
        <f>VLOOKUP(Table91213[[#This Row],[Date]],'DB Details'!$A:$L,6)</f>
        <v>72.400000000000006</v>
      </c>
      <c r="G101" s="110"/>
      <c r="H101" s="112">
        <f>VLOOKUP(Table91213[[#This Row],[Date]],'DB Details'!$A:$L,8)</f>
        <v>55.4</v>
      </c>
      <c r="I101" s="112">
        <f>VLOOKUP(Table91213[[#This Row],[Date]],'DB Details'!$A:$L,9)</f>
        <v>61.4</v>
      </c>
      <c r="J101" s="112">
        <f>VLOOKUP(Table91213[[#This Row],[Date]],'DB Details'!$A:$L,10)</f>
        <v>63.9</v>
      </c>
      <c r="K101" s="110"/>
      <c r="L101" s="112">
        <f>VLOOKUP(Table91213[[#This Row],[Date]],'DB Details'!$A:$L,12)</f>
        <v>65.599999999999994</v>
      </c>
    </row>
    <row r="102" spans="1:12" x14ac:dyDescent="0.2">
      <c r="A102" s="54">
        <v>20455</v>
      </c>
      <c r="B102" s="72">
        <f>VLOOKUP(Table91213[[#This Row],[Date]],'DB Details'!$A:$L,2)</f>
        <v>61.8</v>
      </c>
      <c r="C102" s="70"/>
      <c r="D102" s="70"/>
      <c r="E102" s="112">
        <f>VLOOKUP(Table91213[[#This Row],[Date]],'DB Details'!$A:$L,5)</f>
        <v>82.7</v>
      </c>
      <c r="F102" s="112">
        <f>VLOOKUP(Table91213[[#This Row],[Date]],'DB Details'!$A:$L,6)</f>
        <v>64</v>
      </c>
      <c r="G102" s="110"/>
      <c r="H102" s="112">
        <f>VLOOKUP(Table91213[[#This Row],[Date]],'DB Details'!$A:$L,8)</f>
        <v>52.2</v>
      </c>
      <c r="I102" s="112">
        <f>VLOOKUP(Table91213[[#This Row],[Date]],'DB Details'!$A:$L,9)</f>
        <v>53.5</v>
      </c>
      <c r="J102" s="112">
        <f>VLOOKUP(Table91213[[#This Row],[Date]],'DB Details'!$A:$L,10)</f>
        <v>62.3</v>
      </c>
      <c r="K102" s="110"/>
      <c r="L102" s="112">
        <f>VLOOKUP(Table91213[[#This Row],[Date]],'DB Details'!$A:$L,12)</f>
        <v>60.2</v>
      </c>
    </row>
    <row r="103" spans="1:12" x14ac:dyDescent="0.2">
      <c r="A103" s="54">
        <v>20486</v>
      </c>
      <c r="B103" s="72">
        <f>VLOOKUP(Table91213[[#This Row],[Date]],'DB Details'!$A:$L,2)</f>
        <v>56.2</v>
      </c>
      <c r="C103" s="70"/>
      <c r="D103" s="70"/>
      <c r="E103" s="112">
        <f>VLOOKUP(Table91213[[#This Row],[Date]],'DB Details'!$A:$L,5)</f>
        <v>83.5</v>
      </c>
      <c r="F103" s="112">
        <f>VLOOKUP(Table91213[[#This Row],[Date]],'DB Details'!$A:$L,6)</f>
        <v>63.5</v>
      </c>
      <c r="G103" s="110"/>
      <c r="H103" s="112">
        <f>VLOOKUP(Table91213[[#This Row],[Date]],'DB Details'!$A:$L,8)</f>
        <v>56.1</v>
      </c>
      <c r="I103" s="112">
        <f>VLOOKUP(Table91213[[#This Row],[Date]],'DB Details'!$A:$L,9)</f>
        <v>51.3</v>
      </c>
      <c r="J103" s="112">
        <f>VLOOKUP(Table91213[[#This Row],[Date]],'DB Details'!$A:$L,10)</f>
        <v>61</v>
      </c>
      <c r="K103" s="110"/>
      <c r="L103" s="112">
        <f>VLOOKUP(Table91213[[#This Row],[Date]],'DB Details'!$A:$L,12)</f>
        <v>58.2</v>
      </c>
    </row>
    <row r="104" spans="1:12" x14ac:dyDescent="0.2">
      <c r="A104" s="54">
        <v>20515</v>
      </c>
      <c r="B104" s="72">
        <f>VLOOKUP(Table91213[[#This Row],[Date]],'DB Details'!$A:$L,2)</f>
        <v>57.3</v>
      </c>
      <c r="C104" s="70"/>
      <c r="D104" s="70"/>
      <c r="E104" s="112">
        <f>VLOOKUP(Table91213[[#This Row],[Date]],'DB Details'!$A:$L,5)</f>
        <v>87.7</v>
      </c>
      <c r="F104" s="112">
        <f>VLOOKUP(Table91213[[#This Row],[Date]],'DB Details'!$A:$L,6)</f>
        <v>61</v>
      </c>
      <c r="G104" s="110"/>
      <c r="H104" s="112">
        <f>VLOOKUP(Table91213[[#This Row],[Date]],'DB Details'!$A:$L,8)</f>
        <v>57.2</v>
      </c>
      <c r="I104" s="112">
        <f>VLOOKUP(Table91213[[#This Row],[Date]],'DB Details'!$A:$L,9)</f>
        <v>51</v>
      </c>
      <c r="J104" s="112">
        <f>VLOOKUP(Table91213[[#This Row],[Date]],'DB Details'!$A:$L,10)</f>
        <v>56.9</v>
      </c>
      <c r="K104" s="110"/>
      <c r="L104" s="112">
        <f>VLOOKUP(Table91213[[#This Row],[Date]],'DB Details'!$A:$L,12)</f>
        <v>57.2</v>
      </c>
    </row>
    <row r="105" spans="1:12" x14ac:dyDescent="0.2">
      <c r="A105" s="54">
        <v>20546</v>
      </c>
      <c r="B105" s="72">
        <f>VLOOKUP(Table91213[[#This Row],[Date]],'DB Details'!$A:$L,2)</f>
        <v>55.9</v>
      </c>
      <c r="C105" s="70"/>
      <c r="D105" s="70"/>
      <c r="E105" s="112">
        <f>VLOOKUP(Table91213[[#This Row],[Date]],'DB Details'!$A:$L,5)</f>
        <v>87.5</v>
      </c>
      <c r="F105" s="112">
        <f>VLOOKUP(Table91213[[#This Row],[Date]],'DB Details'!$A:$L,6)</f>
        <v>58.9</v>
      </c>
      <c r="G105" s="110"/>
      <c r="H105" s="112">
        <f>VLOOKUP(Table91213[[#This Row],[Date]],'DB Details'!$A:$L,8)</f>
        <v>57.5</v>
      </c>
      <c r="I105" s="112">
        <f>VLOOKUP(Table91213[[#This Row],[Date]],'DB Details'!$A:$L,9)</f>
        <v>51</v>
      </c>
      <c r="J105" s="112">
        <f>VLOOKUP(Table91213[[#This Row],[Date]],'DB Details'!$A:$L,10)</f>
        <v>54.8</v>
      </c>
      <c r="K105" s="110"/>
      <c r="L105" s="112">
        <f>VLOOKUP(Table91213[[#This Row],[Date]],'DB Details'!$A:$L,12)</f>
        <v>55.9</v>
      </c>
    </row>
    <row r="106" spans="1:12" x14ac:dyDescent="0.2">
      <c r="A106" s="54">
        <v>20576</v>
      </c>
      <c r="B106" s="72">
        <f>VLOOKUP(Table91213[[#This Row],[Date]],'DB Details'!$A:$L,2)</f>
        <v>53</v>
      </c>
      <c r="C106" s="70"/>
      <c r="D106" s="70"/>
      <c r="E106" s="112">
        <f>VLOOKUP(Table91213[[#This Row],[Date]],'DB Details'!$A:$L,5)</f>
        <v>81.7</v>
      </c>
      <c r="F106" s="112">
        <f>VLOOKUP(Table91213[[#This Row],[Date]],'DB Details'!$A:$L,6)</f>
        <v>52.8</v>
      </c>
      <c r="G106" s="110"/>
      <c r="H106" s="112">
        <f>VLOOKUP(Table91213[[#This Row],[Date]],'DB Details'!$A:$L,8)</f>
        <v>60.3</v>
      </c>
      <c r="I106" s="112">
        <f>VLOOKUP(Table91213[[#This Row],[Date]],'DB Details'!$A:$L,9)</f>
        <v>38.6</v>
      </c>
      <c r="J106" s="112">
        <f>VLOOKUP(Table91213[[#This Row],[Date]],'DB Details'!$A:$L,10)</f>
        <v>51.4</v>
      </c>
      <c r="K106" s="110"/>
      <c r="L106" s="112">
        <f>VLOOKUP(Table91213[[#This Row],[Date]],'DB Details'!$A:$L,12)</f>
        <v>51.2</v>
      </c>
    </row>
    <row r="107" spans="1:12" x14ac:dyDescent="0.2">
      <c r="A107" s="54">
        <v>20607</v>
      </c>
      <c r="B107" s="72">
        <f>VLOOKUP(Table91213[[#This Row],[Date]],'DB Details'!$A:$L,2)</f>
        <v>48.9</v>
      </c>
      <c r="C107" s="70"/>
      <c r="D107" s="70"/>
      <c r="E107" s="112">
        <f>VLOOKUP(Table91213[[#This Row],[Date]],'DB Details'!$A:$L,5)</f>
        <v>65.7</v>
      </c>
      <c r="F107" s="112">
        <f>VLOOKUP(Table91213[[#This Row],[Date]],'DB Details'!$A:$L,6)</f>
        <v>49.2</v>
      </c>
      <c r="G107" s="110"/>
      <c r="H107" s="112">
        <f>VLOOKUP(Table91213[[#This Row],[Date]],'DB Details'!$A:$L,8)</f>
        <v>58.4</v>
      </c>
      <c r="I107" s="112">
        <f>VLOOKUP(Table91213[[#This Row],[Date]],'DB Details'!$A:$L,9)</f>
        <v>41</v>
      </c>
      <c r="J107" s="112">
        <f>VLOOKUP(Table91213[[#This Row],[Date]],'DB Details'!$A:$L,10)</f>
        <v>43.9</v>
      </c>
      <c r="K107" s="110"/>
      <c r="L107" s="112">
        <f>VLOOKUP(Table91213[[#This Row],[Date]],'DB Details'!$A:$L,12)</f>
        <v>47.7</v>
      </c>
    </row>
    <row r="108" spans="1:12" x14ac:dyDescent="0.2">
      <c r="A108" s="54">
        <v>20637</v>
      </c>
      <c r="B108" s="72">
        <f>VLOOKUP(Table91213[[#This Row],[Date]],'DB Details'!$A:$L,2)</f>
        <v>44.4</v>
      </c>
      <c r="C108" s="70"/>
      <c r="D108" s="70"/>
      <c r="E108" s="112">
        <f>VLOOKUP(Table91213[[#This Row],[Date]],'DB Details'!$A:$L,5)</f>
        <v>74.7</v>
      </c>
      <c r="F108" s="112">
        <f>VLOOKUP(Table91213[[#This Row],[Date]],'DB Details'!$A:$L,6)</f>
        <v>38</v>
      </c>
      <c r="G108" s="110"/>
      <c r="H108" s="112">
        <f>VLOOKUP(Table91213[[#This Row],[Date]],'DB Details'!$A:$L,8)</f>
        <v>51.5</v>
      </c>
      <c r="I108" s="112">
        <f>VLOOKUP(Table91213[[#This Row],[Date]],'DB Details'!$A:$L,9)</f>
        <v>53.9</v>
      </c>
      <c r="J108" s="112">
        <f>VLOOKUP(Table91213[[#This Row],[Date]],'DB Details'!$A:$L,10)</f>
        <v>40.799999999999997</v>
      </c>
      <c r="K108" s="110"/>
      <c r="L108" s="112">
        <f>VLOOKUP(Table91213[[#This Row],[Date]],'DB Details'!$A:$L,12)</f>
        <v>44.2</v>
      </c>
    </row>
    <row r="109" spans="1:12" x14ac:dyDescent="0.2">
      <c r="A109" s="54">
        <v>20668</v>
      </c>
      <c r="B109" s="72">
        <f>VLOOKUP(Table91213[[#This Row],[Date]],'DB Details'!$A:$L,2)</f>
        <v>54.3</v>
      </c>
      <c r="C109" s="70"/>
      <c r="D109" s="70"/>
      <c r="E109" s="112">
        <f>VLOOKUP(Table91213[[#This Row],[Date]],'DB Details'!$A:$L,5)</f>
        <v>76.3</v>
      </c>
      <c r="F109" s="112">
        <f>VLOOKUP(Table91213[[#This Row],[Date]],'DB Details'!$A:$L,6)</f>
        <v>51.5</v>
      </c>
      <c r="G109" s="110"/>
      <c r="H109" s="112">
        <f>VLOOKUP(Table91213[[#This Row],[Date]],'DB Details'!$A:$L,8)</f>
        <v>52.1</v>
      </c>
      <c r="I109" s="112">
        <f>VLOOKUP(Table91213[[#This Row],[Date]],'DB Details'!$A:$L,9)</f>
        <v>46.8</v>
      </c>
      <c r="J109" s="112">
        <f>VLOOKUP(Table91213[[#This Row],[Date]],'DB Details'!$A:$L,10)</f>
        <v>50.3</v>
      </c>
      <c r="K109" s="110"/>
      <c r="L109" s="112">
        <f>VLOOKUP(Table91213[[#This Row],[Date]],'DB Details'!$A:$L,12)</f>
        <v>51.5</v>
      </c>
    </row>
    <row r="110" spans="1:12" x14ac:dyDescent="0.2">
      <c r="A110" s="54">
        <v>20699</v>
      </c>
      <c r="B110" s="72">
        <f>VLOOKUP(Table91213[[#This Row],[Date]],'DB Details'!$A:$L,2)</f>
        <v>60.5</v>
      </c>
      <c r="C110" s="70"/>
      <c r="D110" s="70"/>
      <c r="E110" s="112">
        <f>VLOOKUP(Table91213[[#This Row],[Date]],'DB Details'!$A:$L,5)</f>
        <v>79.5</v>
      </c>
      <c r="F110" s="112">
        <f>VLOOKUP(Table91213[[#This Row],[Date]],'DB Details'!$A:$L,6)</f>
        <v>60.2</v>
      </c>
      <c r="G110" s="110"/>
      <c r="H110" s="112">
        <f>VLOOKUP(Table91213[[#This Row],[Date]],'DB Details'!$A:$L,8)</f>
        <v>53.1</v>
      </c>
      <c r="I110" s="112">
        <f>VLOOKUP(Table91213[[#This Row],[Date]],'DB Details'!$A:$L,9)</f>
        <v>42.8</v>
      </c>
      <c r="J110" s="112">
        <f>VLOOKUP(Table91213[[#This Row],[Date]],'DB Details'!$A:$L,10)</f>
        <v>52.9</v>
      </c>
      <c r="K110" s="110"/>
      <c r="L110" s="112">
        <f>VLOOKUP(Table91213[[#This Row],[Date]],'DB Details'!$A:$L,12)</f>
        <v>55.5</v>
      </c>
    </row>
    <row r="111" spans="1:12" x14ac:dyDescent="0.2">
      <c r="A111" s="54">
        <v>20729</v>
      </c>
      <c r="B111" s="72">
        <f>VLOOKUP(Table91213[[#This Row],[Date]],'DB Details'!$A:$L,2)</f>
        <v>55.6</v>
      </c>
      <c r="C111" s="70"/>
      <c r="D111" s="70"/>
      <c r="E111" s="112">
        <f>VLOOKUP(Table91213[[#This Row],[Date]],'DB Details'!$A:$L,5)</f>
        <v>78.099999999999994</v>
      </c>
      <c r="F111" s="112">
        <f>VLOOKUP(Table91213[[#This Row],[Date]],'DB Details'!$A:$L,6)</f>
        <v>56.7</v>
      </c>
      <c r="G111" s="110"/>
      <c r="H111" s="112">
        <f>VLOOKUP(Table91213[[#This Row],[Date]],'DB Details'!$A:$L,8)</f>
        <v>53.6</v>
      </c>
      <c r="I111" s="112">
        <f>VLOOKUP(Table91213[[#This Row],[Date]],'DB Details'!$A:$L,9)</f>
        <v>40.1</v>
      </c>
      <c r="J111" s="112">
        <f>VLOOKUP(Table91213[[#This Row],[Date]],'DB Details'!$A:$L,10)</f>
        <v>52.2</v>
      </c>
      <c r="K111" s="110"/>
      <c r="L111" s="112">
        <f>VLOOKUP(Table91213[[#This Row],[Date]],'DB Details'!$A:$L,12)</f>
        <v>52.7</v>
      </c>
    </row>
    <row r="112" spans="1:12" x14ac:dyDescent="0.2">
      <c r="A112" s="54">
        <v>20760</v>
      </c>
      <c r="B112" s="72">
        <f>VLOOKUP(Table91213[[#This Row],[Date]],'DB Details'!$A:$L,2)</f>
        <v>57</v>
      </c>
      <c r="C112" s="70"/>
      <c r="D112" s="70"/>
      <c r="E112" s="112">
        <f>VLOOKUP(Table91213[[#This Row],[Date]],'DB Details'!$A:$L,5)</f>
        <v>80.099999999999994</v>
      </c>
      <c r="F112" s="112">
        <f>VLOOKUP(Table91213[[#This Row],[Date]],'DB Details'!$A:$L,6)</f>
        <v>62.3</v>
      </c>
      <c r="G112" s="110"/>
      <c r="H112" s="112">
        <f>VLOOKUP(Table91213[[#This Row],[Date]],'DB Details'!$A:$L,8)</f>
        <v>44.6</v>
      </c>
      <c r="I112" s="112">
        <f>VLOOKUP(Table91213[[#This Row],[Date]],'DB Details'!$A:$L,9)</f>
        <v>44.6</v>
      </c>
      <c r="J112" s="112">
        <f>VLOOKUP(Table91213[[#This Row],[Date]],'DB Details'!$A:$L,10)</f>
        <v>56</v>
      </c>
      <c r="K112" s="110"/>
      <c r="L112" s="112">
        <f>VLOOKUP(Table91213[[#This Row],[Date]],'DB Details'!$A:$L,12)</f>
        <v>55</v>
      </c>
    </row>
    <row r="113" spans="1:12" x14ac:dyDescent="0.2">
      <c r="A113" s="54">
        <v>20790</v>
      </c>
      <c r="B113" s="72">
        <f>VLOOKUP(Table91213[[#This Row],[Date]],'DB Details'!$A:$L,2)</f>
        <v>52.8</v>
      </c>
      <c r="C113" s="70"/>
      <c r="D113" s="70"/>
      <c r="E113" s="112">
        <f>VLOOKUP(Table91213[[#This Row],[Date]],'DB Details'!$A:$L,5)</f>
        <v>78.900000000000006</v>
      </c>
      <c r="F113" s="112">
        <f>VLOOKUP(Table91213[[#This Row],[Date]],'DB Details'!$A:$L,6)</f>
        <v>57.7</v>
      </c>
      <c r="G113" s="110"/>
      <c r="H113" s="112">
        <f>VLOOKUP(Table91213[[#This Row],[Date]],'DB Details'!$A:$L,8)</f>
        <v>54.3</v>
      </c>
      <c r="I113" s="112">
        <f>VLOOKUP(Table91213[[#This Row],[Date]],'DB Details'!$A:$L,9)</f>
        <v>39.5</v>
      </c>
      <c r="J113" s="112">
        <f>VLOOKUP(Table91213[[#This Row],[Date]],'DB Details'!$A:$L,10)</f>
        <v>55.4</v>
      </c>
      <c r="K113" s="110"/>
      <c r="L113" s="112">
        <f>VLOOKUP(Table91213[[#This Row],[Date]],'DB Details'!$A:$L,12)</f>
        <v>52.7</v>
      </c>
    </row>
    <row r="114" spans="1:12" x14ac:dyDescent="0.2">
      <c r="A114" s="54">
        <v>20821</v>
      </c>
      <c r="B114" s="72">
        <f>VLOOKUP(Table91213[[#This Row],[Date]],'DB Details'!$A:$L,2)</f>
        <v>57.6</v>
      </c>
      <c r="C114" s="70"/>
      <c r="D114" s="70"/>
      <c r="E114" s="112">
        <f>VLOOKUP(Table91213[[#This Row],[Date]],'DB Details'!$A:$L,5)</f>
        <v>87.1</v>
      </c>
      <c r="F114" s="112">
        <f>VLOOKUP(Table91213[[#This Row],[Date]],'DB Details'!$A:$L,6)</f>
        <v>56.6</v>
      </c>
      <c r="G114" s="110"/>
      <c r="H114" s="112">
        <f>VLOOKUP(Table91213[[#This Row],[Date]],'DB Details'!$A:$L,8)</f>
        <v>53.9</v>
      </c>
      <c r="I114" s="112">
        <f>VLOOKUP(Table91213[[#This Row],[Date]],'DB Details'!$A:$L,9)</f>
        <v>36.299999999999997</v>
      </c>
      <c r="J114" s="112">
        <f>VLOOKUP(Table91213[[#This Row],[Date]],'DB Details'!$A:$L,10)</f>
        <v>56.6</v>
      </c>
      <c r="K114" s="110"/>
      <c r="L114" s="112">
        <f>VLOOKUP(Table91213[[#This Row],[Date]],'DB Details'!$A:$L,12)</f>
        <v>53.6</v>
      </c>
    </row>
    <row r="115" spans="1:12" x14ac:dyDescent="0.2">
      <c r="A115" s="54">
        <v>20852</v>
      </c>
      <c r="B115" s="72">
        <f>VLOOKUP(Table91213[[#This Row],[Date]],'DB Details'!$A:$L,2)</f>
        <v>52.5</v>
      </c>
      <c r="C115" s="70"/>
      <c r="D115" s="70"/>
      <c r="E115" s="112">
        <f>VLOOKUP(Table91213[[#This Row],[Date]],'DB Details'!$A:$L,5)</f>
        <v>76.900000000000006</v>
      </c>
      <c r="F115" s="112">
        <f>VLOOKUP(Table91213[[#This Row],[Date]],'DB Details'!$A:$L,6)</f>
        <v>57.9</v>
      </c>
      <c r="G115" s="110"/>
      <c r="H115" s="112">
        <f>VLOOKUP(Table91213[[#This Row],[Date]],'DB Details'!$A:$L,8)</f>
        <v>53.1</v>
      </c>
      <c r="I115" s="112">
        <f>VLOOKUP(Table91213[[#This Row],[Date]],'DB Details'!$A:$L,9)</f>
        <v>31.2</v>
      </c>
      <c r="J115" s="112">
        <f>VLOOKUP(Table91213[[#This Row],[Date]],'DB Details'!$A:$L,10)</f>
        <v>53.8</v>
      </c>
      <c r="K115" s="110"/>
      <c r="L115" s="112">
        <f>VLOOKUP(Table91213[[#This Row],[Date]],'DB Details'!$A:$L,12)</f>
        <v>51</v>
      </c>
    </row>
    <row r="116" spans="1:12" x14ac:dyDescent="0.2">
      <c r="A116" s="54">
        <v>20880</v>
      </c>
      <c r="B116" s="72">
        <f>VLOOKUP(Table91213[[#This Row],[Date]],'DB Details'!$A:$L,2)</f>
        <v>51.1</v>
      </c>
      <c r="C116" s="70"/>
      <c r="D116" s="70"/>
      <c r="E116" s="112">
        <f>VLOOKUP(Table91213[[#This Row],[Date]],'DB Details'!$A:$L,5)</f>
        <v>65.3</v>
      </c>
      <c r="F116" s="112">
        <f>VLOOKUP(Table91213[[#This Row],[Date]],'DB Details'!$A:$L,6)</f>
        <v>52.1</v>
      </c>
      <c r="G116" s="110"/>
      <c r="H116" s="112">
        <f>VLOOKUP(Table91213[[#This Row],[Date]],'DB Details'!$A:$L,8)</f>
        <v>46.6</v>
      </c>
      <c r="I116" s="112">
        <f>VLOOKUP(Table91213[[#This Row],[Date]],'DB Details'!$A:$L,9)</f>
        <v>26.3</v>
      </c>
      <c r="J116" s="112">
        <f>VLOOKUP(Table91213[[#This Row],[Date]],'DB Details'!$A:$L,10)</f>
        <v>52.5</v>
      </c>
      <c r="K116" s="110"/>
      <c r="L116" s="112">
        <f>VLOOKUP(Table91213[[#This Row],[Date]],'DB Details'!$A:$L,12)</f>
        <v>47.5</v>
      </c>
    </row>
    <row r="117" spans="1:12" x14ac:dyDescent="0.2">
      <c r="A117" s="54">
        <v>20911</v>
      </c>
      <c r="B117" s="72">
        <f>VLOOKUP(Table91213[[#This Row],[Date]],'DB Details'!$A:$L,2)</f>
        <v>49.2</v>
      </c>
      <c r="C117" s="70"/>
      <c r="D117" s="70"/>
      <c r="E117" s="112">
        <f>VLOOKUP(Table91213[[#This Row],[Date]],'DB Details'!$A:$L,5)</f>
        <v>59.2</v>
      </c>
      <c r="F117" s="112">
        <f>VLOOKUP(Table91213[[#This Row],[Date]],'DB Details'!$A:$L,6)</f>
        <v>47.9</v>
      </c>
      <c r="G117" s="110"/>
      <c r="H117" s="112">
        <f>VLOOKUP(Table91213[[#This Row],[Date]],'DB Details'!$A:$L,8)</f>
        <v>39.9</v>
      </c>
      <c r="I117" s="112">
        <f>VLOOKUP(Table91213[[#This Row],[Date]],'DB Details'!$A:$L,9)</f>
        <v>28.9</v>
      </c>
      <c r="J117" s="112">
        <f>VLOOKUP(Table91213[[#This Row],[Date]],'DB Details'!$A:$L,10)</f>
        <v>40.299999999999997</v>
      </c>
      <c r="K117" s="110"/>
      <c r="L117" s="112">
        <f>VLOOKUP(Table91213[[#This Row],[Date]],'DB Details'!$A:$L,12)</f>
        <v>43.1</v>
      </c>
    </row>
    <row r="118" spans="1:12" x14ac:dyDescent="0.2">
      <c r="A118" s="54">
        <v>20941</v>
      </c>
      <c r="B118" s="72">
        <f>VLOOKUP(Table91213[[#This Row],[Date]],'DB Details'!$A:$L,2)</f>
        <v>46.1</v>
      </c>
      <c r="C118" s="70"/>
      <c r="D118" s="70"/>
      <c r="E118" s="112">
        <f>VLOOKUP(Table91213[[#This Row],[Date]],'DB Details'!$A:$L,5)</f>
        <v>57.4</v>
      </c>
      <c r="F118" s="112">
        <f>VLOOKUP(Table91213[[#This Row],[Date]],'DB Details'!$A:$L,6)</f>
        <v>49.9</v>
      </c>
      <c r="G118" s="110"/>
      <c r="H118" s="112">
        <f>VLOOKUP(Table91213[[#This Row],[Date]],'DB Details'!$A:$L,8)</f>
        <v>41.8</v>
      </c>
      <c r="I118" s="112">
        <f>VLOOKUP(Table91213[[#This Row],[Date]],'DB Details'!$A:$L,9)</f>
        <v>30</v>
      </c>
      <c r="J118" s="112">
        <f>VLOOKUP(Table91213[[#This Row],[Date]],'DB Details'!$A:$L,10)</f>
        <v>41.9</v>
      </c>
      <c r="K118" s="110"/>
      <c r="L118" s="112">
        <f>VLOOKUP(Table91213[[#This Row],[Date]],'DB Details'!$A:$L,12)</f>
        <v>43.4</v>
      </c>
    </row>
    <row r="119" spans="1:12" x14ac:dyDescent="0.2">
      <c r="A119" s="54">
        <v>20972</v>
      </c>
      <c r="B119" s="72">
        <f>VLOOKUP(Table91213[[#This Row],[Date]],'DB Details'!$A:$L,2)</f>
        <v>49.8</v>
      </c>
      <c r="C119" s="70"/>
      <c r="D119" s="70"/>
      <c r="E119" s="112">
        <f>VLOOKUP(Table91213[[#This Row],[Date]],'DB Details'!$A:$L,5)</f>
        <v>62.9</v>
      </c>
      <c r="F119" s="112">
        <f>VLOOKUP(Table91213[[#This Row],[Date]],'DB Details'!$A:$L,6)</f>
        <v>53.6</v>
      </c>
      <c r="G119" s="110"/>
      <c r="H119" s="112">
        <f>VLOOKUP(Table91213[[#This Row],[Date]],'DB Details'!$A:$L,8)</f>
        <v>40.700000000000003</v>
      </c>
      <c r="I119" s="112">
        <f>VLOOKUP(Table91213[[#This Row],[Date]],'DB Details'!$A:$L,9)</f>
        <v>30</v>
      </c>
      <c r="J119" s="112">
        <f>VLOOKUP(Table91213[[#This Row],[Date]],'DB Details'!$A:$L,10)</f>
        <v>45.1</v>
      </c>
      <c r="K119" s="110"/>
      <c r="L119" s="112">
        <f>VLOOKUP(Table91213[[#This Row],[Date]],'DB Details'!$A:$L,12)</f>
        <v>45.9</v>
      </c>
    </row>
    <row r="120" spans="1:12" x14ac:dyDescent="0.2">
      <c r="A120" s="54">
        <v>21002</v>
      </c>
      <c r="B120" s="72">
        <f>VLOOKUP(Table91213[[#This Row],[Date]],'DB Details'!$A:$L,2)</f>
        <v>47.6</v>
      </c>
      <c r="C120" s="70"/>
      <c r="D120" s="70"/>
      <c r="E120" s="112">
        <f>VLOOKUP(Table91213[[#This Row],[Date]],'DB Details'!$A:$L,5)</f>
        <v>78.7</v>
      </c>
      <c r="F120" s="112">
        <f>VLOOKUP(Table91213[[#This Row],[Date]],'DB Details'!$A:$L,6)</f>
        <v>49.2</v>
      </c>
      <c r="G120" s="110"/>
      <c r="H120" s="112">
        <f>VLOOKUP(Table91213[[#This Row],[Date]],'DB Details'!$A:$L,8)</f>
        <v>45.3</v>
      </c>
      <c r="I120" s="112">
        <f>VLOOKUP(Table91213[[#This Row],[Date]],'DB Details'!$A:$L,9)</f>
        <v>36.799999999999997</v>
      </c>
      <c r="J120" s="112">
        <f>VLOOKUP(Table91213[[#This Row],[Date]],'DB Details'!$A:$L,10)</f>
        <v>45.5</v>
      </c>
      <c r="K120" s="110"/>
      <c r="L120" s="112">
        <f>VLOOKUP(Table91213[[#This Row],[Date]],'DB Details'!$A:$L,12)</f>
        <v>45.7</v>
      </c>
    </row>
    <row r="121" spans="1:12" x14ac:dyDescent="0.2">
      <c r="A121" s="54">
        <v>21033</v>
      </c>
      <c r="B121" s="72">
        <f>VLOOKUP(Table91213[[#This Row],[Date]],'DB Details'!$A:$L,2)</f>
        <v>48.8</v>
      </c>
      <c r="C121" s="70"/>
      <c r="D121" s="70"/>
      <c r="E121" s="112">
        <f>VLOOKUP(Table91213[[#This Row],[Date]],'DB Details'!$A:$L,5)</f>
        <v>65.7</v>
      </c>
      <c r="F121" s="112">
        <f>VLOOKUP(Table91213[[#This Row],[Date]],'DB Details'!$A:$L,6)</f>
        <v>51.3</v>
      </c>
      <c r="G121" s="110"/>
      <c r="H121" s="112">
        <f>VLOOKUP(Table91213[[#This Row],[Date]],'DB Details'!$A:$L,8)</f>
        <v>46</v>
      </c>
      <c r="I121" s="112">
        <f>VLOOKUP(Table91213[[#This Row],[Date]],'DB Details'!$A:$L,9)</f>
        <v>30.8</v>
      </c>
      <c r="J121" s="112">
        <f>VLOOKUP(Table91213[[#This Row],[Date]],'DB Details'!$A:$L,10)</f>
        <v>43.1</v>
      </c>
      <c r="K121" s="110"/>
      <c r="L121" s="112">
        <f>VLOOKUP(Table91213[[#This Row],[Date]],'DB Details'!$A:$L,12)</f>
        <v>45.3</v>
      </c>
    </row>
    <row r="122" spans="1:12" x14ac:dyDescent="0.2">
      <c r="A122" s="54">
        <v>21064</v>
      </c>
      <c r="B122" s="72">
        <f>VLOOKUP(Table91213[[#This Row],[Date]],'DB Details'!$A:$L,2)</f>
        <v>53.8</v>
      </c>
      <c r="C122" s="70"/>
      <c r="D122" s="70"/>
      <c r="E122" s="112">
        <f>VLOOKUP(Table91213[[#This Row],[Date]],'DB Details'!$A:$L,5)</f>
        <v>63</v>
      </c>
      <c r="F122" s="112">
        <f>VLOOKUP(Table91213[[#This Row],[Date]],'DB Details'!$A:$L,6)</f>
        <v>50.6</v>
      </c>
      <c r="G122" s="110"/>
      <c r="H122" s="112">
        <f>VLOOKUP(Table91213[[#This Row],[Date]],'DB Details'!$A:$L,8)</f>
        <v>42.6</v>
      </c>
      <c r="I122" s="112">
        <f>VLOOKUP(Table91213[[#This Row],[Date]],'DB Details'!$A:$L,9)</f>
        <v>28.8</v>
      </c>
      <c r="J122" s="112">
        <f>VLOOKUP(Table91213[[#This Row],[Date]],'DB Details'!$A:$L,10)</f>
        <v>42.1</v>
      </c>
      <c r="K122" s="110"/>
      <c r="L122" s="112">
        <f>VLOOKUP(Table91213[[#This Row],[Date]],'DB Details'!$A:$L,12)</f>
        <v>45.8</v>
      </c>
    </row>
    <row r="123" spans="1:12" x14ac:dyDescent="0.2">
      <c r="A123" s="54">
        <v>21094</v>
      </c>
      <c r="B123" s="72">
        <f>VLOOKUP(Table91213[[#This Row],[Date]],'DB Details'!$A:$L,2)</f>
        <v>46.4</v>
      </c>
      <c r="C123" s="70"/>
      <c r="D123" s="70"/>
      <c r="E123" s="112">
        <f>VLOOKUP(Table91213[[#This Row],[Date]],'DB Details'!$A:$L,5)</f>
        <v>60.5</v>
      </c>
      <c r="F123" s="112">
        <f>VLOOKUP(Table91213[[#This Row],[Date]],'DB Details'!$A:$L,6)</f>
        <v>42.9</v>
      </c>
      <c r="G123" s="110"/>
      <c r="H123" s="112">
        <f>VLOOKUP(Table91213[[#This Row],[Date]],'DB Details'!$A:$L,8)</f>
        <v>42.7</v>
      </c>
      <c r="I123" s="112">
        <f>VLOOKUP(Table91213[[#This Row],[Date]],'DB Details'!$A:$L,9)</f>
        <v>32.6</v>
      </c>
      <c r="J123" s="112">
        <f>VLOOKUP(Table91213[[#This Row],[Date]],'DB Details'!$A:$L,10)</f>
        <v>36.6</v>
      </c>
      <c r="K123" s="110"/>
      <c r="L123" s="112">
        <f>VLOOKUP(Table91213[[#This Row],[Date]],'DB Details'!$A:$L,12)</f>
        <v>41.1</v>
      </c>
    </row>
    <row r="124" spans="1:12" x14ac:dyDescent="0.2">
      <c r="A124" s="54">
        <v>21125</v>
      </c>
      <c r="B124" s="72">
        <f>VLOOKUP(Table91213[[#This Row],[Date]],'DB Details'!$A:$L,2)</f>
        <v>47.2</v>
      </c>
      <c r="C124" s="70"/>
      <c r="D124" s="70"/>
      <c r="E124" s="112">
        <f>VLOOKUP(Table91213[[#This Row],[Date]],'DB Details'!$A:$L,5)</f>
        <v>54.8</v>
      </c>
      <c r="F124" s="112">
        <f>VLOOKUP(Table91213[[#This Row],[Date]],'DB Details'!$A:$L,6)</f>
        <v>44.4</v>
      </c>
      <c r="G124" s="110"/>
      <c r="H124" s="112">
        <f>VLOOKUP(Table91213[[#This Row],[Date]],'DB Details'!$A:$L,8)</f>
        <v>39.700000000000003</v>
      </c>
      <c r="I124" s="112">
        <f>VLOOKUP(Table91213[[#This Row],[Date]],'DB Details'!$A:$L,9)</f>
        <v>27.8</v>
      </c>
      <c r="J124" s="112">
        <f>VLOOKUP(Table91213[[#This Row],[Date]],'DB Details'!$A:$L,10)</f>
        <v>34.799999999999997</v>
      </c>
      <c r="K124" s="110"/>
      <c r="L124" s="112">
        <f>VLOOKUP(Table91213[[#This Row],[Date]],'DB Details'!$A:$L,12)</f>
        <v>40.4</v>
      </c>
    </row>
    <row r="125" spans="1:12" x14ac:dyDescent="0.2">
      <c r="A125" s="54">
        <v>21155</v>
      </c>
      <c r="B125" s="72">
        <f>VLOOKUP(Table91213[[#This Row],[Date]],'DB Details'!$A:$L,2)</f>
        <v>42.8</v>
      </c>
      <c r="C125" s="70"/>
      <c r="D125" s="70"/>
      <c r="E125" s="112">
        <f>VLOOKUP(Table91213[[#This Row],[Date]],'DB Details'!$A:$L,5)</f>
        <v>55.5</v>
      </c>
      <c r="F125" s="112">
        <f>VLOOKUP(Table91213[[#This Row],[Date]],'DB Details'!$A:$L,6)</f>
        <v>40</v>
      </c>
      <c r="G125" s="110"/>
      <c r="H125" s="112">
        <f>VLOOKUP(Table91213[[#This Row],[Date]],'DB Details'!$A:$L,8)</f>
        <v>38</v>
      </c>
      <c r="I125" s="112">
        <f>VLOOKUP(Table91213[[#This Row],[Date]],'DB Details'!$A:$L,9)</f>
        <v>27.3</v>
      </c>
      <c r="J125" s="112">
        <f>VLOOKUP(Table91213[[#This Row],[Date]],'DB Details'!$A:$L,10)</f>
        <v>30.4</v>
      </c>
      <c r="K125" s="110"/>
      <c r="L125" s="112">
        <f>VLOOKUP(Table91213[[#This Row],[Date]],'DB Details'!$A:$L,12)</f>
        <v>36.799999999999997</v>
      </c>
    </row>
    <row r="126" spans="1:12" x14ac:dyDescent="0.2">
      <c r="A126" s="54">
        <v>21186</v>
      </c>
      <c r="B126" s="72">
        <f>VLOOKUP(Table91213[[#This Row],[Date]],'DB Details'!$A:$L,2)</f>
        <v>35.200000000000003</v>
      </c>
      <c r="C126" s="70"/>
      <c r="D126" s="70"/>
      <c r="E126" s="112">
        <f>VLOOKUP(Table91213[[#This Row],[Date]],'DB Details'!$A:$L,5)</f>
        <v>50.8</v>
      </c>
      <c r="F126" s="112">
        <f>VLOOKUP(Table91213[[#This Row],[Date]],'DB Details'!$A:$L,6)</f>
        <v>34.9</v>
      </c>
      <c r="G126" s="110"/>
      <c r="H126" s="112">
        <f>VLOOKUP(Table91213[[#This Row],[Date]],'DB Details'!$A:$L,8)</f>
        <v>35.799999999999997</v>
      </c>
      <c r="I126" s="112">
        <f>VLOOKUP(Table91213[[#This Row],[Date]],'DB Details'!$A:$L,9)</f>
        <v>30.3</v>
      </c>
      <c r="J126" s="112">
        <f>VLOOKUP(Table91213[[#This Row],[Date]],'DB Details'!$A:$L,10)</f>
        <v>29.7</v>
      </c>
      <c r="K126" s="110"/>
      <c r="L126" s="112">
        <f>VLOOKUP(Table91213[[#This Row],[Date]],'DB Details'!$A:$L,12)</f>
        <v>33.4</v>
      </c>
    </row>
    <row r="127" spans="1:12" x14ac:dyDescent="0.2">
      <c r="A127" s="54">
        <v>21217</v>
      </c>
      <c r="B127" s="72">
        <f>VLOOKUP(Table91213[[#This Row],[Date]],'DB Details'!$A:$L,2)</f>
        <v>47.3</v>
      </c>
      <c r="C127" s="70"/>
      <c r="D127" s="70"/>
      <c r="E127" s="112">
        <f>VLOOKUP(Table91213[[#This Row],[Date]],'DB Details'!$A:$L,5)</f>
        <v>46.5</v>
      </c>
      <c r="F127" s="112">
        <f>VLOOKUP(Table91213[[#This Row],[Date]],'DB Details'!$A:$L,6)</f>
        <v>37.799999999999997</v>
      </c>
      <c r="G127" s="110"/>
      <c r="H127" s="112">
        <f>VLOOKUP(Table91213[[#This Row],[Date]],'DB Details'!$A:$L,8)</f>
        <v>33.1</v>
      </c>
      <c r="I127" s="112">
        <f>VLOOKUP(Table91213[[#This Row],[Date]],'DB Details'!$A:$L,9)</f>
        <v>31</v>
      </c>
      <c r="J127" s="112">
        <f>VLOOKUP(Table91213[[#This Row],[Date]],'DB Details'!$A:$L,10)</f>
        <v>27.9</v>
      </c>
      <c r="K127" s="110"/>
      <c r="L127" s="112">
        <f>VLOOKUP(Table91213[[#This Row],[Date]],'DB Details'!$A:$L,12)</f>
        <v>37.200000000000003</v>
      </c>
    </row>
    <row r="128" spans="1:12" x14ac:dyDescent="0.2">
      <c r="A128" s="54">
        <v>21245</v>
      </c>
      <c r="B128" s="72">
        <f>VLOOKUP(Table91213[[#This Row],[Date]],'DB Details'!$A:$L,2)</f>
        <v>45.3</v>
      </c>
      <c r="C128" s="70"/>
      <c r="D128" s="70"/>
      <c r="E128" s="112">
        <f>VLOOKUP(Table91213[[#This Row],[Date]],'DB Details'!$A:$L,5)</f>
        <v>47.6</v>
      </c>
      <c r="F128" s="112">
        <f>VLOOKUP(Table91213[[#This Row],[Date]],'DB Details'!$A:$L,6)</f>
        <v>45.1</v>
      </c>
      <c r="G128" s="110"/>
      <c r="H128" s="112">
        <f>VLOOKUP(Table91213[[#This Row],[Date]],'DB Details'!$A:$L,8)</f>
        <v>31.3</v>
      </c>
      <c r="I128" s="112">
        <f>VLOOKUP(Table91213[[#This Row],[Date]],'DB Details'!$A:$L,9)</f>
        <v>34</v>
      </c>
      <c r="J128" s="112">
        <f>VLOOKUP(Table91213[[#This Row],[Date]],'DB Details'!$A:$L,10)</f>
        <v>33.4</v>
      </c>
      <c r="K128" s="110"/>
      <c r="L128" s="112">
        <f>VLOOKUP(Table91213[[#This Row],[Date]],'DB Details'!$A:$L,12)</f>
        <v>39.799999999999997</v>
      </c>
    </row>
    <row r="129" spans="1:12" x14ac:dyDescent="0.2">
      <c r="A129" s="54">
        <v>21276</v>
      </c>
      <c r="B129" s="72">
        <f>VLOOKUP(Table91213[[#This Row],[Date]],'DB Details'!$A:$L,2)</f>
        <v>47.2</v>
      </c>
      <c r="C129" s="70"/>
      <c r="D129" s="70"/>
      <c r="E129" s="112">
        <f>VLOOKUP(Table91213[[#This Row],[Date]],'DB Details'!$A:$L,5)</f>
        <v>42.5</v>
      </c>
      <c r="F129" s="112">
        <f>VLOOKUP(Table91213[[#This Row],[Date]],'DB Details'!$A:$L,6)</f>
        <v>41</v>
      </c>
      <c r="G129" s="110"/>
      <c r="H129" s="112">
        <f>VLOOKUP(Table91213[[#This Row],[Date]],'DB Details'!$A:$L,8)</f>
        <v>30.8</v>
      </c>
      <c r="I129" s="112">
        <f>VLOOKUP(Table91213[[#This Row],[Date]],'DB Details'!$A:$L,9)</f>
        <v>35.5</v>
      </c>
      <c r="J129" s="112">
        <f>VLOOKUP(Table91213[[#This Row],[Date]],'DB Details'!$A:$L,10)</f>
        <v>31.5</v>
      </c>
      <c r="K129" s="110"/>
      <c r="L129" s="112">
        <f>VLOOKUP(Table91213[[#This Row],[Date]],'DB Details'!$A:$L,12)</f>
        <v>39.1</v>
      </c>
    </row>
    <row r="130" spans="1:12" x14ac:dyDescent="0.2">
      <c r="A130" s="54">
        <v>21306</v>
      </c>
      <c r="B130" s="72">
        <f>VLOOKUP(Table91213[[#This Row],[Date]],'DB Details'!$A:$L,2)</f>
        <v>56.7</v>
      </c>
      <c r="C130" s="70"/>
      <c r="D130" s="70"/>
      <c r="E130" s="112">
        <f>VLOOKUP(Table91213[[#This Row],[Date]],'DB Details'!$A:$L,5)</f>
        <v>45.8</v>
      </c>
      <c r="F130" s="112">
        <f>VLOOKUP(Table91213[[#This Row],[Date]],'DB Details'!$A:$L,6)</f>
        <v>52.6</v>
      </c>
      <c r="G130" s="110"/>
      <c r="H130" s="112">
        <f>VLOOKUP(Table91213[[#This Row],[Date]],'DB Details'!$A:$L,8)</f>
        <v>27.7</v>
      </c>
      <c r="I130" s="112">
        <f>VLOOKUP(Table91213[[#This Row],[Date]],'DB Details'!$A:$L,9)</f>
        <v>38.5</v>
      </c>
      <c r="J130" s="112">
        <f>VLOOKUP(Table91213[[#This Row],[Date]],'DB Details'!$A:$L,10)</f>
        <v>39.700000000000003</v>
      </c>
      <c r="K130" s="110"/>
      <c r="L130" s="112">
        <f>VLOOKUP(Table91213[[#This Row],[Date]],'DB Details'!$A:$L,12)</f>
        <v>46.6</v>
      </c>
    </row>
    <row r="131" spans="1:12" x14ac:dyDescent="0.2">
      <c r="A131" s="54">
        <v>21337</v>
      </c>
      <c r="B131" s="72">
        <f>VLOOKUP(Table91213[[#This Row],[Date]],'DB Details'!$A:$L,2)</f>
        <v>60.8</v>
      </c>
      <c r="C131" s="70"/>
      <c r="D131" s="70"/>
      <c r="E131" s="112">
        <f>VLOOKUP(Table91213[[#This Row],[Date]],'DB Details'!$A:$L,5)</f>
        <v>49.6</v>
      </c>
      <c r="F131" s="112">
        <f>VLOOKUP(Table91213[[#This Row],[Date]],'DB Details'!$A:$L,6)</f>
        <v>58.9</v>
      </c>
      <c r="G131" s="110"/>
      <c r="H131" s="112">
        <f>VLOOKUP(Table91213[[#This Row],[Date]],'DB Details'!$A:$L,8)</f>
        <v>32.200000000000003</v>
      </c>
      <c r="I131" s="112">
        <f>VLOOKUP(Table91213[[#This Row],[Date]],'DB Details'!$A:$L,9)</f>
        <v>39.200000000000003</v>
      </c>
      <c r="J131" s="112">
        <f>VLOOKUP(Table91213[[#This Row],[Date]],'DB Details'!$A:$L,10)</f>
        <v>46.7</v>
      </c>
      <c r="K131" s="110"/>
      <c r="L131" s="112">
        <f>VLOOKUP(Table91213[[#This Row],[Date]],'DB Details'!$A:$L,12)</f>
        <v>51.4</v>
      </c>
    </row>
    <row r="132" spans="1:12" x14ac:dyDescent="0.2">
      <c r="A132" s="54">
        <v>21367</v>
      </c>
      <c r="B132" s="72">
        <f>VLOOKUP(Table91213[[#This Row],[Date]],'DB Details'!$A:$L,2)</f>
        <v>66.5</v>
      </c>
      <c r="C132" s="70"/>
      <c r="D132" s="70"/>
      <c r="E132" s="112">
        <f>VLOOKUP(Table91213[[#This Row],[Date]],'DB Details'!$A:$L,5)</f>
        <v>52.3</v>
      </c>
      <c r="F132" s="112">
        <f>VLOOKUP(Table91213[[#This Row],[Date]],'DB Details'!$A:$L,6)</f>
        <v>61.2</v>
      </c>
      <c r="G132" s="110"/>
      <c r="H132" s="112">
        <f>VLOOKUP(Table91213[[#This Row],[Date]],'DB Details'!$A:$L,8)</f>
        <v>34.6</v>
      </c>
      <c r="I132" s="112">
        <f>VLOOKUP(Table91213[[#This Row],[Date]],'DB Details'!$A:$L,9)</f>
        <v>43</v>
      </c>
      <c r="J132" s="112">
        <f>VLOOKUP(Table91213[[#This Row],[Date]],'DB Details'!$A:$L,10)</f>
        <v>47.6</v>
      </c>
      <c r="K132" s="110"/>
      <c r="L132" s="112">
        <f>VLOOKUP(Table91213[[#This Row],[Date]],'DB Details'!$A:$L,12)</f>
        <v>54.7</v>
      </c>
    </row>
    <row r="133" spans="1:12" x14ac:dyDescent="0.2">
      <c r="A133" s="54">
        <v>21398</v>
      </c>
      <c r="B133" s="72">
        <f>VLOOKUP(Table91213[[#This Row],[Date]],'DB Details'!$A:$L,2)</f>
        <v>65.2</v>
      </c>
      <c r="C133" s="70"/>
      <c r="D133" s="70"/>
      <c r="E133" s="112">
        <f>VLOOKUP(Table91213[[#This Row],[Date]],'DB Details'!$A:$L,5)</f>
        <v>65.2</v>
      </c>
      <c r="F133" s="112">
        <f>VLOOKUP(Table91213[[#This Row],[Date]],'DB Details'!$A:$L,6)</f>
        <v>64.5</v>
      </c>
      <c r="G133" s="110"/>
      <c r="H133" s="112">
        <f>VLOOKUP(Table91213[[#This Row],[Date]],'DB Details'!$A:$L,8)</f>
        <v>44.8</v>
      </c>
      <c r="I133" s="112">
        <f>VLOOKUP(Table91213[[#This Row],[Date]],'DB Details'!$A:$L,9)</f>
        <v>44.7</v>
      </c>
      <c r="J133" s="112">
        <f>VLOOKUP(Table91213[[#This Row],[Date]],'DB Details'!$A:$L,10)</f>
        <v>52.1</v>
      </c>
      <c r="K133" s="110"/>
      <c r="L133" s="112">
        <f>VLOOKUP(Table91213[[#This Row],[Date]],'DB Details'!$A:$L,12)</f>
        <v>57.3</v>
      </c>
    </row>
    <row r="134" spans="1:12" x14ac:dyDescent="0.2">
      <c r="A134" s="54">
        <v>21429</v>
      </c>
      <c r="B134" s="72">
        <f>VLOOKUP(Table91213[[#This Row],[Date]],'DB Details'!$A:$L,2)</f>
        <v>67</v>
      </c>
      <c r="C134" s="70"/>
      <c r="D134" s="70"/>
      <c r="E134" s="112">
        <f>VLOOKUP(Table91213[[#This Row],[Date]],'DB Details'!$A:$L,5)</f>
        <v>62.6</v>
      </c>
      <c r="F134" s="112">
        <f>VLOOKUP(Table91213[[#This Row],[Date]],'DB Details'!$A:$L,6)</f>
        <v>66.8</v>
      </c>
      <c r="G134" s="110"/>
      <c r="H134" s="112">
        <f>VLOOKUP(Table91213[[#This Row],[Date]],'DB Details'!$A:$L,8)</f>
        <v>42.5</v>
      </c>
      <c r="I134" s="112">
        <f>VLOOKUP(Table91213[[#This Row],[Date]],'DB Details'!$A:$L,9)</f>
        <v>51.1</v>
      </c>
      <c r="J134" s="112">
        <f>VLOOKUP(Table91213[[#This Row],[Date]],'DB Details'!$A:$L,10)</f>
        <v>55.5</v>
      </c>
      <c r="K134" s="110"/>
      <c r="L134" s="112">
        <f>VLOOKUP(Table91213[[#This Row],[Date]],'DB Details'!$A:$L,12)</f>
        <v>59.8</v>
      </c>
    </row>
    <row r="135" spans="1:12" x14ac:dyDescent="0.2">
      <c r="A135" s="54">
        <v>21459</v>
      </c>
      <c r="B135" s="72">
        <f>VLOOKUP(Table91213[[#This Row],[Date]],'DB Details'!$A:$L,2)</f>
        <v>67.900000000000006</v>
      </c>
      <c r="C135" s="70"/>
      <c r="D135" s="70"/>
      <c r="E135" s="112">
        <f>VLOOKUP(Table91213[[#This Row],[Date]],'DB Details'!$A:$L,5)</f>
        <v>73.3</v>
      </c>
      <c r="F135" s="112">
        <f>VLOOKUP(Table91213[[#This Row],[Date]],'DB Details'!$A:$L,6)</f>
        <v>70</v>
      </c>
      <c r="G135" s="110"/>
      <c r="H135" s="112">
        <f>VLOOKUP(Table91213[[#This Row],[Date]],'DB Details'!$A:$L,8)</f>
        <v>46.4</v>
      </c>
      <c r="I135" s="112">
        <f>VLOOKUP(Table91213[[#This Row],[Date]],'DB Details'!$A:$L,9)</f>
        <v>52.4</v>
      </c>
      <c r="J135" s="112">
        <f>VLOOKUP(Table91213[[#This Row],[Date]],'DB Details'!$A:$L,10)</f>
        <v>59.6</v>
      </c>
      <c r="K135" s="110"/>
      <c r="L135" s="112">
        <f>VLOOKUP(Table91213[[#This Row],[Date]],'DB Details'!$A:$L,12)</f>
        <v>62.3</v>
      </c>
    </row>
    <row r="136" spans="1:12" x14ac:dyDescent="0.2">
      <c r="A136" s="54">
        <v>21490</v>
      </c>
      <c r="B136" s="72">
        <f>VLOOKUP(Table91213[[#This Row],[Date]],'DB Details'!$A:$L,2)</f>
        <v>68.5</v>
      </c>
      <c r="C136" s="70"/>
      <c r="D136" s="70"/>
      <c r="E136" s="112">
        <f>VLOOKUP(Table91213[[#This Row],[Date]],'DB Details'!$A:$L,5)</f>
        <v>66.3</v>
      </c>
      <c r="F136" s="112">
        <f>VLOOKUP(Table91213[[#This Row],[Date]],'DB Details'!$A:$L,6)</f>
        <v>68.3</v>
      </c>
      <c r="G136" s="110"/>
      <c r="H136" s="112">
        <f>VLOOKUP(Table91213[[#This Row],[Date]],'DB Details'!$A:$L,8)</f>
        <v>51</v>
      </c>
      <c r="I136" s="112">
        <f>VLOOKUP(Table91213[[#This Row],[Date]],'DB Details'!$A:$L,9)</f>
        <v>55.8</v>
      </c>
      <c r="J136" s="112">
        <f>VLOOKUP(Table91213[[#This Row],[Date]],'DB Details'!$A:$L,10)</f>
        <v>58</v>
      </c>
      <c r="K136" s="110"/>
      <c r="L136" s="112">
        <f>VLOOKUP(Table91213[[#This Row],[Date]],'DB Details'!$A:$L,12)</f>
        <v>62.7</v>
      </c>
    </row>
    <row r="137" spans="1:12" x14ac:dyDescent="0.2">
      <c r="A137" s="54">
        <v>21520</v>
      </c>
      <c r="B137" s="72">
        <f>VLOOKUP(Table91213[[#This Row],[Date]],'DB Details'!$A:$L,2)</f>
        <v>64.7</v>
      </c>
      <c r="C137" s="70"/>
      <c r="D137" s="70"/>
      <c r="E137" s="112">
        <f>VLOOKUP(Table91213[[#This Row],[Date]],'DB Details'!$A:$L,5)</f>
        <v>63.2</v>
      </c>
      <c r="F137" s="112">
        <f>VLOOKUP(Table91213[[#This Row],[Date]],'DB Details'!$A:$L,6)</f>
        <v>63.9</v>
      </c>
      <c r="G137" s="110"/>
      <c r="H137" s="112">
        <f>VLOOKUP(Table91213[[#This Row],[Date]],'DB Details'!$A:$L,8)</f>
        <v>49</v>
      </c>
      <c r="I137" s="112">
        <f>VLOOKUP(Table91213[[#This Row],[Date]],'DB Details'!$A:$L,9)</f>
        <v>56.4</v>
      </c>
      <c r="J137" s="112">
        <f>VLOOKUP(Table91213[[#This Row],[Date]],'DB Details'!$A:$L,10)</f>
        <v>59</v>
      </c>
      <c r="K137" s="110"/>
      <c r="L137" s="112">
        <f>VLOOKUP(Table91213[[#This Row],[Date]],'DB Details'!$A:$L,12)</f>
        <v>60.5</v>
      </c>
    </row>
    <row r="138" spans="1:12" x14ac:dyDescent="0.2">
      <c r="A138" s="54">
        <v>21551</v>
      </c>
      <c r="B138" s="72">
        <f>VLOOKUP(Table91213[[#This Row],[Date]],'DB Details'!$A:$L,2)</f>
        <v>69</v>
      </c>
      <c r="C138" s="70"/>
      <c r="D138" s="70"/>
      <c r="E138" s="112">
        <f>VLOOKUP(Table91213[[#This Row],[Date]],'DB Details'!$A:$L,5)</f>
        <v>59.1</v>
      </c>
      <c r="F138" s="112">
        <f>VLOOKUP(Table91213[[#This Row],[Date]],'DB Details'!$A:$L,6)</f>
        <v>70.7</v>
      </c>
      <c r="G138" s="110"/>
      <c r="H138" s="112">
        <f>VLOOKUP(Table91213[[#This Row],[Date]],'DB Details'!$A:$L,8)</f>
        <v>45.5</v>
      </c>
      <c r="I138" s="112">
        <f>VLOOKUP(Table91213[[#This Row],[Date]],'DB Details'!$A:$L,9)</f>
        <v>61.8</v>
      </c>
      <c r="J138" s="112">
        <f>VLOOKUP(Table91213[[#This Row],[Date]],'DB Details'!$A:$L,10)</f>
        <v>60.8</v>
      </c>
      <c r="K138" s="110"/>
      <c r="L138" s="112">
        <f>VLOOKUP(Table91213[[#This Row],[Date]],'DB Details'!$A:$L,12)</f>
        <v>64.400000000000006</v>
      </c>
    </row>
    <row r="139" spans="1:12" x14ac:dyDescent="0.2">
      <c r="A139" s="54">
        <v>21582</v>
      </c>
      <c r="B139" s="72">
        <f>VLOOKUP(Table91213[[#This Row],[Date]],'DB Details'!$A:$L,2)</f>
        <v>70.5</v>
      </c>
      <c r="C139" s="70"/>
      <c r="D139" s="70"/>
      <c r="E139" s="112">
        <f>VLOOKUP(Table91213[[#This Row],[Date]],'DB Details'!$A:$L,5)</f>
        <v>66.599999999999994</v>
      </c>
      <c r="F139" s="112">
        <f>VLOOKUP(Table91213[[#This Row],[Date]],'DB Details'!$A:$L,6)</f>
        <v>70.3</v>
      </c>
      <c r="G139" s="110"/>
      <c r="H139" s="112">
        <f>VLOOKUP(Table91213[[#This Row],[Date]],'DB Details'!$A:$L,8)</f>
        <v>55.5</v>
      </c>
      <c r="I139" s="112">
        <f>VLOOKUP(Table91213[[#This Row],[Date]],'DB Details'!$A:$L,9)</f>
        <v>67.3</v>
      </c>
      <c r="J139" s="112">
        <f>VLOOKUP(Table91213[[#This Row],[Date]],'DB Details'!$A:$L,10)</f>
        <v>62.5</v>
      </c>
      <c r="K139" s="110"/>
      <c r="L139" s="112">
        <f>VLOOKUP(Table91213[[#This Row],[Date]],'DB Details'!$A:$L,12)</f>
        <v>66.900000000000006</v>
      </c>
    </row>
    <row r="140" spans="1:12" x14ac:dyDescent="0.2">
      <c r="A140" s="54">
        <v>21610</v>
      </c>
      <c r="B140" s="72">
        <f>VLOOKUP(Table91213[[#This Row],[Date]],'DB Details'!$A:$L,2)</f>
        <v>70.2</v>
      </c>
      <c r="C140" s="70"/>
      <c r="D140" s="70"/>
      <c r="E140" s="112">
        <f>VLOOKUP(Table91213[[#This Row],[Date]],'DB Details'!$A:$L,5)</f>
        <v>68.900000000000006</v>
      </c>
      <c r="F140" s="112">
        <f>VLOOKUP(Table91213[[#This Row],[Date]],'DB Details'!$A:$L,6)</f>
        <v>71.2</v>
      </c>
      <c r="G140" s="110"/>
      <c r="H140" s="112">
        <f>VLOOKUP(Table91213[[#This Row],[Date]],'DB Details'!$A:$L,8)</f>
        <v>58.4</v>
      </c>
      <c r="I140" s="112">
        <f>VLOOKUP(Table91213[[#This Row],[Date]],'DB Details'!$A:$L,9)</f>
        <v>66.3</v>
      </c>
      <c r="J140" s="112">
        <f>VLOOKUP(Table91213[[#This Row],[Date]],'DB Details'!$A:$L,10)</f>
        <v>62.3</v>
      </c>
      <c r="K140" s="110"/>
      <c r="L140" s="112">
        <f>VLOOKUP(Table91213[[#This Row],[Date]],'DB Details'!$A:$L,12)</f>
        <v>67.099999999999994</v>
      </c>
    </row>
    <row r="141" spans="1:12" x14ac:dyDescent="0.2">
      <c r="A141" s="54">
        <v>21641</v>
      </c>
      <c r="B141" s="72">
        <f>VLOOKUP(Table91213[[#This Row],[Date]],'DB Details'!$A:$L,2)</f>
        <v>66.900000000000006</v>
      </c>
      <c r="C141" s="70"/>
      <c r="D141" s="70"/>
      <c r="E141" s="112">
        <f>VLOOKUP(Table91213[[#This Row],[Date]],'DB Details'!$A:$L,5)</f>
        <v>63.6</v>
      </c>
      <c r="F141" s="112">
        <f>VLOOKUP(Table91213[[#This Row],[Date]],'DB Details'!$A:$L,6)</f>
        <v>72.099999999999994</v>
      </c>
      <c r="G141" s="110"/>
      <c r="H141" s="112">
        <f>VLOOKUP(Table91213[[#This Row],[Date]],'DB Details'!$A:$L,8)</f>
        <v>63.4</v>
      </c>
      <c r="I141" s="112">
        <f>VLOOKUP(Table91213[[#This Row],[Date]],'DB Details'!$A:$L,9)</f>
        <v>64.8</v>
      </c>
      <c r="J141" s="112">
        <f>VLOOKUP(Table91213[[#This Row],[Date]],'DB Details'!$A:$L,10)</f>
        <v>63.6</v>
      </c>
      <c r="K141" s="110"/>
      <c r="L141" s="112">
        <f>VLOOKUP(Table91213[[#This Row],[Date]],'DB Details'!$A:$L,12)</f>
        <v>66.900000000000006</v>
      </c>
    </row>
    <row r="142" spans="1:12" x14ac:dyDescent="0.2">
      <c r="A142" s="54">
        <v>21671</v>
      </c>
      <c r="B142" s="72">
        <f>VLOOKUP(Table91213[[#This Row],[Date]],'DB Details'!$A:$L,2)</f>
        <v>69.900000000000006</v>
      </c>
      <c r="C142" s="70"/>
      <c r="D142" s="70"/>
      <c r="E142" s="112">
        <f>VLOOKUP(Table91213[[#This Row],[Date]],'DB Details'!$A:$L,5)</f>
        <v>65.099999999999994</v>
      </c>
      <c r="F142" s="112">
        <f>VLOOKUP(Table91213[[#This Row],[Date]],'DB Details'!$A:$L,6)</f>
        <v>73.900000000000006</v>
      </c>
      <c r="G142" s="110"/>
      <c r="H142" s="112">
        <f>VLOOKUP(Table91213[[#This Row],[Date]],'DB Details'!$A:$L,8)</f>
        <v>63.8</v>
      </c>
      <c r="I142" s="112">
        <f>VLOOKUP(Table91213[[#This Row],[Date]],'DB Details'!$A:$L,9)</f>
        <v>63</v>
      </c>
      <c r="J142" s="112">
        <f>VLOOKUP(Table91213[[#This Row],[Date]],'DB Details'!$A:$L,10)</f>
        <v>64.8</v>
      </c>
      <c r="K142" s="110"/>
      <c r="L142" s="112">
        <f>VLOOKUP(Table91213[[#This Row],[Date]],'DB Details'!$A:$L,12)</f>
        <v>68.2</v>
      </c>
    </row>
    <row r="143" spans="1:12" x14ac:dyDescent="0.2">
      <c r="A143" s="54">
        <v>21702</v>
      </c>
      <c r="B143" s="72">
        <f>VLOOKUP(Table91213[[#This Row],[Date]],'DB Details'!$A:$L,2)</f>
        <v>64.2</v>
      </c>
      <c r="C143" s="70"/>
      <c r="D143" s="70"/>
      <c r="E143" s="112">
        <f>VLOOKUP(Table91213[[#This Row],[Date]],'DB Details'!$A:$L,5)</f>
        <v>69.5</v>
      </c>
      <c r="F143" s="112">
        <f>VLOOKUP(Table91213[[#This Row],[Date]],'DB Details'!$A:$L,6)</f>
        <v>66.3</v>
      </c>
      <c r="G143" s="110"/>
      <c r="H143" s="112">
        <f>VLOOKUP(Table91213[[#This Row],[Date]],'DB Details'!$A:$L,8)</f>
        <v>65.599999999999994</v>
      </c>
      <c r="I143" s="112">
        <f>VLOOKUP(Table91213[[#This Row],[Date]],'DB Details'!$A:$L,9)</f>
        <v>63.7</v>
      </c>
      <c r="J143" s="112">
        <f>VLOOKUP(Table91213[[#This Row],[Date]],'DB Details'!$A:$L,10)</f>
        <v>62.2</v>
      </c>
      <c r="K143" s="110"/>
      <c r="L143" s="112">
        <f>VLOOKUP(Table91213[[#This Row],[Date]],'DB Details'!$A:$L,12)</f>
        <v>64.400000000000006</v>
      </c>
    </row>
    <row r="144" spans="1:12" x14ac:dyDescent="0.2">
      <c r="A144" s="54">
        <v>21732</v>
      </c>
      <c r="B144" s="72">
        <f>VLOOKUP(Table91213[[#This Row],[Date]],'DB Details'!$A:$L,2)</f>
        <v>61.3</v>
      </c>
      <c r="C144" s="70"/>
      <c r="D144" s="70"/>
      <c r="E144" s="112">
        <f>VLOOKUP(Table91213[[#This Row],[Date]],'DB Details'!$A:$L,5)</f>
        <v>63.9</v>
      </c>
      <c r="F144" s="112">
        <f>VLOOKUP(Table91213[[#This Row],[Date]],'DB Details'!$A:$L,6)</f>
        <v>64.8</v>
      </c>
      <c r="G144" s="110"/>
      <c r="H144" s="112">
        <f>VLOOKUP(Table91213[[#This Row],[Date]],'DB Details'!$A:$L,8)</f>
        <v>62</v>
      </c>
      <c r="I144" s="112">
        <f>VLOOKUP(Table91213[[#This Row],[Date]],'DB Details'!$A:$L,9)</f>
        <v>59.1</v>
      </c>
      <c r="J144" s="112">
        <f>VLOOKUP(Table91213[[#This Row],[Date]],'DB Details'!$A:$L,10)</f>
        <v>59</v>
      </c>
      <c r="K144" s="110"/>
      <c r="L144" s="112">
        <f>VLOOKUP(Table91213[[#This Row],[Date]],'DB Details'!$A:$L,12)</f>
        <v>61.5</v>
      </c>
    </row>
    <row r="145" spans="1:12" x14ac:dyDescent="0.2">
      <c r="A145" s="54">
        <v>21763</v>
      </c>
      <c r="B145" s="72">
        <f>VLOOKUP(Table91213[[#This Row],[Date]],'DB Details'!$A:$L,2)</f>
        <v>54.4</v>
      </c>
      <c r="C145" s="70"/>
      <c r="D145" s="70"/>
      <c r="E145" s="112">
        <f>VLOOKUP(Table91213[[#This Row],[Date]],'DB Details'!$A:$L,5)</f>
        <v>57.6</v>
      </c>
      <c r="F145" s="112">
        <f>VLOOKUP(Table91213[[#This Row],[Date]],'DB Details'!$A:$L,6)</f>
        <v>57.4</v>
      </c>
      <c r="G145" s="110"/>
      <c r="H145" s="112">
        <f>VLOOKUP(Table91213[[#This Row],[Date]],'DB Details'!$A:$L,8)</f>
        <v>50.9</v>
      </c>
      <c r="I145" s="112">
        <f>VLOOKUP(Table91213[[#This Row],[Date]],'DB Details'!$A:$L,9)</f>
        <v>57.4</v>
      </c>
      <c r="J145" s="112">
        <f>VLOOKUP(Table91213[[#This Row],[Date]],'DB Details'!$A:$L,10)</f>
        <v>53.6</v>
      </c>
      <c r="K145" s="110"/>
      <c r="L145" s="112">
        <f>VLOOKUP(Table91213[[#This Row],[Date]],'DB Details'!$A:$L,12)</f>
        <v>55.1</v>
      </c>
    </row>
    <row r="146" spans="1:12" x14ac:dyDescent="0.2">
      <c r="A146" s="54">
        <v>21794</v>
      </c>
      <c r="B146" s="72">
        <f>VLOOKUP(Table91213[[#This Row],[Date]],'DB Details'!$A:$L,2)</f>
        <v>43.7</v>
      </c>
      <c r="C146" s="70"/>
      <c r="D146" s="70"/>
      <c r="E146" s="112">
        <f>VLOOKUP(Table91213[[#This Row],[Date]],'DB Details'!$A:$L,5)</f>
        <v>61.6</v>
      </c>
      <c r="F146" s="112">
        <f>VLOOKUP(Table91213[[#This Row],[Date]],'DB Details'!$A:$L,6)</f>
        <v>50.9</v>
      </c>
      <c r="G146" s="110"/>
      <c r="H146" s="112">
        <f>VLOOKUP(Table91213[[#This Row],[Date]],'DB Details'!$A:$L,8)</f>
        <v>42.3</v>
      </c>
      <c r="I146" s="112">
        <f>VLOOKUP(Table91213[[#This Row],[Date]],'DB Details'!$A:$L,9)</f>
        <v>57.5</v>
      </c>
      <c r="J146" s="112">
        <f>VLOOKUP(Table91213[[#This Row],[Date]],'DB Details'!$A:$L,10)</f>
        <v>48</v>
      </c>
      <c r="K146" s="110"/>
      <c r="L146" s="112">
        <f>VLOOKUP(Table91213[[#This Row],[Date]],'DB Details'!$A:$L,12)</f>
        <v>48.3</v>
      </c>
    </row>
    <row r="147" spans="1:12" x14ac:dyDescent="0.2">
      <c r="A147" s="54">
        <v>21824</v>
      </c>
      <c r="B147" s="72">
        <f>VLOOKUP(Table91213[[#This Row],[Date]],'DB Details'!$A:$L,2)</f>
        <v>50</v>
      </c>
      <c r="C147" s="70"/>
      <c r="D147" s="70"/>
      <c r="E147" s="112">
        <f>VLOOKUP(Table91213[[#This Row],[Date]],'DB Details'!$A:$L,5)</f>
        <v>63.1</v>
      </c>
      <c r="F147" s="112">
        <f>VLOOKUP(Table91213[[#This Row],[Date]],'DB Details'!$A:$L,6)</f>
        <v>50.4</v>
      </c>
      <c r="G147" s="110"/>
      <c r="H147" s="112">
        <f>VLOOKUP(Table91213[[#This Row],[Date]],'DB Details'!$A:$L,8)</f>
        <v>39.1</v>
      </c>
      <c r="I147" s="112">
        <f>VLOOKUP(Table91213[[#This Row],[Date]],'DB Details'!$A:$L,9)</f>
        <v>58.5</v>
      </c>
      <c r="J147" s="112">
        <f>VLOOKUP(Table91213[[#This Row],[Date]],'DB Details'!$A:$L,10)</f>
        <v>47.3</v>
      </c>
      <c r="K147" s="110"/>
      <c r="L147" s="112">
        <f>VLOOKUP(Table91213[[#This Row],[Date]],'DB Details'!$A:$L,12)</f>
        <v>49.7</v>
      </c>
    </row>
    <row r="148" spans="1:12" x14ac:dyDescent="0.2">
      <c r="A148" s="54">
        <v>21855</v>
      </c>
      <c r="B148" s="72">
        <f>VLOOKUP(Table91213[[#This Row],[Date]],'DB Details'!$A:$L,2)</f>
        <v>51.1</v>
      </c>
      <c r="C148" s="70"/>
      <c r="D148" s="70"/>
      <c r="E148" s="112">
        <f>VLOOKUP(Table91213[[#This Row],[Date]],'DB Details'!$A:$L,5)</f>
        <v>65.099999999999994</v>
      </c>
      <c r="F148" s="112">
        <f>VLOOKUP(Table91213[[#This Row],[Date]],'DB Details'!$A:$L,6)</f>
        <v>51.9</v>
      </c>
      <c r="G148" s="110"/>
      <c r="H148" s="112">
        <f>VLOOKUP(Table91213[[#This Row],[Date]],'DB Details'!$A:$L,8)</f>
        <v>43.4</v>
      </c>
      <c r="I148" s="112">
        <f>VLOOKUP(Table91213[[#This Row],[Date]],'DB Details'!$A:$L,9)</f>
        <v>54.6</v>
      </c>
      <c r="J148" s="112">
        <f>VLOOKUP(Table91213[[#This Row],[Date]],'DB Details'!$A:$L,10)</f>
        <v>48.8</v>
      </c>
      <c r="K148" s="110"/>
      <c r="L148" s="112">
        <f>VLOOKUP(Table91213[[#This Row],[Date]],'DB Details'!$A:$L,12)</f>
        <v>50.6</v>
      </c>
    </row>
    <row r="149" spans="1:12" x14ac:dyDescent="0.2">
      <c r="A149" s="54">
        <v>21885</v>
      </c>
      <c r="B149" s="72">
        <f>VLOOKUP(Table91213[[#This Row],[Date]],'DB Details'!$A:$L,2)</f>
        <v>62.8</v>
      </c>
      <c r="C149" s="70"/>
      <c r="D149" s="70"/>
      <c r="E149" s="112">
        <f>VLOOKUP(Table91213[[#This Row],[Date]],'DB Details'!$A:$L,5)</f>
        <v>63.6</v>
      </c>
      <c r="F149" s="112">
        <f>VLOOKUP(Table91213[[#This Row],[Date]],'DB Details'!$A:$L,6)</f>
        <v>61.7</v>
      </c>
      <c r="G149" s="110"/>
      <c r="H149" s="112">
        <f>VLOOKUP(Table91213[[#This Row],[Date]],'DB Details'!$A:$L,8)</f>
        <v>49.1</v>
      </c>
      <c r="I149" s="112">
        <f>VLOOKUP(Table91213[[#This Row],[Date]],'DB Details'!$A:$L,9)</f>
        <v>53.7</v>
      </c>
      <c r="J149" s="112">
        <f>VLOOKUP(Table91213[[#This Row],[Date]],'DB Details'!$A:$L,10)</f>
        <v>54.8</v>
      </c>
      <c r="K149" s="110"/>
      <c r="L149" s="112">
        <f>VLOOKUP(Table91213[[#This Row],[Date]],'DB Details'!$A:$L,12)</f>
        <v>58.2</v>
      </c>
    </row>
    <row r="150" spans="1:12" x14ac:dyDescent="0.2">
      <c r="A150" s="54">
        <v>21916</v>
      </c>
      <c r="B150" s="72">
        <f>VLOOKUP(Table91213[[#This Row],[Date]],'DB Details'!$A:$L,2)</f>
        <v>65.400000000000006</v>
      </c>
      <c r="C150" s="70"/>
      <c r="D150" s="70"/>
      <c r="E150" s="112">
        <f>VLOOKUP(Table91213[[#This Row],[Date]],'DB Details'!$A:$L,5)</f>
        <v>63.8</v>
      </c>
      <c r="F150" s="112">
        <f>VLOOKUP(Table91213[[#This Row],[Date]],'DB Details'!$A:$L,6)</f>
        <v>71.900000000000006</v>
      </c>
      <c r="G150" s="110"/>
      <c r="H150" s="112">
        <f>VLOOKUP(Table91213[[#This Row],[Date]],'DB Details'!$A:$L,8)</f>
        <v>48.3</v>
      </c>
      <c r="I150" s="112">
        <f>VLOOKUP(Table91213[[#This Row],[Date]],'DB Details'!$A:$L,9)</f>
        <v>46.2</v>
      </c>
      <c r="J150" s="112">
        <f>VLOOKUP(Table91213[[#This Row],[Date]],'DB Details'!$A:$L,10)</f>
        <v>60.8</v>
      </c>
      <c r="K150" s="110"/>
      <c r="L150" s="112">
        <f>VLOOKUP(Table91213[[#This Row],[Date]],'DB Details'!$A:$L,12)</f>
        <v>61.5</v>
      </c>
    </row>
    <row r="151" spans="1:12" x14ac:dyDescent="0.2">
      <c r="A151" s="54">
        <v>21947</v>
      </c>
      <c r="B151" s="72">
        <f>VLOOKUP(Table91213[[#This Row],[Date]],'DB Details'!$A:$L,2)</f>
        <v>52.5</v>
      </c>
      <c r="C151" s="70"/>
      <c r="D151" s="70"/>
      <c r="E151" s="112">
        <f>VLOOKUP(Table91213[[#This Row],[Date]],'DB Details'!$A:$L,5)</f>
        <v>60.9</v>
      </c>
      <c r="F151" s="112">
        <f>VLOOKUP(Table91213[[#This Row],[Date]],'DB Details'!$A:$L,6)</f>
        <v>58.6</v>
      </c>
      <c r="G151" s="110"/>
      <c r="H151" s="112">
        <f>VLOOKUP(Table91213[[#This Row],[Date]],'DB Details'!$A:$L,8)</f>
        <v>56.6</v>
      </c>
      <c r="I151" s="112">
        <f>VLOOKUP(Table91213[[#This Row],[Date]],'DB Details'!$A:$L,9)</f>
        <v>31.7</v>
      </c>
      <c r="J151" s="112">
        <f>VLOOKUP(Table91213[[#This Row],[Date]],'DB Details'!$A:$L,10)</f>
        <v>57.2</v>
      </c>
      <c r="K151" s="110"/>
      <c r="L151" s="112">
        <f>VLOOKUP(Table91213[[#This Row],[Date]],'DB Details'!$A:$L,12)</f>
        <v>52.3</v>
      </c>
    </row>
    <row r="152" spans="1:12" x14ac:dyDescent="0.2">
      <c r="A152" s="54">
        <v>21976</v>
      </c>
      <c r="B152" s="72">
        <f>VLOOKUP(Table91213[[#This Row],[Date]],'DB Details'!$A:$L,2)</f>
        <v>52.2</v>
      </c>
      <c r="C152" s="70"/>
      <c r="D152" s="70"/>
      <c r="E152" s="112">
        <f>VLOOKUP(Table91213[[#This Row],[Date]],'DB Details'!$A:$L,5)</f>
        <v>57.3</v>
      </c>
      <c r="F152" s="112">
        <f>VLOOKUP(Table91213[[#This Row],[Date]],'DB Details'!$A:$L,6)</f>
        <v>52.4</v>
      </c>
      <c r="G152" s="110"/>
      <c r="H152" s="112">
        <f>VLOOKUP(Table91213[[#This Row],[Date]],'DB Details'!$A:$L,8)</f>
        <v>50.7</v>
      </c>
      <c r="I152" s="112">
        <f>VLOOKUP(Table91213[[#This Row],[Date]],'DB Details'!$A:$L,9)</f>
        <v>28.8</v>
      </c>
      <c r="J152" s="112">
        <f>VLOOKUP(Table91213[[#This Row],[Date]],'DB Details'!$A:$L,10)</f>
        <v>48</v>
      </c>
      <c r="K152" s="110"/>
      <c r="L152" s="112">
        <f>VLOOKUP(Table91213[[#This Row],[Date]],'DB Details'!$A:$L,12)</f>
        <v>47.8</v>
      </c>
    </row>
    <row r="153" spans="1:12" x14ac:dyDescent="0.2">
      <c r="A153" s="54">
        <v>22007</v>
      </c>
      <c r="B153" s="72">
        <f>VLOOKUP(Table91213[[#This Row],[Date]],'DB Details'!$A:$L,2)</f>
        <v>52</v>
      </c>
      <c r="C153" s="70"/>
      <c r="D153" s="70"/>
      <c r="E153" s="112">
        <f>VLOOKUP(Table91213[[#This Row],[Date]],'DB Details'!$A:$L,5)</f>
        <v>60.4</v>
      </c>
      <c r="F153" s="112">
        <f>VLOOKUP(Table91213[[#This Row],[Date]],'DB Details'!$A:$L,6)</f>
        <v>49.8</v>
      </c>
      <c r="G153" s="110"/>
      <c r="H153" s="112">
        <f>VLOOKUP(Table91213[[#This Row],[Date]],'DB Details'!$A:$L,8)</f>
        <v>45.5</v>
      </c>
      <c r="I153" s="112">
        <f>VLOOKUP(Table91213[[#This Row],[Date]],'DB Details'!$A:$L,9)</f>
        <v>28.9</v>
      </c>
      <c r="J153" s="112">
        <f>VLOOKUP(Table91213[[#This Row],[Date]],'DB Details'!$A:$L,10)</f>
        <v>42</v>
      </c>
      <c r="K153" s="110"/>
      <c r="L153" s="112">
        <f>VLOOKUP(Table91213[[#This Row],[Date]],'DB Details'!$A:$L,12)</f>
        <v>45.3</v>
      </c>
    </row>
    <row r="154" spans="1:12" x14ac:dyDescent="0.2">
      <c r="A154" s="54">
        <v>22037</v>
      </c>
      <c r="B154" s="72">
        <f>VLOOKUP(Table91213[[#This Row],[Date]],'DB Details'!$A:$L,2)</f>
        <v>45.8</v>
      </c>
      <c r="C154" s="70"/>
      <c r="D154" s="70"/>
      <c r="E154" s="112">
        <f>VLOOKUP(Table91213[[#This Row],[Date]],'DB Details'!$A:$L,5)</f>
        <v>57</v>
      </c>
      <c r="F154" s="112">
        <f>VLOOKUP(Table91213[[#This Row],[Date]],'DB Details'!$A:$L,6)</f>
        <v>45</v>
      </c>
      <c r="G154" s="110"/>
      <c r="H154" s="112">
        <f>VLOOKUP(Table91213[[#This Row],[Date]],'DB Details'!$A:$L,8)</f>
        <v>42.5</v>
      </c>
      <c r="I154" s="112">
        <f>VLOOKUP(Table91213[[#This Row],[Date]],'DB Details'!$A:$L,9)</f>
        <v>32.299999999999997</v>
      </c>
      <c r="J154" s="112">
        <f>VLOOKUP(Table91213[[#This Row],[Date]],'DB Details'!$A:$L,10)</f>
        <v>42.5</v>
      </c>
      <c r="K154" s="110"/>
      <c r="L154" s="112">
        <f>VLOOKUP(Table91213[[#This Row],[Date]],'DB Details'!$A:$L,12)</f>
        <v>42.6</v>
      </c>
    </row>
    <row r="155" spans="1:12" x14ac:dyDescent="0.2">
      <c r="A155" s="54">
        <v>22068</v>
      </c>
      <c r="B155" s="72">
        <f>VLOOKUP(Table91213[[#This Row],[Date]],'DB Details'!$A:$L,2)</f>
        <v>49.2</v>
      </c>
      <c r="C155" s="70"/>
      <c r="D155" s="70"/>
      <c r="E155" s="112">
        <f>VLOOKUP(Table91213[[#This Row],[Date]],'DB Details'!$A:$L,5)</f>
        <v>52.6</v>
      </c>
      <c r="F155" s="112">
        <f>VLOOKUP(Table91213[[#This Row],[Date]],'DB Details'!$A:$L,6)</f>
        <v>48.5</v>
      </c>
      <c r="G155" s="110"/>
      <c r="H155" s="112">
        <f>VLOOKUP(Table91213[[#This Row],[Date]],'DB Details'!$A:$L,8)</f>
        <v>43.9</v>
      </c>
      <c r="I155" s="112">
        <f>VLOOKUP(Table91213[[#This Row],[Date]],'DB Details'!$A:$L,9)</f>
        <v>34.799999999999997</v>
      </c>
      <c r="J155" s="112">
        <f>VLOOKUP(Table91213[[#This Row],[Date]],'DB Details'!$A:$L,10)</f>
        <v>39.700000000000003</v>
      </c>
      <c r="K155" s="110"/>
      <c r="L155" s="112">
        <f>VLOOKUP(Table91213[[#This Row],[Date]],'DB Details'!$A:$L,12)</f>
        <v>44.4</v>
      </c>
    </row>
    <row r="156" spans="1:12" x14ac:dyDescent="0.2">
      <c r="A156" s="54">
        <v>22098</v>
      </c>
      <c r="B156" s="72">
        <f>VLOOKUP(Table91213[[#This Row],[Date]],'DB Details'!$A:$L,2)</f>
        <v>45.7</v>
      </c>
      <c r="C156" s="70"/>
      <c r="D156" s="70"/>
      <c r="E156" s="112">
        <f>VLOOKUP(Table91213[[#This Row],[Date]],'DB Details'!$A:$L,5)</f>
        <v>49.9</v>
      </c>
      <c r="F156" s="112">
        <f>VLOOKUP(Table91213[[#This Row],[Date]],'DB Details'!$A:$L,6)</f>
        <v>48.2</v>
      </c>
      <c r="G156" s="110"/>
      <c r="H156" s="112">
        <f>VLOOKUP(Table91213[[#This Row],[Date]],'DB Details'!$A:$L,8)</f>
        <v>41.9</v>
      </c>
      <c r="I156" s="112">
        <f>VLOOKUP(Table91213[[#This Row],[Date]],'DB Details'!$A:$L,9)</f>
        <v>35.799999999999997</v>
      </c>
      <c r="J156" s="112">
        <f>VLOOKUP(Table91213[[#This Row],[Date]],'DB Details'!$A:$L,10)</f>
        <v>42.1</v>
      </c>
      <c r="K156" s="110"/>
      <c r="L156" s="112">
        <f>VLOOKUP(Table91213[[#This Row],[Date]],'DB Details'!$A:$L,12)</f>
        <v>43.7</v>
      </c>
    </row>
    <row r="157" spans="1:12" x14ac:dyDescent="0.2">
      <c r="A157" s="54">
        <v>22129</v>
      </c>
      <c r="B157" s="72">
        <f>VLOOKUP(Table91213[[#This Row],[Date]],'DB Details'!$A:$L,2)</f>
        <v>55.6</v>
      </c>
      <c r="C157" s="70"/>
      <c r="D157" s="70"/>
      <c r="E157" s="112">
        <f>VLOOKUP(Table91213[[#This Row],[Date]],'DB Details'!$A:$L,5)</f>
        <v>50.6</v>
      </c>
      <c r="F157" s="112">
        <f>VLOOKUP(Table91213[[#This Row],[Date]],'DB Details'!$A:$L,6)</f>
        <v>50.3</v>
      </c>
      <c r="G157" s="110"/>
      <c r="H157" s="112">
        <f>VLOOKUP(Table91213[[#This Row],[Date]],'DB Details'!$A:$L,8)</f>
        <v>39.1</v>
      </c>
      <c r="I157" s="112">
        <f>VLOOKUP(Table91213[[#This Row],[Date]],'DB Details'!$A:$L,9)</f>
        <v>38</v>
      </c>
      <c r="J157" s="112">
        <f>VLOOKUP(Table91213[[#This Row],[Date]],'DB Details'!$A:$L,10)</f>
        <v>43.6</v>
      </c>
      <c r="K157" s="110"/>
      <c r="L157" s="112">
        <f>VLOOKUP(Table91213[[#This Row],[Date]],'DB Details'!$A:$L,12)</f>
        <v>47.6</v>
      </c>
    </row>
    <row r="158" spans="1:12" x14ac:dyDescent="0.2">
      <c r="A158" s="54">
        <v>22160</v>
      </c>
      <c r="B158" s="72">
        <f>VLOOKUP(Table91213[[#This Row],[Date]],'DB Details'!$A:$L,2)</f>
        <v>50.5</v>
      </c>
      <c r="C158" s="70"/>
      <c r="D158" s="70"/>
      <c r="E158" s="112">
        <f>VLOOKUP(Table91213[[#This Row],[Date]],'DB Details'!$A:$L,5)</f>
        <v>48.4</v>
      </c>
      <c r="F158" s="112">
        <f>VLOOKUP(Table91213[[#This Row],[Date]],'DB Details'!$A:$L,6)</f>
        <v>50</v>
      </c>
      <c r="G158" s="110"/>
      <c r="H158" s="112">
        <f>VLOOKUP(Table91213[[#This Row],[Date]],'DB Details'!$A:$L,8)</f>
        <v>40.799999999999997</v>
      </c>
      <c r="I158" s="112">
        <f>VLOOKUP(Table91213[[#This Row],[Date]],'DB Details'!$A:$L,9)</f>
        <v>37.299999999999997</v>
      </c>
      <c r="J158" s="112">
        <f>VLOOKUP(Table91213[[#This Row],[Date]],'DB Details'!$A:$L,10)</f>
        <v>40.200000000000003</v>
      </c>
      <c r="K158" s="110"/>
      <c r="L158" s="112">
        <f>VLOOKUP(Table91213[[#This Row],[Date]],'DB Details'!$A:$L,12)</f>
        <v>45.4</v>
      </c>
    </row>
    <row r="159" spans="1:12" x14ac:dyDescent="0.2">
      <c r="A159" s="54">
        <v>22190</v>
      </c>
      <c r="B159" s="72">
        <f>VLOOKUP(Table91213[[#This Row],[Date]],'DB Details'!$A:$L,2)</f>
        <v>50.1</v>
      </c>
      <c r="C159" s="70"/>
      <c r="D159" s="70"/>
      <c r="E159" s="112">
        <f>VLOOKUP(Table91213[[#This Row],[Date]],'DB Details'!$A:$L,5)</f>
        <v>45</v>
      </c>
      <c r="F159" s="112">
        <f>VLOOKUP(Table91213[[#This Row],[Date]],'DB Details'!$A:$L,6)</f>
        <v>51.2</v>
      </c>
      <c r="G159" s="110"/>
      <c r="H159" s="112">
        <f>VLOOKUP(Table91213[[#This Row],[Date]],'DB Details'!$A:$L,8)</f>
        <v>39.700000000000003</v>
      </c>
      <c r="I159" s="112">
        <f>VLOOKUP(Table91213[[#This Row],[Date]],'DB Details'!$A:$L,9)</f>
        <v>36.200000000000003</v>
      </c>
      <c r="J159" s="112">
        <f>VLOOKUP(Table91213[[#This Row],[Date]],'DB Details'!$A:$L,10)</f>
        <v>43.7</v>
      </c>
      <c r="K159" s="110"/>
      <c r="L159" s="112">
        <f>VLOOKUP(Table91213[[#This Row],[Date]],'DB Details'!$A:$L,12)</f>
        <v>46</v>
      </c>
    </row>
    <row r="160" spans="1:12" x14ac:dyDescent="0.2">
      <c r="A160" s="54">
        <v>22221</v>
      </c>
      <c r="B160" s="72">
        <f>VLOOKUP(Table91213[[#This Row],[Date]],'DB Details'!$A:$L,2)</f>
        <v>48.2</v>
      </c>
      <c r="C160" s="70"/>
      <c r="D160" s="70"/>
      <c r="E160" s="112">
        <f>VLOOKUP(Table91213[[#This Row],[Date]],'DB Details'!$A:$L,5)</f>
        <v>46.9</v>
      </c>
      <c r="F160" s="112">
        <f>VLOOKUP(Table91213[[#This Row],[Date]],'DB Details'!$A:$L,6)</f>
        <v>45.6</v>
      </c>
      <c r="G160" s="110"/>
      <c r="H160" s="112">
        <f>VLOOKUP(Table91213[[#This Row],[Date]],'DB Details'!$A:$L,8)</f>
        <v>41.7</v>
      </c>
      <c r="I160" s="112">
        <f>VLOOKUP(Table91213[[#This Row],[Date]],'DB Details'!$A:$L,9)</f>
        <v>37.6</v>
      </c>
      <c r="J160" s="112">
        <f>VLOOKUP(Table91213[[#This Row],[Date]],'DB Details'!$A:$L,10)</f>
        <v>43</v>
      </c>
      <c r="K160" s="110"/>
      <c r="L160" s="112">
        <f>VLOOKUP(Table91213[[#This Row],[Date]],'DB Details'!$A:$L,12)</f>
        <v>44.3</v>
      </c>
    </row>
    <row r="161" spans="1:12" x14ac:dyDescent="0.2">
      <c r="A161" s="54">
        <v>22251</v>
      </c>
      <c r="B161" s="72">
        <f>VLOOKUP(Table91213[[#This Row],[Date]],'DB Details'!$A:$L,2)</f>
        <v>47.5</v>
      </c>
      <c r="C161" s="70"/>
      <c r="D161" s="70"/>
      <c r="E161" s="112">
        <f>VLOOKUP(Table91213[[#This Row],[Date]],'DB Details'!$A:$L,5)</f>
        <v>46.6</v>
      </c>
      <c r="F161" s="112">
        <f>VLOOKUP(Table91213[[#This Row],[Date]],'DB Details'!$A:$L,6)</f>
        <v>47.5</v>
      </c>
      <c r="G161" s="110"/>
      <c r="H161" s="112">
        <f>VLOOKUP(Table91213[[#This Row],[Date]],'DB Details'!$A:$L,8)</f>
        <v>39.299999999999997</v>
      </c>
      <c r="I161" s="112">
        <f>VLOOKUP(Table91213[[#This Row],[Date]],'DB Details'!$A:$L,9)</f>
        <v>40.4</v>
      </c>
      <c r="J161" s="112">
        <f>VLOOKUP(Table91213[[#This Row],[Date]],'DB Details'!$A:$L,10)</f>
        <v>40.700000000000003</v>
      </c>
      <c r="K161" s="110"/>
      <c r="L161" s="112">
        <f>VLOOKUP(Table91213[[#This Row],[Date]],'DB Details'!$A:$L,12)</f>
        <v>44.3</v>
      </c>
    </row>
    <row r="162" spans="1:12" x14ac:dyDescent="0.2">
      <c r="A162" s="54">
        <v>22282</v>
      </c>
      <c r="B162" s="72">
        <f>VLOOKUP(Table91213[[#This Row],[Date]],'DB Details'!$A:$L,2)</f>
        <v>47.2</v>
      </c>
      <c r="C162" s="70"/>
      <c r="D162" s="70"/>
      <c r="E162" s="112">
        <f>VLOOKUP(Table91213[[#This Row],[Date]],'DB Details'!$A:$L,5)</f>
        <v>49.1</v>
      </c>
      <c r="F162" s="112">
        <f>VLOOKUP(Table91213[[#This Row],[Date]],'DB Details'!$A:$L,6)</f>
        <v>47.3</v>
      </c>
      <c r="G162" s="110"/>
      <c r="H162" s="112">
        <f>VLOOKUP(Table91213[[#This Row],[Date]],'DB Details'!$A:$L,8)</f>
        <v>40.5</v>
      </c>
      <c r="I162" s="112">
        <f>VLOOKUP(Table91213[[#This Row],[Date]],'DB Details'!$A:$L,9)</f>
        <v>39.200000000000003</v>
      </c>
      <c r="J162" s="112">
        <f>VLOOKUP(Table91213[[#This Row],[Date]],'DB Details'!$A:$L,10)</f>
        <v>39.700000000000003</v>
      </c>
      <c r="K162" s="110"/>
      <c r="L162" s="112">
        <f>VLOOKUP(Table91213[[#This Row],[Date]],'DB Details'!$A:$L,12)</f>
        <v>43.9</v>
      </c>
    </row>
    <row r="163" spans="1:12" x14ac:dyDescent="0.2">
      <c r="A163" s="54">
        <v>22313</v>
      </c>
      <c r="B163" s="72">
        <f>VLOOKUP(Table91213[[#This Row],[Date]],'DB Details'!$A:$L,2)</f>
        <v>48.7</v>
      </c>
      <c r="C163" s="70"/>
      <c r="D163" s="70"/>
      <c r="E163" s="112">
        <f>VLOOKUP(Table91213[[#This Row],[Date]],'DB Details'!$A:$L,5)</f>
        <v>50.3</v>
      </c>
      <c r="F163" s="112">
        <f>VLOOKUP(Table91213[[#This Row],[Date]],'DB Details'!$A:$L,6)</f>
        <v>49.2</v>
      </c>
      <c r="G163" s="110"/>
      <c r="H163" s="112">
        <f>VLOOKUP(Table91213[[#This Row],[Date]],'DB Details'!$A:$L,8)</f>
        <v>36.6</v>
      </c>
      <c r="I163" s="112">
        <f>VLOOKUP(Table91213[[#This Row],[Date]],'DB Details'!$A:$L,9)</f>
        <v>41.1</v>
      </c>
      <c r="J163" s="112">
        <f>VLOOKUP(Table91213[[#This Row],[Date]],'DB Details'!$A:$L,10)</f>
        <v>34.200000000000003</v>
      </c>
      <c r="K163" s="110"/>
      <c r="L163" s="112">
        <f>VLOOKUP(Table91213[[#This Row],[Date]],'DB Details'!$A:$L,12)</f>
        <v>43.6</v>
      </c>
    </row>
    <row r="164" spans="1:12" x14ac:dyDescent="0.2">
      <c r="A164" s="54">
        <v>22341</v>
      </c>
      <c r="B164" s="72">
        <f>VLOOKUP(Table91213[[#This Row],[Date]],'DB Details'!$A:$L,2)</f>
        <v>55.2</v>
      </c>
      <c r="C164" s="70"/>
      <c r="D164" s="70"/>
      <c r="E164" s="112">
        <f>VLOOKUP(Table91213[[#This Row],[Date]],'DB Details'!$A:$L,5)</f>
        <v>50.2</v>
      </c>
      <c r="F164" s="112">
        <f>VLOOKUP(Table91213[[#This Row],[Date]],'DB Details'!$A:$L,6)</f>
        <v>55.4</v>
      </c>
      <c r="G164" s="110"/>
      <c r="H164" s="112">
        <f>VLOOKUP(Table91213[[#This Row],[Date]],'DB Details'!$A:$L,8)</f>
        <v>38.9</v>
      </c>
      <c r="I164" s="112">
        <f>VLOOKUP(Table91213[[#This Row],[Date]],'DB Details'!$A:$L,9)</f>
        <v>42.1</v>
      </c>
      <c r="J164" s="112">
        <f>VLOOKUP(Table91213[[#This Row],[Date]],'DB Details'!$A:$L,10)</f>
        <v>42.2</v>
      </c>
      <c r="K164" s="110"/>
      <c r="L164" s="112">
        <f>VLOOKUP(Table91213[[#This Row],[Date]],'DB Details'!$A:$L,12)</f>
        <v>49.1</v>
      </c>
    </row>
    <row r="165" spans="1:12" x14ac:dyDescent="0.2">
      <c r="A165" s="54">
        <v>22372</v>
      </c>
      <c r="B165" s="72">
        <f>VLOOKUP(Table91213[[#This Row],[Date]],'DB Details'!$A:$L,2)</f>
        <v>67.7</v>
      </c>
      <c r="C165" s="70"/>
      <c r="D165" s="70"/>
      <c r="E165" s="112">
        <f>VLOOKUP(Table91213[[#This Row],[Date]],'DB Details'!$A:$L,5)</f>
        <v>51.8</v>
      </c>
      <c r="F165" s="112">
        <f>VLOOKUP(Table91213[[#This Row],[Date]],'DB Details'!$A:$L,6)</f>
        <v>61.7</v>
      </c>
      <c r="G165" s="110"/>
      <c r="H165" s="112">
        <f>VLOOKUP(Table91213[[#This Row],[Date]],'DB Details'!$A:$L,8)</f>
        <v>41.3</v>
      </c>
      <c r="I165" s="112">
        <f>VLOOKUP(Table91213[[#This Row],[Date]],'DB Details'!$A:$L,9)</f>
        <v>47.5</v>
      </c>
      <c r="J165" s="112">
        <f>VLOOKUP(Table91213[[#This Row],[Date]],'DB Details'!$A:$L,10)</f>
        <v>53.2</v>
      </c>
      <c r="K165" s="110"/>
      <c r="L165" s="112">
        <f>VLOOKUP(Table91213[[#This Row],[Date]],'DB Details'!$A:$L,12)</f>
        <v>57.6</v>
      </c>
    </row>
    <row r="166" spans="1:12" x14ac:dyDescent="0.2">
      <c r="A166" s="54">
        <v>22402</v>
      </c>
      <c r="B166" s="72">
        <f>VLOOKUP(Table91213[[#This Row],[Date]],'DB Details'!$A:$L,2)</f>
        <v>64.8</v>
      </c>
      <c r="C166" s="70"/>
      <c r="D166" s="70"/>
      <c r="E166" s="112">
        <f>VLOOKUP(Table91213[[#This Row],[Date]],'DB Details'!$A:$L,5)</f>
        <v>55</v>
      </c>
      <c r="F166" s="112">
        <f>VLOOKUP(Table91213[[#This Row],[Date]],'DB Details'!$A:$L,6)</f>
        <v>66.599999999999994</v>
      </c>
      <c r="G166" s="110"/>
      <c r="H166" s="112">
        <f>VLOOKUP(Table91213[[#This Row],[Date]],'DB Details'!$A:$L,8)</f>
        <v>44</v>
      </c>
      <c r="I166" s="112">
        <f>VLOOKUP(Table91213[[#This Row],[Date]],'DB Details'!$A:$L,9)</f>
        <v>47.9</v>
      </c>
      <c r="J166" s="112">
        <f>VLOOKUP(Table91213[[#This Row],[Date]],'DB Details'!$A:$L,10)</f>
        <v>56.3</v>
      </c>
      <c r="K166" s="110"/>
      <c r="L166" s="112">
        <f>VLOOKUP(Table91213[[#This Row],[Date]],'DB Details'!$A:$L,12)</f>
        <v>58.9</v>
      </c>
    </row>
    <row r="167" spans="1:12" x14ac:dyDescent="0.2">
      <c r="A167" s="54">
        <v>22433</v>
      </c>
      <c r="B167" s="72">
        <f>VLOOKUP(Table91213[[#This Row],[Date]],'DB Details'!$A:$L,2)</f>
        <v>64</v>
      </c>
      <c r="C167" s="70"/>
      <c r="D167" s="70"/>
      <c r="E167" s="112">
        <f>VLOOKUP(Table91213[[#This Row],[Date]],'DB Details'!$A:$L,5)</f>
        <v>50</v>
      </c>
      <c r="F167" s="112">
        <f>VLOOKUP(Table91213[[#This Row],[Date]],'DB Details'!$A:$L,6)</f>
        <v>65.3</v>
      </c>
      <c r="G167" s="110"/>
      <c r="H167" s="112">
        <f>VLOOKUP(Table91213[[#This Row],[Date]],'DB Details'!$A:$L,8)</f>
        <v>42</v>
      </c>
      <c r="I167" s="112">
        <f>VLOOKUP(Table91213[[#This Row],[Date]],'DB Details'!$A:$L,9)</f>
        <v>49.3</v>
      </c>
      <c r="J167" s="112">
        <f>VLOOKUP(Table91213[[#This Row],[Date]],'DB Details'!$A:$L,10)</f>
        <v>55.1</v>
      </c>
      <c r="K167" s="110"/>
      <c r="L167" s="112">
        <f>VLOOKUP(Table91213[[#This Row],[Date]],'DB Details'!$A:$L,12)</f>
        <v>58.1</v>
      </c>
    </row>
    <row r="168" spans="1:12" x14ac:dyDescent="0.2">
      <c r="A168" s="54">
        <v>22463</v>
      </c>
      <c r="B168" s="72">
        <f>VLOOKUP(Table91213[[#This Row],[Date]],'DB Details'!$A:$L,2)</f>
        <v>64.5</v>
      </c>
      <c r="C168" s="70"/>
      <c r="D168" s="70"/>
      <c r="E168" s="112">
        <f>VLOOKUP(Table91213[[#This Row],[Date]],'DB Details'!$A:$L,5)</f>
        <v>50.9</v>
      </c>
      <c r="F168" s="112">
        <f>VLOOKUP(Table91213[[#This Row],[Date]],'DB Details'!$A:$L,6)</f>
        <v>64.3</v>
      </c>
      <c r="G168" s="110"/>
      <c r="H168" s="112">
        <f>VLOOKUP(Table91213[[#This Row],[Date]],'DB Details'!$A:$L,8)</f>
        <v>45.3</v>
      </c>
      <c r="I168" s="112">
        <f>VLOOKUP(Table91213[[#This Row],[Date]],'DB Details'!$A:$L,9)</f>
        <v>49.4</v>
      </c>
      <c r="J168" s="112">
        <f>VLOOKUP(Table91213[[#This Row],[Date]],'DB Details'!$A:$L,10)</f>
        <v>54.1</v>
      </c>
      <c r="K168" s="110"/>
      <c r="L168" s="112">
        <f>VLOOKUP(Table91213[[#This Row],[Date]],'DB Details'!$A:$L,12)</f>
        <v>58.2</v>
      </c>
    </row>
    <row r="169" spans="1:12" x14ac:dyDescent="0.2">
      <c r="A169" s="54">
        <v>22494</v>
      </c>
      <c r="B169" s="72">
        <f>VLOOKUP(Table91213[[#This Row],[Date]],'DB Details'!$A:$L,2)</f>
        <v>62.9</v>
      </c>
      <c r="C169" s="70"/>
      <c r="D169" s="70"/>
      <c r="E169" s="112">
        <f>VLOOKUP(Table91213[[#This Row],[Date]],'DB Details'!$A:$L,5)</f>
        <v>52.2</v>
      </c>
      <c r="F169" s="112">
        <f>VLOOKUP(Table91213[[#This Row],[Date]],'DB Details'!$A:$L,6)</f>
        <v>68.400000000000006</v>
      </c>
      <c r="G169" s="110"/>
      <c r="H169" s="112">
        <f>VLOOKUP(Table91213[[#This Row],[Date]],'DB Details'!$A:$L,8)</f>
        <v>54.5</v>
      </c>
      <c r="I169" s="112">
        <f>VLOOKUP(Table91213[[#This Row],[Date]],'DB Details'!$A:$L,9)</f>
        <v>50.6</v>
      </c>
      <c r="J169" s="112">
        <f>VLOOKUP(Table91213[[#This Row],[Date]],'DB Details'!$A:$L,10)</f>
        <v>58.3</v>
      </c>
      <c r="K169" s="110"/>
      <c r="L169" s="112">
        <f>VLOOKUP(Table91213[[#This Row],[Date]],'DB Details'!$A:$L,12)</f>
        <v>60.7</v>
      </c>
    </row>
    <row r="170" spans="1:12" x14ac:dyDescent="0.2">
      <c r="A170" s="54">
        <v>22525</v>
      </c>
      <c r="B170" s="72">
        <f>VLOOKUP(Table91213[[#This Row],[Date]],'DB Details'!$A:$L,2)</f>
        <v>69.5</v>
      </c>
      <c r="C170" s="70"/>
      <c r="D170" s="70"/>
      <c r="E170" s="112">
        <f>VLOOKUP(Table91213[[#This Row],[Date]],'DB Details'!$A:$L,5)</f>
        <v>53.9</v>
      </c>
      <c r="F170" s="112">
        <f>VLOOKUP(Table91213[[#This Row],[Date]],'DB Details'!$A:$L,6)</f>
        <v>66.8</v>
      </c>
      <c r="G170" s="110"/>
      <c r="H170" s="112">
        <f>VLOOKUP(Table91213[[#This Row],[Date]],'DB Details'!$A:$L,8)</f>
        <v>56.3</v>
      </c>
      <c r="I170" s="112">
        <f>VLOOKUP(Table91213[[#This Row],[Date]],'DB Details'!$A:$L,9)</f>
        <v>50.7</v>
      </c>
      <c r="J170" s="112">
        <f>VLOOKUP(Table91213[[#This Row],[Date]],'DB Details'!$A:$L,10)</f>
        <v>61.1</v>
      </c>
      <c r="K170" s="110"/>
      <c r="L170" s="112">
        <f>VLOOKUP(Table91213[[#This Row],[Date]],'DB Details'!$A:$L,12)</f>
        <v>63</v>
      </c>
    </row>
    <row r="171" spans="1:12" x14ac:dyDescent="0.2">
      <c r="A171" s="54">
        <v>22555</v>
      </c>
      <c r="B171" s="72">
        <f>VLOOKUP(Table91213[[#This Row],[Date]],'DB Details'!$A:$L,2)</f>
        <v>68.3</v>
      </c>
      <c r="C171" s="70"/>
      <c r="D171" s="70"/>
      <c r="E171" s="112">
        <f>VLOOKUP(Table91213[[#This Row],[Date]],'DB Details'!$A:$L,5)</f>
        <v>55.5</v>
      </c>
      <c r="F171" s="112">
        <f>VLOOKUP(Table91213[[#This Row],[Date]],'DB Details'!$A:$L,6)</f>
        <v>66.3</v>
      </c>
      <c r="G171" s="110"/>
      <c r="H171" s="112">
        <f>VLOOKUP(Table91213[[#This Row],[Date]],'DB Details'!$A:$L,8)</f>
        <v>56.7</v>
      </c>
      <c r="I171" s="112">
        <f>VLOOKUP(Table91213[[#This Row],[Date]],'DB Details'!$A:$L,9)</f>
        <v>52.4</v>
      </c>
      <c r="J171" s="112">
        <f>VLOOKUP(Table91213[[#This Row],[Date]],'DB Details'!$A:$L,10)</f>
        <v>58.2</v>
      </c>
      <c r="K171" s="110"/>
      <c r="L171" s="112">
        <f>VLOOKUP(Table91213[[#This Row],[Date]],'DB Details'!$A:$L,12)</f>
        <v>62.2</v>
      </c>
    </row>
    <row r="172" spans="1:12" x14ac:dyDescent="0.2">
      <c r="A172" s="54">
        <v>22586</v>
      </c>
      <c r="B172" s="72">
        <f>VLOOKUP(Table91213[[#This Row],[Date]],'DB Details'!$A:$L,2)</f>
        <v>65.099999999999994</v>
      </c>
      <c r="C172" s="70"/>
      <c r="D172" s="70"/>
      <c r="E172" s="112">
        <f>VLOOKUP(Table91213[[#This Row],[Date]],'DB Details'!$A:$L,5)</f>
        <v>51.9</v>
      </c>
      <c r="F172" s="112">
        <f>VLOOKUP(Table91213[[#This Row],[Date]],'DB Details'!$A:$L,6)</f>
        <v>58.3</v>
      </c>
      <c r="G172" s="110"/>
      <c r="H172" s="112">
        <f>VLOOKUP(Table91213[[#This Row],[Date]],'DB Details'!$A:$L,8)</f>
        <v>54.6</v>
      </c>
      <c r="I172" s="112">
        <f>VLOOKUP(Table91213[[#This Row],[Date]],'DB Details'!$A:$L,9)</f>
        <v>51.1</v>
      </c>
      <c r="J172" s="112">
        <f>VLOOKUP(Table91213[[#This Row],[Date]],'DB Details'!$A:$L,10)</f>
        <v>59</v>
      </c>
      <c r="K172" s="110"/>
      <c r="L172" s="112">
        <f>VLOOKUP(Table91213[[#This Row],[Date]],'DB Details'!$A:$L,12)</f>
        <v>59</v>
      </c>
    </row>
    <row r="173" spans="1:12" x14ac:dyDescent="0.2">
      <c r="A173" s="54">
        <v>22616</v>
      </c>
      <c r="B173" s="72">
        <f>VLOOKUP(Table91213[[#This Row],[Date]],'DB Details'!$A:$L,2)</f>
        <v>73.400000000000006</v>
      </c>
      <c r="C173" s="70"/>
      <c r="D173" s="70"/>
      <c r="E173" s="112">
        <f>VLOOKUP(Table91213[[#This Row],[Date]],'DB Details'!$A:$L,5)</f>
        <v>56.3</v>
      </c>
      <c r="F173" s="112">
        <f>VLOOKUP(Table91213[[#This Row],[Date]],'DB Details'!$A:$L,6)</f>
        <v>66.099999999999994</v>
      </c>
      <c r="G173" s="110"/>
      <c r="H173" s="112">
        <f>VLOOKUP(Table91213[[#This Row],[Date]],'DB Details'!$A:$L,8)</f>
        <v>56.1</v>
      </c>
      <c r="I173" s="112">
        <f>VLOOKUP(Table91213[[#This Row],[Date]],'DB Details'!$A:$L,9)</f>
        <v>55.8</v>
      </c>
      <c r="J173" s="112">
        <f>VLOOKUP(Table91213[[#This Row],[Date]],'DB Details'!$A:$L,10)</f>
        <v>58.6</v>
      </c>
      <c r="K173" s="110"/>
      <c r="L173" s="112">
        <f>VLOOKUP(Table91213[[#This Row],[Date]],'DB Details'!$A:$L,12)</f>
        <v>64.2</v>
      </c>
    </row>
    <row r="174" spans="1:12" x14ac:dyDescent="0.2">
      <c r="A174" s="54">
        <v>22647</v>
      </c>
      <c r="B174" s="72">
        <f>VLOOKUP(Table91213[[#This Row],[Date]],'DB Details'!$A:$L,2)</f>
        <v>59.4</v>
      </c>
      <c r="C174" s="70"/>
      <c r="D174" s="70"/>
      <c r="E174" s="112">
        <f>VLOOKUP(Table91213[[#This Row],[Date]],'DB Details'!$A:$L,5)</f>
        <v>57.1</v>
      </c>
      <c r="F174" s="112">
        <f>VLOOKUP(Table91213[[#This Row],[Date]],'DB Details'!$A:$L,6)</f>
        <v>66.400000000000006</v>
      </c>
      <c r="G174" s="110"/>
      <c r="H174" s="112">
        <f>VLOOKUP(Table91213[[#This Row],[Date]],'DB Details'!$A:$L,8)</f>
        <v>59</v>
      </c>
      <c r="I174" s="112">
        <f>VLOOKUP(Table91213[[#This Row],[Date]],'DB Details'!$A:$L,9)</f>
        <v>57.1</v>
      </c>
      <c r="J174" s="112">
        <f>VLOOKUP(Table91213[[#This Row],[Date]],'DB Details'!$A:$L,10)</f>
        <v>60.3</v>
      </c>
      <c r="K174" s="110"/>
      <c r="L174" s="112">
        <f>VLOOKUP(Table91213[[#This Row],[Date]],'DB Details'!$A:$L,12)</f>
        <v>60.9</v>
      </c>
    </row>
    <row r="175" spans="1:12" x14ac:dyDescent="0.2">
      <c r="A175" s="54">
        <v>22678</v>
      </c>
      <c r="B175" s="72">
        <f>VLOOKUP(Table91213[[#This Row],[Date]],'DB Details'!$A:$L,2)</f>
        <v>61.8</v>
      </c>
      <c r="C175" s="70"/>
      <c r="D175" s="70"/>
      <c r="E175" s="112">
        <f>VLOOKUP(Table91213[[#This Row],[Date]],'DB Details'!$A:$L,5)</f>
        <v>54.7</v>
      </c>
      <c r="F175" s="112">
        <f>VLOOKUP(Table91213[[#This Row],[Date]],'DB Details'!$A:$L,6)</f>
        <v>64.7</v>
      </c>
      <c r="G175" s="110"/>
      <c r="H175" s="112">
        <f>VLOOKUP(Table91213[[#This Row],[Date]],'DB Details'!$A:$L,8)</f>
        <v>58.6</v>
      </c>
      <c r="I175" s="112">
        <f>VLOOKUP(Table91213[[#This Row],[Date]],'DB Details'!$A:$L,9)</f>
        <v>56.2</v>
      </c>
      <c r="J175" s="112">
        <f>VLOOKUP(Table91213[[#This Row],[Date]],'DB Details'!$A:$L,10)</f>
        <v>60.5</v>
      </c>
      <c r="K175" s="110"/>
      <c r="L175" s="112">
        <f>VLOOKUP(Table91213[[#This Row],[Date]],'DB Details'!$A:$L,12)</f>
        <v>61.1</v>
      </c>
    </row>
    <row r="176" spans="1:12" x14ac:dyDescent="0.2">
      <c r="A176" s="54">
        <v>22706</v>
      </c>
      <c r="B176" s="72">
        <f>VLOOKUP(Table91213[[#This Row],[Date]],'DB Details'!$A:$L,2)</f>
        <v>60.1</v>
      </c>
      <c r="C176" s="70"/>
      <c r="D176" s="70"/>
      <c r="E176" s="112">
        <f>VLOOKUP(Table91213[[#This Row],[Date]],'DB Details'!$A:$L,5)</f>
        <v>56.8</v>
      </c>
      <c r="F176" s="112">
        <f>VLOOKUP(Table91213[[#This Row],[Date]],'DB Details'!$A:$L,6)</f>
        <v>66.900000000000006</v>
      </c>
      <c r="G176" s="110"/>
      <c r="H176" s="112">
        <f>VLOOKUP(Table91213[[#This Row],[Date]],'DB Details'!$A:$L,8)</f>
        <v>57.5</v>
      </c>
      <c r="I176" s="112">
        <f>VLOOKUP(Table91213[[#This Row],[Date]],'DB Details'!$A:$L,9)</f>
        <v>57</v>
      </c>
      <c r="J176" s="112">
        <f>VLOOKUP(Table91213[[#This Row],[Date]],'DB Details'!$A:$L,10)</f>
        <v>57.6</v>
      </c>
      <c r="K176" s="110"/>
      <c r="L176" s="112">
        <f>VLOOKUP(Table91213[[#This Row],[Date]],'DB Details'!$A:$L,12)</f>
        <v>60.6</v>
      </c>
    </row>
    <row r="177" spans="1:12" x14ac:dyDescent="0.2">
      <c r="A177" s="54">
        <v>22737</v>
      </c>
      <c r="B177" s="72">
        <f>VLOOKUP(Table91213[[#This Row],[Date]],'DB Details'!$A:$L,2)</f>
        <v>57.3</v>
      </c>
      <c r="C177" s="70"/>
      <c r="D177" s="70"/>
      <c r="E177" s="112">
        <f>VLOOKUP(Table91213[[#This Row],[Date]],'DB Details'!$A:$L,5)</f>
        <v>53.6</v>
      </c>
      <c r="F177" s="112">
        <f>VLOOKUP(Table91213[[#This Row],[Date]],'DB Details'!$A:$L,6)</f>
        <v>57.4</v>
      </c>
      <c r="G177" s="110"/>
      <c r="H177" s="112">
        <f>VLOOKUP(Table91213[[#This Row],[Date]],'DB Details'!$A:$L,8)</f>
        <v>53.5</v>
      </c>
      <c r="I177" s="112">
        <f>VLOOKUP(Table91213[[#This Row],[Date]],'DB Details'!$A:$L,9)</f>
        <v>47.4</v>
      </c>
      <c r="J177" s="112">
        <f>VLOOKUP(Table91213[[#This Row],[Date]],'DB Details'!$A:$L,10)</f>
        <v>55.6</v>
      </c>
      <c r="K177" s="110"/>
      <c r="L177" s="112">
        <f>VLOOKUP(Table91213[[#This Row],[Date]],'DB Details'!$A:$L,12)</f>
        <v>55.1</v>
      </c>
    </row>
    <row r="178" spans="1:12" x14ac:dyDescent="0.2">
      <c r="A178" s="54">
        <v>22767</v>
      </c>
      <c r="B178" s="72">
        <f>VLOOKUP(Table91213[[#This Row],[Date]],'DB Details'!$A:$L,2)</f>
        <v>53.6</v>
      </c>
      <c r="C178" s="70"/>
      <c r="D178" s="70"/>
      <c r="E178" s="112">
        <f>VLOOKUP(Table91213[[#This Row],[Date]],'DB Details'!$A:$L,5)</f>
        <v>52</v>
      </c>
      <c r="F178" s="112">
        <f>VLOOKUP(Table91213[[#This Row],[Date]],'DB Details'!$A:$L,6)</f>
        <v>55.3</v>
      </c>
      <c r="G178" s="110"/>
      <c r="H178" s="112">
        <f>VLOOKUP(Table91213[[#This Row],[Date]],'DB Details'!$A:$L,8)</f>
        <v>50.3</v>
      </c>
      <c r="I178" s="112">
        <f>VLOOKUP(Table91213[[#This Row],[Date]],'DB Details'!$A:$L,9)</f>
        <v>45.2</v>
      </c>
      <c r="J178" s="112">
        <f>VLOOKUP(Table91213[[#This Row],[Date]],'DB Details'!$A:$L,10)</f>
        <v>52.3</v>
      </c>
      <c r="K178" s="110"/>
      <c r="L178" s="112">
        <f>VLOOKUP(Table91213[[#This Row],[Date]],'DB Details'!$A:$L,12)</f>
        <v>52.2</v>
      </c>
    </row>
    <row r="179" spans="1:12" x14ac:dyDescent="0.2">
      <c r="A179" s="54">
        <v>22798</v>
      </c>
      <c r="B179" s="72">
        <f>VLOOKUP(Table91213[[#This Row],[Date]],'DB Details'!$A:$L,2)</f>
        <v>52.5</v>
      </c>
      <c r="C179" s="70"/>
      <c r="D179" s="70"/>
      <c r="E179" s="112">
        <f>VLOOKUP(Table91213[[#This Row],[Date]],'DB Details'!$A:$L,5)</f>
        <v>51.7</v>
      </c>
      <c r="F179" s="112">
        <f>VLOOKUP(Table91213[[#This Row],[Date]],'DB Details'!$A:$L,6)</f>
        <v>54.8</v>
      </c>
      <c r="G179" s="110"/>
      <c r="H179" s="112">
        <f>VLOOKUP(Table91213[[#This Row],[Date]],'DB Details'!$A:$L,8)</f>
        <v>46.4</v>
      </c>
      <c r="I179" s="112">
        <f>VLOOKUP(Table91213[[#This Row],[Date]],'DB Details'!$A:$L,9)</f>
        <v>43.3</v>
      </c>
      <c r="J179" s="112">
        <f>VLOOKUP(Table91213[[#This Row],[Date]],'DB Details'!$A:$L,10)</f>
        <v>51.6</v>
      </c>
      <c r="K179" s="110"/>
      <c r="L179" s="112">
        <f>VLOOKUP(Table91213[[#This Row],[Date]],'DB Details'!$A:$L,12)</f>
        <v>50.8</v>
      </c>
    </row>
    <row r="180" spans="1:12" x14ac:dyDescent="0.2">
      <c r="A180" s="54">
        <v>22828</v>
      </c>
      <c r="B180" s="72">
        <f>VLOOKUP(Table91213[[#This Row],[Date]],'DB Details'!$A:$L,2)</f>
        <v>53.2</v>
      </c>
      <c r="C180" s="70"/>
      <c r="D180" s="70"/>
      <c r="E180" s="112">
        <f>VLOOKUP(Table91213[[#This Row],[Date]],'DB Details'!$A:$L,5)</f>
        <v>51.6</v>
      </c>
      <c r="F180" s="112">
        <f>VLOOKUP(Table91213[[#This Row],[Date]],'DB Details'!$A:$L,6)</f>
        <v>54.7</v>
      </c>
      <c r="G180" s="110"/>
      <c r="H180" s="112">
        <f>VLOOKUP(Table91213[[#This Row],[Date]],'DB Details'!$A:$L,8)</f>
        <v>43.8</v>
      </c>
      <c r="I180" s="112">
        <f>VLOOKUP(Table91213[[#This Row],[Date]],'DB Details'!$A:$L,9)</f>
        <v>45.1</v>
      </c>
      <c r="J180" s="112">
        <f>VLOOKUP(Table91213[[#This Row],[Date]],'DB Details'!$A:$L,10)</f>
        <v>51.2</v>
      </c>
      <c r="K180" s="110"/>
      <c r="L180" s="112">
        <f>VLOOKUP(Table91213[[#This Row],[Date]],'DB Details'!$A:$L,12)</f>
        <v>51</v>
      </c>
    </row>
    <row r="181" spans="1:12" x14ac:dyDescent="0.2">
      <c r="A181" s="54">
        <v>22859</v>
      </c>
      <c r="B181" s="72">
        <f>VLOOKUP(Table91213[[#This Row],[Date]],'DB Details'!$A:$L,2)</f>
        <v>52.9</v>
      </c>
      <c r="C181" s="70"/>
      <c r="D181" s="70"/>
      <c r="E181" s="112">
        <f>VLOOKUP(Table91213[[#This Row],[Date]],'DB Details'!$A:$L,5)</f>
        <v>47.7</v>
      </c>
      <c r="F181" s="112">
        <f>VLOOKUP(Table91213[[#This Row],[Date]],'DB Details'!$A:$L,6)</f>
        <v>52.5</v>
      </c>
      <c r="G181" s="110"/>
      <c r="H181" s="112">
        <f>VLOOKUP(Table91213[[#This Row],[Date]],'DB Details'!$A:$L,8)</f>
        <v>45.2</v>
      </c>
      <c r="I181" s="112">
        <f>VLOOKUP(Table91213[[#This Row],[Date]],'DB Details'!$A:$L,9)</f>
        <v>43.7</v>
      </c>
      <c r="J181" s="112">
        <f>VLOOKUP(Table91213[[#This Row],[Date]],'DB Details'!$A:$L,10)</f>
        <v>47</v>
      </c>
      <c r="K181" s="110"/>
      <c r="L181" s="112">
        <f>VLOOKUP(Table91213[[#This Row],[Date]],'DB Details'!$A:$L,12)</f>
        <v>49.5</v>
      </c>
    </row>
    <row r="182" spans="1:12" x14ac:dyDescent="0.2">
      <c r="A182" s="54">
        <v>22890</v>
      </c>
      <c r="B182" s="72">
        <f>VLOOKUP(Table91213[[#This Row],[Date]],'DB Details'!$A:$L,2)</f>
        <v>53</v>
      </c>
      <c r="C182" s="70"/>
      <c r="D182" s="70"/>
      <c r="E182" s="112">
        <f>VLOOKUP(Table91213[[#This Row],[Date]],'DB Details'!$A:$L,5)</f>
        <v>45.4</v>
      </c>
      <c r="F182" s="112">
        <f>VLOOKUP(Table91213[[#This Row],[Date]],'DB Details'!$A:$L,6)</f>
        <v>52.4</v>
      </c>
      <c r="G182" s="110"/>
      <c r="H182" s="112">
        <f>VLOOKUP(Table91213[[#This Row],[Date]],'DB Details'!$A:$L,8)</f>
        <v>42.5</v>
      </c>
      <c r="I182" s="112">
        <f>VLOOKUP(Table91213[[#This Row],[Date]],'DB Details'!$A:$L,9)</f>
        <v>45.1</v>
      </c>
      <c r="J182" s="112">
        <f>VLOOKUP(Table91213[[#This Row],[Date]],'DB Details'!$A:$L,10)</f>
        <v>49.7</v>
      </c>
      <c r="K182" s="110"/>
      <c r="L182" s="112">
        <f>VLOOKUP(Table91213[[#This Row],[Date]],'DB Details'!$A:$L,12)</f>
        <v>50</v>
      </c>
    </row>
    <row r="183" spans="1:12" x14ac:dyDescent="0.2">
      <c r="A183" s="54">
        <v>22920</v>
      </c>
      <c r="B183" s="72">
        <f>VLOOKUP(Table91213[[#This Row],[Date]],'DB Details'!$A:$L,2)</f>
        <v>53.6</v>
      </c>
      <c r="C183" s="70"/>
      <c r="D183" s="70"/>
      <c r="E183" s="112">
        <f>VLOOKUP(Table91213[[#This Row],[Date]],'DB Details'!$A:$L,5)</f>
        <v>43.9</v>
      </c>
      <c r="F183" s="112">
        <f>VLOOKUP(Table91213[[#This Row],[Date]],'DB Details'!$A:$L,6)</f>
        <v>54</v>
      </c>
      <c r="G183" s="110"/>
      <c r="H183" s="112">
        <f>VLOOKUP(Table91213[[#This Row],[Date]],'DB Details'!$A:$L,8)</f>
        <v>46.2</v>
      </c>
      <c r="I183" s="112">
        <f>VLOOKUP(Table91213[[#This Row],[Date]],'DB Details'!$A:$L,9)</f>
        <v>46.7</v>
      </c>
      <c r="J183" s="112">
        <f>VLOOKUP(Table91213[[#This Row],[Date]],'DB Details'!$A:$L,10)</f>
        <v>49.9</v>
      </c>
      <c r="K183" s="110"/>
      <c r="L183" s="112">
        <f>VLOOKUP(Table91213[[#This Row],[Date]],'DB Details'!$A:$L,12)</f>
        <v>51.2</v>
      </c>
    </row>
    <row r="184" spans="1:12" x14ac:dyDescent="0.2">
      <c r="A184" s="54">
        <v>22951</v>
      </c>
      <c r="B184" s="72">
        <f>VLOOKUP(Table91213[[#This Row],[Date]],'DB Details'!$A:$L,2)</f>
        <v>57.8</v>
      </c>
      <c r="C184" s="70"/>
      <c r="D184" s="70"/>
      <c r="E184" s="112">
        <f>VLOOKUP(Table91213[[#This Row],[Date]],'DB Details'!$A:$L,5)</f>
        <v>47.1</v>
      </c>
      <c r="F184" s="112">
        <f>VLOOKUP(Table91213[[#This Row],[Date]],'DB Details'!$A:$L,6)</f>
        <v>56.9</v>
      </c>
      <c r="G184" s="110"/>
      <c r="H184" s="112">
        <f>VLOOKUP(Table91213[[#This Row],[Date]],'DB Details'!$A:$L,8)</f>
        <v>51.5</v>
      </c>
      <c r="I184" s="112">
        <f>VLOOKUP(Table91213[[#This Row],[Date]],'DB Details'!$A:$L,9)</f>
        <v>48.7</v>
      </c>
      <c r="J184" s="112">
        <f>VLOOKUP(Table91213[[#This Row],[Date]],'DB Details'!$A:$L,10)</f>
        <v>48.7</v>
      </c>
      <c r="K184" s="110"/>
      <c r="L184" s="112">
        <f>VLOOKUP(Table91213[[#This Row],[Date]],'DB Details'!$A:$L,12)</f>
        <v>53.8</v>
      </c>
    </row>
    <row r="185" spans="1:12" x14ac:dyDescent="0.2">
      <c r="A185" s="54">
        <v>22981</v>
      </c>
      <c r="B185" s="72">
        <f>VLOOKUP(Table91213[[#This Row],[Date]],'DB Details'!$A:$L,2)</f>
        <v>59.7</v>
      </c>
      <c r="C185" s="70"/>
      <c r="D185" s="70"/>
      <c r="E185" s="112">
        <f>VLOOKUP(Table91213[[#This Row],[Date]],'DB Details'!$A:$L,5)</f>
        <v>47.3</v>
      </c>
      <c r="F185" s="112">
        <f>VLOOKUP(Table91213[[#This Row],[Date]],'DB Details'!$A:$L,6)</f>
        <v>63.3</v>
      </c>
      <c r="G185" s="110"/>
      <c r="H185" s="112">
        <f>VLOOKUP(Table91213[[#This Row],[Date]],'DB Details'!$A:$L,8)</f>
        <v>50.1</v>
      </c>
      <c r="I185" s="112">
        <f>VLOOKUP(Table91213[[#This Row],[Date]],'DB Details'!$A:$L,9)</f>
        <v>50.1</v>
      </c>
      <c r="J185" s="112">
        <f>VLOOKUP(Table91213[[#This Row],[Date]],'DB Details'!$A:$L,10)</f>
        <v>54.6</v>
      </c>
      <c r="K185" s="110"/>
      <c r="L185" s="112">
        <f>VLOOKUP(Table91213[[#This Row],[Date]],'DB Details'!$A:$L,12)</f>
        <v>57.2</v>
      </c>
    </row>
    <row r="186" spans="1:12" x14ac:dyDescent="0.2">
      <c r="A186" s="54">
        <v>23012</v>
      </c>
      <c r="B186" s="72">
        <f>VLOOKUP(Table91213[[#This Row],[Date]],'DB Details'!$A:$L,2)</f>
        <v>60.9</v>
      </c>
      <c r="C186" s="70"/>
      <c r="D186" s="70"/>
      <c r="E186" s="112">
        <f>VLOOKUP(Table91213[[#This Row],[Date]],'DB Details'!$A:$L,5)</f>
        <v>48.5</v>
      </c>
      <c r="F186" s="112">
        <f>VLOOKUP(Table91213[[#This Row],[Date]],'DB Details'!$A:$L,6)</f>
        <v>56.5</v>
      </c>
      <c r="G186" s="110"/>
      <c r="H186" s="112">
        <f>VLOOKUP(Table91213[[#This Row],[Date]],'DB Details'!$A:$L,8)</f>
        <v>47.4</v>
      </c>
      <c r="I186" s="112">
        <f>VLOOKUP(Table91213[[#This Row],[Date]],'DB Details'!$A:$L,9)</f>
        <v>50.4</v>
      </c>
      <c r="J186" s="112">
        <f>VLOOKUP(Table91213[[#This Row],[Date]],'DB Details'!$A:$L,10)</f>
        <v>52.5</v>
      </c>
      <c r="K186" s="110"/>
      <c r="L186" s="112">
        <f>VLOOKUP(Table91213[[#This Row],[Date]],'DB Details'!$A:$L,12)</f>
        <v>55.2</v>
      </c>
    </row>
    <row r="187" spans="1:12" x14ac:dyDescent="0.2">
      <c r="A187" s="54">
        <v>23043</v>
      </c>
      <c r="B187" s="72">
        <f>VLOOKUP(Table91213[[#This Row],[Date]],'DB Details'!$A:$L,2)</f>
        <v>60.4</v>
      </c>
      <c r="C187" s="70"/>
      <c r="D187" s="70"/>
      <c r="E187" s="112">
        <f>VLOOKUP(Table91213[[#This Row],[Date]],'DB Details'!$A:$L,5)</f>
        <v>51.7</v>
      </c>
      <c r="F187" s="112">
        <f>VLOOKUP(Table91213[[#This Row],[Date]],'DB Details'!$A:$L,6)</f>
        <v>57.7</v>
      </c>
      <c r="G187" s="110"/>
      <c r="H187" s="112">
        <f>VLOOKUP(Table91213[[#This Row],[Date]],'DB Details'!$A:$L,8)</f>
        <v>48.3</v>
      </c>
      <c r="I187" s="112">
        <f>VLOOKUP(Table91213[[#This Row],[Date]],'DB Details'!$A:$L,9)</f>
        <v>51</v>
      </c>
      <c r="J187" s="112">
        <f>VLOOKUP(Table91213[[#This Row],[Date]],'DB Details'!$A:$L,10)</f>
        <v>50.2</v>
      </c>
      <c r="K187" s="110"/>
      <c r="L187" s="112">
        <f>VLOOKUP(Table91213[[#This Row],[Date]],'DB Details'!$A:$L,12)</f>
        <v>55.1</v>
      </c>
    </row>
    <row r="188" spans="1:12" x14ac:dyDescent="0.2">
      <c r="A188" s="54">
        <v>23071</v>
      </c>
      <c r="B188" s="72">
        <f>VLOOKUP(Table91213[[#This Row],[Date]],'DB Details'!$A:$L,2)</f>
        <v>57.5</v>
      </c>
      <c r="C188" s="70"/>
      <c r="D188" s="70"/>
      <c r="E188" s="112">
        <f>VLOOKUP(Table91213[[#This Row],[Date]],'DB Details'!$A:$L,5)</f>
        <v>47.5</v>
      </c>
      <c r="F188" s="112">
        <f>VLOOKUP(Table91213[[#This Row],[Date]],'DB Details'!$A:$L,6)</f>
        <v>56.3</v>
      </c>
      <c r="G188" s="110"/>
      <c r="H188" s="112">
        <f>VLOOKUP(Table91213[[#This Row],[Date]],'DB Details'!$A:$L,8)</f>
        <v>46.8</v>
      </c>
      <c r="I188" s="112">
        <f>VLOOKUP(Table91213[[#This Row],[Date]],'DB Details'!$A:$L,9)</f>
        <v>54.9</v>
      </c>
      <c r="J188" s="112">
        <f>VLOOKUP(Table91213[[#This Row],[Date]],'DB Details'!$A:$L,10)</f>
        <v>52.4</v>
      </c>
      <c r="K188" s="110"/>
      <c r="L188" s="112">
        <f>VLOOKUP(Table91213[[#This Row],[Date]],'DB Details'!$A:$L,12)</f>
        <v>54.7</v>
      </c>
    </row>
    <row r="189" spans="1:12" x14ac:dyDescent="0.2">
      <c r="A189" s="54">
        <v>23102</v>
      </c>
      <c r="B189" s="72">
        <f>VLOOKUP(Table91213[[#This Row],[Date]],'DB Details'!$A:$L,2)</f>
        <v>60.6</v>
      </c>
      <c r="C189" s="70"/>
      <c r="D189" s="70"/>
      <c r="E189" s="112">
        <f>VLOOKUP(Table91213[[#This Row],[Date]],'DB Details'!$A:$L,5)</f>
        <v>55</v>
      </c>
      <c r="F189" s="112">
        <f>VLOOKUP(Table91213[[#This Row],[Date]],'DB Details'!$A:$L,6)</f>
        <v>61</v>
      </c>
      <c r="G189" s="110"/>
      <c r="H189" s="112">
        <f>VLOOKUP(Table91213[[#This Row],[Date]],'DB Details'!$A:$L,8)</f>
        <v>48.6</v>
      </c>
      <c r="I189" s="112">
        <f>VLOOKUP(Table91213[[#This Row],[Date]],'DB Details'!$A:$L,9)</f>
        <v>58.2</v>
      </c>
      <c r="J189" s="112">
        <f>VLOOKUP(Table91213[[#This Row],[Date]],'DB Details'!$A:$L,10)</f>
        <v>52.7</v>
      </c>
      <c r="K189" s="110"/>
      <c r="L189" s="112">
        <f>VLOOKUP(Table91213[[#This Row],[Date]],'DB Details'!$A:$L,12)</f>
        <v>57.6</v>
      </c>
    </row>
    <row r="190" spans="1:12" x14ac:dyDescent="0.2">
      <c r="A190" s="54">
        <v>23132</v>
      </c>
      <c r="B190" s="72">
        <f>VLOOKUP(Table91213[[#This Row],[Date]],'DB Details'!$A:$L,2)</f>
        <v>66.900000000000006</v>
      </c>
      <c r="C190" s="70"/>
      <c r="D190" s="70"/>
      <c r="E190" s="112">
        <f>VLOOKUP(Table91213[[#This Row],[Date]],'DB Details'!$A:$L,5)</f>
        <v>67.099999999999994</v>
      </c>
      <c r="F190" s="112">
        <f>VLOOKUP(Table91213[[#This Row],[Date]],'DB Details'!$A:$L,6)</f>
        <v>60.4</v>
      </c>
      <c r="G190" s="110"/>
      <c r="H190" s="112">
        <f>VLOOKUP(Table91213[[#This Row],[Date]],'DB Details'!$A:$L,8)</f>
        <v>54.2</v>
      </c>
      <c r="I190" s="112">
        <f>VLOOKUP(Table91213[[#This Row],[Date]],'DB Details'!$A:$L,9)</f>
        <v>56.4</v>
      </c>
      <c r="J190" s="112">
        <f>VLOOKUP(Table91213[[#This Row],[Date]],'DB Details'!$A:$L,10)</f>
        <v>53.5</v>
      </c>
      <c r="K190" s="110"/>
      <c r="L190" s="112">
        <f>VLOOKUP(Table91213[[#This Row],[Date]],'DB Details'!$A:$L,12)</f>
        <v>59.8</v>
      </c>
    </row>
    <row r="191" spans="1:12" x14ac:dyDescent="0.2">
      <c r="A191" s="54">
        <v>23163</v>
      </c>
      <c r="B191" s="72">
        <f>VLOOKUP(Table91213[[#This Row],[Date]],'DB Details'!$A:$L,2)</f>
        <v>61.9</v>
      </c>
      <c r="C191" s="70"/>
      <c r="D191" s="70"/>
      <c r="E191" s="112">
        <f>VLOOKUP(Table91213[[#This Row],[Date]],'DB Details'!$A:$L,5)</f>
        <v>58.7</v>
      </c>
      <c r="F191" s="112">
        <f>VLOOKUP(Table91213[[#This Row],[Date]],'DB Details'!$A:$L,6)</f>
        <v>60.6</v>
      </c>
      <c r="G191" s="110"/>
      <c r="H191" s="112">
        <f>VLOOKUP(Table91213[[#This Row],[Date]],'DB Details'!$A:$L,8)</f>
        <v>55</v>
      </c>
      <c r="I191" s="112">
        <f>VLOOKUP(Table91213[[#This Row],[Date]],'DB Details'!$A:$L,9)</f>
        <v>56.3</v>
      </c>
      <c r="J191" s="112">
        <f>VLOOKUP(Table91213[[#This Row],[Date]],'DB Details'!$A:$L,10)</f>
        <v>52.6</v>
      </c>
      <c r="K191" s="110"/>
      <c r="L191" s="112">
        <f>VLOOKUP(Table91213[[#This Row],[Date]],'DB Details'!$A:$L,12)</f>
        <v>58.2</v>
      </c>
    </row>
    <row r="192" spans="1:12" x14ac:dyDescent="0.2">
      <c r="A192" s="54">
        <v>23193</v>
      </c>
      <c r="B192" s="72">
        <f>VLOOKUP(Table91213[[#This Row],[Date]],'DB Details'!$A:$L,2)</f>
        <v>60.1</v>
      </c>
      <c r="C192" s="70"/>
      <c r="D192" s="70"/>
      <c r="E192" s="112">
        <f>VLOOKUP(Table91213[[#This Row],[Date]],'DB Details'!$A:$L,5)</f>
        <v>61</v>
      </c>
      <c r="F192" s="112">
        <f>VLOOKUP(Table91213[[#This Row],[Date]],'DB Details'!$A:$L,6)</f>
        <v>60.4</v>
      </c>
      <c r="G192" s="110"/>
      <c r="H192" s="112">
        <f>VLOOKUP(Table91213[[#This Row],[Date]],'DB Details'!$A:$L,8)</f>
        <v>54</v>
      </c>
      <c r="I192" s="112">
        <f>VLOOKUP(Table91213[[#This Row],[Date]],'DB Details'!$A:$L,9)</f>
        <v>43.6</v>
      </c>
      <c r="J192" s="112">
        <f>VLOOKUP(Table91213[[#This Row],[Date]],'DB Details'!$A:$L,10)</f>
        <v>52</v>
      </c>
      <c r="K192" s="110"/>
      <c r="L192" s="112">
        <f>VLOOKUP(Table91213[[#This Row],[Date]],'DB Details'!$A:$L,12)</f>
        <v>55.5</v>
      </c>
    </row>
    <row r="193" spans="1:12" x14ac:dyDescent="0.2">
      <c r="A193" s="54">
        <v>23224</v>
      </c>
      <c r="B193" s="72">
        <f>VLOOKUP(Table91213[[#This Row],[Date]],'DB Details'!$A:$L,2)</f>
        <v>62</v>
      </c>
      <c r="C193" s="70"/>
      <c r="D193" s="70"/>
      <c r="E193" s="112">
        <f>VLOOKUP(Table91213[[#This Row],[Date]],'DB Details'!$A:$L,5)</f>
        <v>59.8</v>
      </c>
      <c r="F193" s="112">
        <f>VLOOKUP(Table91213[[#This Row],[Date]],'DB Details'!$A:$L,6)</f>
        <v>56.8</v>
      </c>
      <c r="G193" s="110"/>
      <c r="H193" s="112">
        <f>VLOOKUP(Table91213[[#This Row],[Date]],'DB Details'!$A:$L,8)</f>
        <v>48.1</v>
      </c>
      <c r="I193" s="112">
        <f>VLOOKUP(Table91213[[#This Row],[Date]],'DB Details'!$A:$L,9)</f>
        <v>48.5</v>
      </c>
      <c r="J193" s="112">
        <f>VLOOKUP(Table91213[[#This Row],[Date]],'DB Details'!$A:$L,10)</f>
        <v>51.1</v>
      </c>
      <c r="K193" s="110"/>
      <c r="L193" s="112">
        <f>VLOOKUP(Table91213[[#This Row],[Date]],'DB Details'!$A:$L,12)</f>
        <v>55.1</v>
      </c>
    </row>
    <row r="194" spans="1:12" x14ac:dyDescent="0.2">
      <c r="A194" s="54">
        <v>23255</v>
      </c>
      <c r="B194" s="72">
        <f>VLOOKUP(Table91213[[#This Row],[Date]],'DB Details'!$A:$L,2)</f>
        <v>59.8</v>
      </c>
      <c r="C194" s="70"/>
      <c r="D194" s="70"/>
      <c r="E194" s="112">
        <f>VLOOKUP(Table91213[[#This Row],[Date]],'DB Details'!$A:$L,5)</f>
        <v>57.8</v>
      </c>
      <c r="F194" s="112">
        <f>VLOOKUP(Table91213[[#This Row],[Date]],'DB Details'!$A:$L,6)</f>
        <v>63.2</v>
      </c>
      <c r="G194" s="110"/>
      <c r="H194" s="112">
        <f>VLOOKUP(Table91213[[#This Row],[Date]],'DB Details'!$A:$L,8)</f>
        <v>47.9</v>
      </c>
      <c r="I194" s="112">
        <f>VLOOKUP(Table91213[[#This Row],[Date]],'DB Details'!$A:$L,9)</f>
        <v>49.7</v>
      </c>
      <c r="J194" s="112">
        <f>VLOOKUP(Table91213[[#This Row],[Date]],'DB Details'!$A:$L,10)</f>
        <v>54.8</v>
      </c>
      <c r="K194" s="110"/>
      <c r="L194" s="112">
        <f>VLOOKUP(Table91213[[#This Row],[Date]],'DB Details'!$A:$L,12)</f>
        <v>56.9</v>
      </c>
    </row>
    <row r="195" spans="1:12" x14ac:dyDescent="0.2">
      <c r="A195" s="54">
        <v>23285</v>
      </c>
      <c r="B195" s="72">
        <f>VLOOKUP(Table91213[[#This Row],[Date]],'DB Details'!$A:$L,2)</f>
        <v>64</v>
      </c>
      <c r="C195" s="70"/>
      <c r="D195" s="70"/>
      <c r="E195" s="112">
        <f>VLOOKUP(Table91213[[#This Row],[Date]],'DB Details'!$A:$L,5)</f>
        <v>76.900000000000006</v>
      </c>
      <c r="F195" s="112">
        <f>VLOOKUP(Table91213[[#This Row],[Date]],'DB Details'!$A:$L,6)</f>
        <v>63.3</v>
      </c>
      <c r="G195" s="110"/>
      <c r="H195" s="112">
        <f>VLOOKUP(Table91213[[#This Row],[Date]],'DB Details'!$A:$L,8)</f>
        <v>46.4</v>
      </c>
      <c r="I195" s="112">
        <f>VLOOKUP(Table91213[[#This Row],[Date]],'DB Details'!$A:$L,9)</f>
        <v>47.4</v>
      </c>
      <c r="J195" s="112">
        <f>VLOOKUP(Table91213[[#This Row],[Date]],'DB Details'!$A:$L,10)</f>
        <v>54.5</v>
      </c>
      <c r="K195" s="110"/>
      <c r="L195" s="112">
        <f>VLOOKUP(Table91213[[#This Row],[Date]],'DB Details'!$A:$L,12)</f>
        <v>57.7</v>
      </c>
    </row>
    <row r="196" spans="1:12" x14ac:dyDescent="0.2">
      <c r="A196" s="54">
        <v>23316</v>
      </c>
      <c r="B196" s="72">
        <f>VLOOKUP(Table91213[[#This Row],[Date]],'DB Details'!$A:$L,2)</f>
        <v>63.7</v>
      </c>
      <c r="C196" s="70"/>
      <c r="D196" s="70"/>
      <c r="E196" s="112">
        <f>VLOOKUP(Table91213[[#This Row],[Date]],'DB Details'!$A:$L,5)</f>
        <v>66.2</v>
      </c>
      <c r="F196" s="112">
        <f>VLOOKUP(Table91213[[#This Row],[Date]],'DB Details'!$A:$L,6)</f>
        <v>64.099999999999994</v>
      </c>
      <c r="G196" s="110"/>
      <c r="H196" s="112">
        <f>VLOOKUP(Table91213[[#This Row],[Date]],'DB Details'!$A:$L,8)</f>
        <v>43.7</v>
      </c>
      <c r="I196" s="112">
        <f>VLOOKUP(Table91213[[#This Row],[Date]],'DB Details'!$A:$L,9)</f>
        <v>48.7</v>
      </c>
      <c r="J196" s="112">
        <f>VLOOKUP(Table91213[[#This Row],[Date]],'DB Details'!$A:$L,10)</f>
        <v>53.5</v>
      </c>
      <c r="K196" s="110"/>
      <c r="L196" s="112">
        <f>VLOOKUP(Table91213[[#This Row],[Date]],'DB Details'!$A:$L,12)</f>
        <v>57.5</v>
      </c>
    </row>
    <row r="197" spans="1:12" x14ac:dyDescent="0.2">
      <c r="A197" s="54">
        <v>23346</v>
      </c>
      <c r="B197" s="72">
        <f>VLOOKUP(Table91213[[#This Row],[Date]],'DB Details'!$A:$L,2)</f>
        <v>58.6</v>
      </c>
      <c r="C197" s="70"/>
      <c r="D197" s="70"/>
      <c r="E197" s="112">
        <f>VLOOKUP(Table91213[[#This Row],[Date]],'DB Details'!$A:$L,5)</f>
        <v>64.400000000000006</v>
      </c>
      <c r="F197" s="112">
        <f>VLOOKUP(Table91213[[#This Row],[Date]],'DB Details'!$A:$L,6)</f>
        <v>60.7</v>
      </c>
      <c r="G197" s="110"/>
      <c r="H197" s="112">
        <f>VLOOKUP(Table91213[[#This Row],[Date]],'DB Details'!$A:$L,8)</f>
        <v>44.2</v>
      </c>
      <c r="I197" s="112">
        <f>VLOOKUP(Table91213[[#This Row],[Date]],'DB Details'!$A:$L,9)</f>
        <v>47.6</v>
      </c>
      <c r="J197" s="112">
        <f>VLOOKUP(Table91213[[#This Row],[Date]],'DB Details'!$A:$L,10)</f>
        <v>48.4</v>
      </c>
      <c r="K197" s="110"/>
      <c r="L197" s="112">
        <f>VLOOKUP(Table91213[[#This Row],[Date]],'DB Details'!$A:$L,12)</f>
        <v>54</v>
      </c>
    </row>
    <row r="198" spans="1:12" x14ac:dyDescent="0.2">
      <c r="A198" s="54">
        <v>23377</v>
      </c>
      <c r="B198" s="72">
        <f>VLOOKUP(Table91213[[#This Row],[Date]],'DB Details'!$A:$L,2)</f>
        <v>61.3</v>
      </c>
      <c r="C198" s="70"/>
      <c r="D198" s="70"/>
      <c r="E198" s="112">
        <f>VLOOKUP(Table91213[[#This Row],[Date]],'DB Details'!$A:$L,5)</f>
        <v>60</v>
      </c>
      <c r="F198" s="112">
        <f>VLOOKUP(Table91213[[#This Row],[Date]],'DB Details'!$A:$L,6)</f>
        <v>63.3</v>
      </c>
      <c r="G198" s="110"/>
      <c r="H198" s="112">
        <f>VLOOKUP(Table91213[[#This Row],[Date]],'DB Details'!$A:$L,8)</f>
        <v>42.9</v>
      </c>
      <c r="I198" s="112">
        <f>VLOOKUP(Table91213[[#This Row],[Date]],'DB Details'!$A:$L,9)</f>
        <v>55.3</v>
      </c>
      <c r="J198" s="112">
        <f>VLOOKUP(Table91213[[#This Row],[Date]],'DB Details'!$A:$L,10)</f>
        <v>51.4</v>
      </c>
      <c r="K198" s="110"/>
      <c r="L198" s="112">
        <f>VLOOKUP(Table91213[[#This Row],[Date]],'DB Details'!$A:$L,12)</f>
        <v>57.1</v>
      </c>
    </row>
    <row r="199" spans="1:12" x14ac:dyDescent="0.2">
      <c r="A199" s="54">
        <v>23408</v>
      </c>
      <c r="B199" s="72">
        <f>VLOOKUP(Table91213[[#This Row],[Date]],'DB Details'!$A:$L,2)</f>
        <v>61.8</v>
      </c>
      <c r="C199" s="70"/>
      <c r="D199" s="70"/>
      <c r="E199" s="112">
        <f>VLOOKUP(Table91213[[#This Row],[Date]],'DB Details'!$A:$L,5)</f>
        <v>60.1</v>
      </c>
      <c r="F199" s="112">
        <f>VLOOKUP(Table91213[[#This Row],[Date]],'DB Details'!$A:$L,6)</f>
        <v>64</v>
      </c>
      <c r="G199" s="110"/>
      <c r="H199" s="112">
        <f>VLOOKUP(Table91213[[#This Row],[Date]],'DB Details'!$A:$L,8)</f>
        <v>50.4</v>
      </c>
      <c r="I199" s="112">
        <f>VLOOKUP(Table91213[[#This Row],[Date]],'DB Details'!$A:$L,9)</f>
        <v>51.9</v>
      </c>
      <c r="J199" s="112">
        <f>VLOOKUP(Table91213[[#This Row],[Date]],'DB Details'!$A:$L,10)</f>
        <v>52.7</v>
      </c>
      <c r="K199" s="110"/>
      <c r="L199" s="112">
        <f>VLOOKUP(Table91213[[#This Row],[Date]],'DB Details'!$A:$L,12)</f>
        <v>57.9</v>
      </c>
    </row>
    <row r="200" spans="1:12" x14ac:dyDescent="0.2">
      <c r="A200" s="54">
        <v>23437</v>
      </c>
      <c r="B200" s="72">
        <f>VLOOKUP(Table91213[[#This Row],[Date]],'DB Details'!$A:$L,2)</f>
        <v>61.7</v>
      </c>
      <c r="C200" s="70"/>
      <c r="D200" s="70"/>
      <c r="E200" s="112">
        <f>VLOOKUP(Table91213[[#This Row],[Date]],'DB Details'!$A:$L,5)</f>
        <v>60.6</v>
      </c>
      <c r="F200" s="112">
        <f>VLOOKUP(Table91213[[#This Row],[Date]],'DB Details'!$A:$L,6)</f>
        <v>64.400000000000006</v>
      </c>
      <c r="G200" s="110"/>
      <c r="H200" s="112">
        <f>VLOOKUP(Table91213[[#This Row],[Date]],'DB Details'!$A:$L,8)</f>
        <v>54.6</v>
      </c>
      <c r="I200" s="112">
        <f>VLOOKUP(Table91213[[#This Row],[Date]],'DB Details'!$A:$L,9)</f>
        <v>60.3</v>
      </c>
      <c r="J200" s="112">
        <f>VLOOKUP(Table91213[[#This Row],[Date]],'DB Details'!$A:$L,10)</f>
        <v>55.2</v>
      </c>
      <c r="K200" s="110"/>
      <c r="L200" s="112">
        <f>VLOOKUP(Table91213[[#This Row],[Date]],'DB Details'!$A:$L,12)</f>
        <v>60.2</v>
      </c>
    </row>
    <row r="201" spans="1:12" x14ac:dyDescent="0.2">
      <c r="A201" s="54">
        <v>23468</v>
      </c>
      <c r="B201" s="72">
        <f>VLOOKUP(Table91213[[#This Row],[Date]],'DB Details'!$A:$L,2)</f>
        <v>63.6</v>
      </c>
      <c r="C201" s="70"/>
      <c r="D201" s="70"/>
      <c r="E201" s="112">
        <f>VLOOKUP(Table91213[[#This Row],[Date]],'DB Details'!$A:$L,5)</f>
        <v>65.400000000000006</v>
      </c>
      <c r="F201" s="112">
        <f>VLOOKUP(Table91213[[#This Row],[Date]],'DB Details'!$A:$L,6)</f>
        <v>60.6</v>
      </c>
      <c r="G201" s="110"/>
      <c r="H201" s="112">
        <f>VLOOKUP(Table91213[[#This Row],[Date]],'DB Details'!$A:$L,8)</f>
        <v>53.1</v>
      </c>
      <c r="I201" s="112">
        <f>VLOOKUP(Table91213[[#This Row],[Date]],'DB Details'!$A:$L,9)</f>
        <v>57.7</v>
      </c>
      <c r="J201" s="112">
        <f>VLOOKUP(Table91213[[#This Row],[Date]],'DB Details'!$A:$L,10)</f>
        <v>55.2</v>
      </c>
      <c r="K201" s="110"/>
      <c r="L201" s="112">
        <f>VLOOKUP(Table91213[[#This Row],[Date]],'DB Details'!$A:$L,12)</f>
        <v>59.2</v>
      </c>
    </row>
    <row r="202" spans="1:12" x14ac:dyDescent="0.2">
      <c r="A202" s="54">
        <v>23498</v>
      </c>
      <c r="B202" s="72">
        <f>VLOOKUP(Table91213[[#This Row],[Date]],'DB Details'!$A:$L,2)</f>
        <v>59.9</v>
      </c>
      <c r="C202" s="70"/>
      <c r="D202" s="70"/>
      <c r="E202" s="112">
        <f>VLOOKUP(Table91213[[#This Row],[Date]],'DB Details'!$A:$L,5)</f>
        <v>60.3</v>
      </c>
      <c r="F202" s="112">
        <f>VLOOKUP(Table91213[[#This Row],[Date]],'DB Details'!$A:$L,6)</f>
        <v>61</v>
      </c>
      <c r="G202" s="110"/>
      <c r="H202" s="112">
        <f>VLOOKUP(Table91213[[#This Row],[Date]],'DB Details'!$A:$L,8)</f>
        <v>50.3</v>
      </c>
      <c r="I202" s="112">
        <f>VLOOKUP(Table91213[[#This Row],[Date]],'DB Details'!$A:$L,9)</f>
        <v>61.4</v>
      </c>
      <c r="J202" s="112">
        <f>VLOOKUP(Table91213[[#This Row],[Date]],'DB Details'!$A:$L,10)</f>
        <v>56</v>
      </c>
      <c r="K202" s="110"/>
      <c r="L202" s="112">
        <f>VLOOKUP(Table91213[[#This Row],[Date]],'DB Details'!$A:$L,12)</f>
        <v>58.7</v>
      </c>
    </row>
    <row r="203" spans="1:12" x14ac:dyDescent="0.2">
      <c r="A203" s="54">
        <v>23529</v>
      </c>
      <c r="B203" s="72">
        <f>VLOOKUP(Table91213[[#This Row],[Date]],'DB Details'!$A:$L,2)</f>
        <v>64.7</v>
      </c>
      <c r="C203" s="70"/>
      <c r="D203" s="70"/>
      <c r="E203" s="112">
        <f>VLOOKUP(Table91213[[#This Row],[Date]],'DB Details'!$A:$L,5)</f>
        <v>58.9</v>
      </c>
      <c r="F203" s="112">
        <f>VLOOKUP(Table91213[[#This Row],[Date]],'DB Details'!$A:$L,6)</f>
        <v>62.1</v>
      </c>
      <c r="G203" s="110"/>
      <c r="H203" s="112">
        <f>VLOOKUP(Table91213[[#This Row],[Date]],'DB Details'!$A:$L,8)</f>
        <v>53.5</v>
      </c>
      <c r="I203" s="112">
        <f>VLOOKUP(Table91213[[#This Row],[Date]],'DB Details'!$A:$L,9)</f>
        <v>57.6</v>
      </c>
      <c r="J203" s="112">
        <f>VLOOKUP(Table91213[[#This Row],[Date]],'DB Details'!$A:$L,10)</f>
        <v>55.7</v>
      </c>
      <c r="K203" s="110"/>
      <c r="L203" s="112">
        <f>VLOOKUP(Table91213[[#This Row],[Date]],'DB Details'!$A:$L,12)</f>
        <v>60.1</v>
      </c>
    </row>
    <row r="204" spans="1:12" x14ac:dyDescent="0.2">
      <c r="A204" s="54">
        <v>23559</v>
      </c>
      <c r="B204" s="72">
        <f>VLOOKUP(Table91213[[#This Row],[Date]],'DB Details'!$A:$L,2)</f>
        <v>69.900000000000006</v>
      </c>
      <c r="C204" s="70"/>
      <c r="D204" s="70"/>
      <c r="E204" s="112">
        <f>VLOOKUP(Table91213[[#This Row],[Date]],'DB Details'!$A:$L,5)</f>
        <v>60.9</v>
      </c>
      <c r="F204" s="112">
        <f>VLOOKUP(Table91213[[#This Row],[Date]],'DB Details'!$A:$L,6)</f>
        <v>63.7</v>
      </c>
      <c r="G204" s="110"/>
      <c r="H204" s="112">
        <f>VLOOKUP(Table91213[[#This Row],[Date]],'DB Details'!$A:$L,8)</f>
        <v>55.5</v>
      </c>
      <c r="I204" s="112">
        <f>VLOOKUP(Table91213[[#This Row],[Date]],'DB Details'!$A:$L,9)</f>
        <v>61.8</v>
      </c>
      <c r="J204" s="112">
        <f>VLOOKUP(Table91213[[#This Row],[Date]],'DB Details'!$A:$L,10)</f>
        <v>56.3</v>
      </c>
      <c r="K204" s="110"/>
      <c r="L204" s="112">
        <f>VLOOKUP(Table91213[[#This Row],[Date]],'DB Details'!$A:$L,12)</f>
        <v>62.9</v>
      </c>
    </row>
    <row r="205" spans="1:12" x14ac:dyDescent="0.2">
      <c r="A205" s="54">
        <v>23590</v>
      </c>
      <c r="B205" s="72">
        <f>VLOOKUP(Table91213[[#This Row],[Date]],'DB Details'!$A:$L,2)</f>
        <v>68</v>
      </c>
      <c r="C205" s="70"/>
      <c r="D205" s="70"/>
      <c r="E205" s="112">
        <f>VLOOKUP(Table91213[[#This Row],[Date]],'DB Details'!$A:$L,5)</f>
        <v>61.7</v>
      </c>
      <c r="F205" s="112">
        <f>VLOOKUP(Table91213[[#This Row],[Date]],'DB Details'!$A:$L,6)</f>
        <v>63.9</v>
      </c>
      <c r="G205" s="110"/>
      <c r="H205" s="112">
        <f>VLOOKUP(Table91213[[#This Row],[Date]],'DB Details'!$A:$L,8)</f>
        <v>53.5</v>
      </c>
      <c r="I205" s="112">
        <f>VLOOKUP(Table91213[[#This Row],[Date]],'DB Details'!$A:$L,9)</f>
        <v>66.2</v>
      </c>
      <c r="J205" s="112">
        <f>VLOOKUP(Table91213[[#This Row],[Date]],'DB Details'!$A:$L,10)</f>
        <v>58</v>
      </c>
      <c r="K205" s="110"/>
      <c r="L205" s="112">
        <f>VLOOKUP(Table91213[[#This Row],[Date]],'DB Details'!$A:$L,12)</f>
        <v>63.3</v>
      </c>
    </row>
    <row r="206" spans="1:12" x14ac:dyDescent="0.2">
      <c r="A206" s="54">
        <v>23621</v>
      </c>
      <c r="B206" s="72">
        <f>VLOOKUP(Table91213[[#This Row],[Date]],'DB Details'!$A:$L,2)</f>
        <v>63.3</v>
      </c>
      <c r="C206" s="70"/>
      <c r="D206" s="70"/>
      <c r="E206" s="112">
        <f>VLOOKUP(Table91213[[#This Row],[Date]],'DB Details'!$A:$L,5)</f>
        <v>64.8</v>
      </c>
      <c r="F206" s="112">
        <f>VLOOKUP(Table91213[[#This Row],[Date]],'DB Details'!$A:$L,6)</f>
        <v>64.900000000000006</v>
      </c>
      <c r="G206" s="110"/>
      <c r="H206" s="112">
        <f>VLOOKUP(Table91213[[#This Row],[Date]],'DB Details'!$A:$L,8)</f>
        <v>59</v>
      </c>
      <c r="I206" s="112">
        <f>VLOOKUP(Table91213[[#This Row],[Date]],'DB Details'!$A:$L,9)</f>
        <v>71.900000000000006</v>
      </c>
      <c r="J206" s="112">
        <f>VLOOKUP(Table91213[[#This Row],[Date]],'DB Details'!$A:$L,10)</f>
        <v>56.8</v>
      </c>
      <c r="K206" s="110"/>
      <c r="L206" s="112">
        <f>VLOOKUP(Table91213[[#This Row],[Date]],'DB Details'!$A:$L,12)</f>
        <v>63.3</v>
      </c>
    </row>
    <row r="207" spans="1:12" x14ac:dyDescent="0.2">
      <c r="A207" s="54">
        <v>23651</v>
      </c>
      <c r="B207" s="72">
        <f>VLOOKUP(Table91213[[#This Row],[Date]],'DB Details'!$A:$L,2)</f>
        <v>58.9</v>
      </c>
      <c r="C207" s="70"/>
      <c r="D207" s="70"/>
      <c r="E207" s="112">
        <f>VLOOKUP(Table91213[[#This Row],[Date]],'DB Details'!$A:$L,5)</f>
        <v>68.8</v>
      </c>
      <c r="F207" s="112">
        <f>VLOOKUP(Table91213[[#This Row],[Date]],'DB Details'!$A:$L,6)</f>
        <v>61.8</v>
      </c>
      <c r="G207" s="110"/>
      <c r="H207" s="112">
        <f>VLOOKUP(Table91213[[#This Row],[Date]],'DB Details'!$A:$L,8)</f>
        <v>59.1</v>
      </c>
      <c r="I207" s="112">
        <f>VLOOKUP(Table91213[[#This Row],[Date]],'DB Details'!$A:$L,9)</f>
        <v>71.2</v>
      </c>
      <c r="J207" s="112">
        <f>VLOOKUP(Table91213[[#This Row],[Date]],'DB Details'!$A:$L,10)</f>
        <v>55</v>
      </c>
      <c r="K207" s="110"/>
      <c r="L207" s="112">
        <f>VLOOKUP(Table91213[[#This Row],[Date]],'DB Details'!$A:$L,12)</f>
        <v>60.7</v>
      </c>
    </row>
    <row r="208" spans="1:12" x14ac:dyDescent="0.2">
      <c r="A208" s="54">
        <v>23682</v>
      </c>
      <c r="B208" s="72">
        <f>VLOOKUP(Table91213[[#This Row],[Date]],'DB Details'!$A:$L,2)</f>
        <v>60.7</v>
      </c>
      <c r="C208" s="70"/>
      <c r="D208" s="70"/>
      <c r="E208" s="112">
        <f>VLOOKUP(Table91213[[#This Row],[Date]],'DB Details'!$A:$L,5)</f>
        <v>68.5</v>
      </c>
      <c r="F208" s="112">
        <f>VLOOKUP(Table91213[[#This Row],[Date]],'DB Details'!$A:$L,6)</f>
        <v>62.1</v>
      </c>
      <c r="G208" s="110"/>
      <c r="H208" s="112">
        <f>VLOOKUP(Table91213[[#This Row],[Date]],'DB Details'!$A:$L,8)</f>
        <v>61</v>
      </c>
      <c r="I208" s="112">
        <f>VLOOKUP(Table91213[[#This Row],[Date]],'DB Details'!$A:$L,9)</f>
        <v>70.3</v>
      </c>
      <c r="J208" s="112">
        <f>VLOOKUP(Table91213[[#This Row],[Date]],'DB Details'!$A:$L,10)</f>
        <v>57.3</v>
      </c>
      <c r="K208" s="110"/>
      <c r="L208" s="112">
        <f>VLOOKUP(Table91213[[#This Row],[Date]],'DB Details'!$A:$L,12)</f>
        <v>61.8</v>
      </c>
    </row>
    <row r="209" spans="1:12" x14ac:dyDescent="0.2">
      <c r="A209" s="54">
        <v>23712</v>
      </c>
      <c r="B209" s="72">
        <f>VLOOKUP(Table91213[[#This Row],[Date]],'DB Details'!$A:$L,2)</f>
        <v>64.400000000000006</v>
      </c>
      <c r="C209" s="70"/>
      <c r="D209" s="70"/>
      <c r="E209" s="112">
        <f>VLOOKUP(Table91213[[#This Row],[Date]],'DB Details'!$A:$L,5)</f>
        <v>69.599999999999994</v>
      </c>
      <c r="F209" s="112">
        <f>VLOOKUP(Table91213[[#This Row],[Date]],'DB Details'!$A:$L,6)</f>
        <v>63.5</v>
      </c>
      <c r="G209" s="110"/>
      <c r="H209" s="112">
        <f>VLOOKUP(Table91213[[#This Row],[Date]],'DB Details'!$A:$L,8)</f>
        <v>59.5</v>
      </c>
      <c r="I209" s="112">
        <f>VLOOKUP(Table91213[[#This Row],[Date]],'DB Details'!$A:$L,9)</f>
        <v>67.8</v>
      </c>
      <c r="J209" s="112">
        <f>VLOOKUP(Table91213[[#This Row],[Date]],'DB Details'!$A:$L,10)</f>
        <v>55.2</v>
      </c>
      <c r="K209" s="110"/>
      <c r="L209" s="112">
        <f>VLOOKUP(Table91213[[#This Row],[Date]],'DB Details'!$A:$L,12)</f>
        <v>62.4</v>
      </c>
    </row>
    <row r="210" spans="1:12" x14ac:dyDescent="0.2">
      <c r="A210" s="54">
        <v>23743</v>
      </c>
      <c r="B210" s="72">
        <f>VLOOKUP(Table91213[[#This Row],[Date]],'DB Details'!$A:$L,2)</f>
        <v>62.3</v>
      </c>
      <c r="C210" s="70"/>
      <c r="D210" s="70"/>
      <c r="E210" s="112">
        <f>VLOOKUP(Table91213[[#This Row],[Date]],'DB Details'!$A:$L,5)</f>
        <v>70.7</v>
      </c>
      <c r="F210" s="112">
        <f>VLOOKUP(Table91213[[#This Row],[Date]],'DB Details'!$A:$L,6)</f>
        <v>58.2</v>
      </c>
      <c r="G210" s="110"/>
      <c r="H210" s="112">
        <f>VLOOKUP(Table91213[[#This Row],[Date]],'DB Details'!$A:$L,8)</f>
        <v>61.4</v>
      </c>
      <c r="I210" s="112">
        <f>VLOOKUP(Table91213[[#This Row],[Date]],'DB Details'!$A:$L,9)</f>
        <v>68.5</v>
      </c>
      <c r="J210" s="112">
        <f>VLOOKUP(Table91213[[#This Row],[Date]],'DB Details'!$A:$L,10)</f>
        <v>56.7</v>
      </c>
      <c r="K210" s="110"/>
      <c r="L210" s="112">
        <f>VLOOKUP(Table91213[[#This Row],[Date]],'DB Details'!$A:$L,12)</f>
        <v>61</v>
      </c>
    </row>
    <row r="211" spans="1:12" x14ac:dyDescent="0.2">
      <c r="A211" s="54">
        <v>23774</v>
      </c>
      <c r="B211" s="72">
        <f>VLOOKUP(Table91213[[#This Row],[Date]],'DB Details'!$A:$L,2)</f>
        <v>63.2</v>
      </c>
      <c r="C211" s="70"/>
      <c r="D211" s="70"/>
      <c r="E211" s="112">
        <f>VLOOKUP(Table91213[[#This Row],[Date]],'DB Details'!$A:$L,5)</f>
        <v>64.8</v>
      </c>
      <c r="F211" s="112">
        <f>VLOOKUP(Table91213[[#This Row],[Date]],'DB Details'!$A:$L,6)</f>
        <v>59.8</v>
      </c>
      <c r="G211" s="110"/>
      <c r="H211" s="112">
        <f>VLOOKUP(Table91213[[#This Row],[Date]],'DB Details'!$A:$L,8)</f>
        <v>63.2</v>
      </c>
      <c r="I211" s="112">
        <f>VLOOKUP(Table91213[[#This Row],[Date]],'DB Details'!$A:$L,9)</f>
        <v>68.099999999999994</v>
      </c>
      <c r="J211" s="112">
        <f>VLOOKUP(Table91213[[#This Row],[Date]],'DB Details'!$A:$L,10)</f>
        <v>58.3</v>
      </c>
      <c r="K211" s="110"/>
      <c r="L211" s="112">
        <f>VLOOKUP(Table91213[[#This Row],[Date]],'DB Details'!$A:$L,12)</f>
        <v>62.1</v>
      </c>
    </row>
    <row r="212" spans="1:12" x14ac:dyDescent="0.2">
      <c r="A212" s="54">
        <v>23802</v>
      </c>
      <c r="B212" s="72">
        <f>VLOOKUP(Table91213[[#This Row],[Date]],'DB Details'!$A:$L,2)</f>
        <v>68.7</v>
      </c>
      <c r="C212" s="70"/>
      <c r="D212" s="70"/>
      <c r="E212" s="112">
        <f>VLOOKUP(Table91213[[#This Row],[Date]],'DB Details'!$A:$L,5)</f>
        <v>64.5</v>
      </c>
      <c r="F212" s="112">
        <f>VLOOKUP(Table91213[[#This Row],[Date]],'DB Details'!$A:$L,6)</f>
        <v>65.7</v>
      </c>
      <c r="G212" s="110"/>
      <c r="H212" s="112">
        <f>VLOOKUP(Table91213[[#This Row],[Date]],'DB Details'!$A:$L,8)</f>
        <v>57.8</v>
      </c>
      <c r="I212" s="112">
        <f>VLOOKUP(Table91213[[#This Row],[Date]],'DB Details'!$A:$L,9)</f>
        <v>65.900000000000006</v>
      </c>
      <c r="J212" s="112">
        <f>VLOOKUP(Table91213[[#This Row],[Date]],'DB Details'!$A:$L,10)</f>
        <v>61.2</v>
      </c>
      <c r="K212" s="110"/>
      <c r="L212" s="112">
        <f>VLOOKUP(Table91213[[#This Row],[Date]],'DB Details'!$A:$L,12)</f>
        <v>64.900000000000006</v>
      </c>
    </row>
    <row r="213" spans="1:12" x14ac:dyDescent="0.2">
      <c r="A213" s="54">
        <v>23833</v>
      </c>
      <c r="B213" s="72">
        <f>VLOOKUP(Table91213[[#This Row],[Date]],'DB Details'!$A:$L,2)</f>
        <v>59.8</v>
      </c>
      <c r="C213" s="56"/>
      <c r="D213" s="70"/>
      <c r="E213" s="112">
        <f>VLOOKUP(Table91213[[#This Row],[Date]],'DB Details'!$A:$L,5)</f>
        <v>68.7</v>
      </c>
      <c r="F213" s="112">
        <f>VLOOKUP(Table91213[[#This Row],[Date]],'DB Details'!$A:$L,6)</f>
        <v>62.6</v>
      </c>
      <c r="G213" s="110"/>
      <c r="H213" s="112">
        <f>VLOOKUP(Table91213[[#This Row],[Date]],'DB Details'!$A:$L,8)</f>
        <v>61.9</v>
      </c>
      <c r="I213" s="112">
        <f>VLOOKUP(Table91213[[#This Row],[Date]],'DB Details'!$A:$L,9)</f>
        <v>69.400000000000006</v>
      </c>
      <c r="J213" s="112">
        <f>VLOOKUP(Table91213[[#This Row],[Date]],'DB Details'!$A:$L,10)</f>
        <v>59.2</v>
      </c>
      <c r="K213" s="110"/>
      <c r="L213" s="112">
        <f>VLOOKUP(Table91213[[#This Row],[Date]],'DB Details'!$A:$L,12)</f>
        <v>62</v>
      </c>
    </row>
    <row r="214" spans="1:12" x14ac:dyDescent="0.2">
      <c r="A214" s="54">
        <v>23863</v>
      </c>
      <c r="B214" s="72">
        <f>VLOOKUP(Table91213[[#This Row],[Date]],'DB Details'!$A:$L,2)</f>
        <v>60.2</v>
      </c>
      <c r="C214" s="56"/>
      <c r="D214" s="70"/>
      <c r="E214" s="112">
        <f>VLOOKUP(Table91213[[#This Row],[Date]],'DB Details'!$A:$L,5)</f>
        <v>70</v>
      </c>
      <c r="F214" s="112">
        <f>VLOOKUP(Table91213[[#This Row],[Date]],'DB Details'!$A:$L,6)</f>
        <v>62.4</v>
      </c>
      <c r="G214" s="110"/>
      <c r="H214" s="112">
        <f>VLOOKUP(Table91213[[#This Row],[Date]],'DB Details'!$A:$L,8)</f>
        <v>60.6</v>
      </c>
      <c r="I214" s="112">
        <f>VLOOKUP(Table91213[[#This Row],[Date]],'DB Details'!$A:$L,9)</f>
        <v>68.900000000000006</v>
      </c>
      <c r="J214" s="112">
        <f>VLOOKUP(Table91213[[#This Row],[Date]],'DB Details'!$A:$L,10)</f>
        <v>56.4</v>
      </c>
      <c r="K214" s="110"/>
      <c r="L214" s="112">
        <f>VLOOKUP(Table91213[[#This Row],[Date]],'DB Details'!$A:$L,12)</f>
        <v>61.3</v>
      </c>
    </row>
    <row r="215" spans="1:12" x14ac:dyDescent="0.2">
      <c r="A215" s="54">
        <v>23894</v>
      </c>
      <c r="B215" s="72">
        <f>VLOOKUP(Table91213[[#This Row],[Date]],'DB Details'!$A:$L,2)</f>
        <v>57.4</v>
      </c>
      <c r="C215" s="56"/>
      <c r="D215" s="70"/>
      <c r="E215" s="112">
        <f>VLOOKUP(Table91213[[#This Row],[Date]],'DB Details'!$A:$L,5)</f>
        <v>73.2</v>
      </c>
      <c r="F215" s="112">
        <f>VLOOKUP(Table91213[[#This Row],[Date]],'DB Details'!$A:$L,6)</f>
        <v>57.5</v>
      </c>
      <c r="G215" s="110"/>
      <c r="H215" s="112">
        <f>VLOOKUP(Table91213[[#This Row],[Date]],'DB Details'!$A:$L,8)</f>
        <v>55.8</v>
      </c>
      <c r="I215" s="112">
        <f>VLOOKUP(Table91213[[#This Row],[Date]],'DB Details'!$A:$L,9)</f>
        <v>69.3</v>
      </c>
      <c r="J215" s="112">
        <f>VLOOKUP(Table91213[[#This Row],[Date]],'DB Details'!$A:$L,10)</f>
        <v>55.4</v>
      </c>
      <c r="K215" s="110"/>
      <c r="L215" s="112">
        <f>VLOOKUP(Table91213[[#This Row],[Date]],'DB Details'!$A:$L,12)</f>
        <v>58.7</v>
      </c>
    </row>
    <row r="216" spans="1:12" x14ac:dyDescent="0.2">
      <c r="A216" s="54">
        <v>23924</v>
      </c>
      <c r="B216" s="72">
        <f>VLOOKUP(Table91213[[#This Row],[Date]],'DB Details'!$A:$L,2)</f>
        <v>56.6</v>
      </c>
      <c r="C216" s="56"/>
      <c r="D216" s="70"/>
      <c r="E216" s="112">
        <f>VLOOKUP(Table91213[[#This Row],[Date]],'DB Details'!$A:$L,5)</f>
        <v>71.8</v>
      </c>
      <c r="F216" s="112">
        <f>VLOOKUP(Table91213[[#This Row],[Date]],'DB Details'!$A:$L,6)</f>
        <v>59</v>
      </c>
      <c r="G216" s="110"/>
      <c r="H216" s="112">
        <f>VLOOKUP(Table91213[[#This Row],[Date]],'DB Details'!$A:$L,8)</f>
        <v>53.8</v>
      </c>
      <c r="I216" s="112">
        <f>VLOOKUP(Table91213[[#This Row],[Date]],'DB Details'!$A:$L,9)</f>
        <v>65.099999999999994</v>
      </c>
      <c r="J216" s="112">
        <f>VLOOKUP(Table91213[[#This Row],[Date]],'DB Details'!$A:$L,10)</f>
        <v>56.2</v>
      </c>
      <c r="K216" s="110"/>
      <c r="L216" s="112">
        <f>VLOOKUP(Table91213[[#This Row],[Date]],'DB Details'!$A:$L,12)</f>
        <v>58.1</v>
      </c>
    </row>
    <row r="217" spans="1:12" x14ac:dyDescent="0.2">
      <c r="A217" s="54">
        <v>23955</v>
      </c>
      <c r="B217" s="72">
        <f>VLOOKUP(Table91213[[#This Row],[Date]],'DB Details'!$A:$L,2)</f>
        <v>56</v>
      </c>
      <c r="C217" s="56"/>
      <c r="D217" s="70"/>
      <c r="E217" s="112">
        <f>VLOOKUP(Table91213[[#This Row],[Date]],'DB Details'!$A:$L,5)</f>
        <v>70.5</v>
      </c>
      <c r="F217" s="112">
        <f>VLOOKUP(Table91213[[#This Row],[Date]],'DB Details'!$A:$L,6)</f>
        <v>56.6</v>
      </c>
      <c r="G217" s="110"/>
      <c r="H217" s="112">
        <f>VLOOKUP(Table91213[[#This Row],[Date]],'DB Details'!$A:$L,8)</f>
        <v>57.2</v>
      </c>
      <c r="I217" s="112">
        <f>VLOOKUP(Table91213[[#This Row],[Date]],'DB Details'!$A:$L,9)</f>
        <v>65.400000000000006</v>
      </c>
      <c r="J217" s="112">
        <f>VLOOKUP(Table91213[[#This Row],[Date]],'DB Details'!$A:$L,10)</f>
        <v>58</v>
      </c>
      <c r="K217" s="110"/>
      <c r="L217" s="112">
        <f>VLOOKUP(Table91213[[#This Row],[Date]],'DB Details'!$A:$L,12)</f>
        <v>58.1</v>
      </c>
    </row>
    <row r="218" spans="1:12" x14ac:dyDescent="0.2">
      <c r="A218" s="54">
        <v>23986</v>
      </c>
      <c r="B218" s="72">
        <f>VLOOKUP(Table91213[[#This Row],[Date]],'DB Details'!$A:$L,2)</f>
        <v>63.6</v>
      </c>
      <c r="C218" s="56"/>
      <c r="D218" s="70"/>
      <c r="E218" s="112">
        <f>VLOOKUP(Table91213[[#This Row],[Date]],'DB Details'!$A:$L,5)</f>
        <v>66.3</v>
      </c>
      <c r="F218" s="112">
        <f>VLOOKUP(Table91213[[#This Row],[Date]],'DB Details'!$A:$L,6)</f>
        <v>63.8</v>
      </c>
      <c r="G218" s="110"/>
      <c r="H218" s="112">
        <f>VLOOKUP(Table91213[[#This Row],[Date]],'DB Details'!$A:$L,8)</f>
        <v>55.7</v>
      </c>
      <c r="I218" s="112">
        <f>VLOOKUP(Table91213[[#This Row],[Date]],'DB Details'!$A:$L,9)</f>
        <v>61.2</v>
      </c>
      <c r="J218" s="112">
        <f>VLOOKUP(Table91213[[#This Row],[Date]],'DB Details'!$A:$L,10)</f>
        <v>56.2</v>
      </c>
      <c r="K218" s="110"/>
      <c r="L218" s="112">
        <f>VLOOKUP(Table91213[[#This Row],[Date]],'DB Details'!$A:$L,12)</f>
        <v>61</v>
      </c>
    </row>
    <row r="219" spans="1:12" x14ac:dyDescent="0.2">
      <c r="A219" s="54">
        <v>24016</v>
      </c>
      <c r="B219" s="72">
        <f>VLOOKUP(Table91213[[#This Row],[Date]],'DB Details'!$A:$L,2)</f>
        <v>62</v>
      </c>
      <c r="C219" s="56"/>
      <c r="D219" s="70"/>
      <c r="E219" s="112">
        <f>VLOOKUP(Table91213[[#This Row],[Date]],'DB Details'!$A:$L,5)</f>
        <v>68.599999999999994</v>
      </c>
      <c r="F219" s="112">
        <f>VLOOKUP(Table91213[[#This Row],[Date]],'DB Details'!$A:$L,6)</f>
        <v>60.5</v>
      </c>
      <c r="G219" s="110"/>
      <c r="H219" s="112">
        <f>VLOOKUP(Table91213[[#This Row],[Date]],'DB Details'!$A:$L,8)</f>
        <v>46.5</v>
      </c>
      <c r="I219" s="112">
        <f>VLOOKUP(Table91213[[#This Row],[Date]],'DB Details'!$A:$L,9)</f>
        <v>59.1</v>
      </c>
      <c r="J219" s="112">
        <f>VLOOKUP(Table91213[[#This Row],[Date]],'DB Details'!$A:$L,10)</f>
        <v>56.9</v>
      </c>
      <c r="K219" s="110"/>
      <c r="L219" s="112">
        <f>VLOOKUP(Table91213[[#This Row],[Date]],'DB Details'!$A:$L,12)</f>
        <v>58.6</v>
      </c>
    </row>
    <row r="220" spans="1:12" x14ac:dyDescent="0.2">
      <c r="A220" s="54">
        <v>24047</v>
      </c>
      <c r="B220" s="72">
        <f>VLOOKUP(Table91213[[#This Row],[Date]],'DB Details'!$A:$L,2)</f>
        <v>61.9</v>
      </c>
      <c r="C220" s="56"/>
      <c r="D220" s="70"/>
      <c r="E220" s="112">
        <f>VLOOKUP(Table91213[[#This Row],[Date]],'DB Details'!$A:$L,5)</f>
        <v>70.599999999999994</v>
      </c>
      <c r="F220" s="112">
        <f>VLOOKUP(Table91213[[#This Row],[Date]],'DB Details'!$A:$L,6)</f>
        <v>60.9</v>
      </c>
      <c r="G220" s="110"/>
      <c r="H220" s="112">
        <f>VLOOKUP(Table91213[[#This Row],[Date]],'DB Details'!$A:$L,8)</f>
        <v>48.7</v>
      </c>
      <c r="I220" s="112">
        <f>VLOOKUP(Table91213[[#This Row],[Date]],'DB Details'!$A:$L,9)</f>
        <v>65.099999999999994</v>
      </c>
      <c r="J220" s="112">
        <f>VLOOKUP(Table91213[[#This Row],[Date]],'DB Details'!$A:$L,10)</f>
        <v>54.7</v>
      </c>
      <c r="K220" s="110"/>
      <c r="L220" s="112">
        <f>VLOOKUP(Table91213[[#This Row],[Date]],'DB Details'!$A:$L,12)</f>
        <v>59.4</v>
      </c>
    </row>
    <row r="221" spans="1:12" x14ac:dyDescent="0.2">
      <c r="A221" s="54">
        <v>24077</v>
      </c>
      <c r="B221" s="72">
        <f>VLOOKUP(Table91213[[#This Row],[Date]],'DB Details'!$A:$L,2)</f>
        <v>62.9</v>
      </c>
      <c r="C221" s="56"/>
      <c r="D221" s="70"/>
      <c r="E221" s="112">
        <f>VLOOKUP(Table91213[[#This Row],[Date]],'DB Details'!$A:$L,5)</f>
        <v>67</v>
      </c>
      <c r="F221" s="112">
        <f>VLOOKUP(Table91213[[#This Row],[Date]],'DB Details'!$A:$L,6)</f>
        <v>64.400000000000006</v>
      </c>
      <c r="G221" s="110"/>
      <c r="H221" s="112">
        <f>VLOOKUP(Table91213[[#This Row],[Date]],'DB Details'!$A:$L,8)</f>
        <v>47.4</v>
      </c>
      <c r="I221" s="112">
        <f>VLOOKUP(Table91213[[#This Row],[Date]],'DB Details'!$A:$L,9)</f>
        <v>73.5</v>
      </c>
      <c r="J221" s="112">
        <f>VLOOKUP(Table91213[[#This Row],[Date]],'DB Details'!$A:$L,10)</f>
        <v>60.2</v>
      </c>
      <c r="K221" s="110"/>
      <c r="L221" s="112">
        <f>VLOOKUP(Table91213[[#This Row],[Date]],'DB Details'!$A:$L,12)</f>
        <v>62.8</v>
      </c>
    </row>
    <row r="222" spans="1:12" x14ac:dyDescent="0.2">
      <c r="A222" s="54">
        <v>24108</v>
      </c>
      <c r="B222" s="72">
        <f>VLOOKUP(Table91213[[#This Row],[Date]],'DB Details'!$A:$L,2)</f>
        <v>66.5</v>
      </c>
      <c r="C222" s="56"/>
      <c r="D222" s="70"/>
      <c r="E222" s="112">
        <f>VLOOKUP(Table91213[[#This Row],[Date]],'DB Details'!$A:$L,5)</f>
        <v>75.900000000000006</v>
      </c>
      <c r="F222" s="112">
        <f>VLOOKUP(Table91213[[#This Row],[Date]],'DB Details'!$A:$L,6)</f>
        <v>68.400000000000006</v>
      </c>
      <c r="G222" s="110"/>
      <c r="H222" s="112">
        <f>VLOOKUP(Table91213[[#This Row],[Date]],'DB Details'!$A:$L,8)</f>
        <v>49.7</v>
      </c>
      <c r="I222" s="112">
        <f>VLOOKUP(Table91213[[#This Row],[Date]],'DB Details'!$A:$L,9)</f>
        <v>74.900000000000006</v>
      </c>
      <c r="J222" s="112">
        <f>VLOOKUP(Table91213[[#This Row],[Date]],'DB Details'!$A:$L,10)</f>
        <v>62.6</v>
      </c>
      <c r="K222" s="110"/>
      <c r="L222" s="112">
        <f>VLOOKUP(Table91213[[#This Row],[Date]],'DB Details'!$A:$L,12)</f>
        <v>65.8</v>
      </c>
    </row>
    <row r="223" spans="1:12" x14ac:dyDescent="0.2">
      <c r="A223" s="54">
        <v>24139</v>
      </c>
      <c r="B223" s="72">
        <f>VLOOKUP(Table91213[[#This Row],[Date]],'DB Details'!$A:$L,2)</f>
        <v>66.099999999999994</v>
      </c>
      <c r="C223" s="56"/>
      <c r="D223" s="70"/>
      <c r="E223" s="112">
        <f>VLOOKUP(Table91213[[#This Row],[Date]],'DB Details'!$A:$L,5)</f>
        <v>80.900000000000006</v>
      </c>
      <c r="F223" s="112">
        <f>VLOOKUP(Table91213[[#This Row],[Date]],'DB Details'!$A:$L,6)</f>
        <v>66.099999999999994</v>
      </c>
      <c r="G223" s="110"/>
      <c r="H223" s="112">
        <f>VLOOKUP(Table91213[[#This Row],[Date]],'DB Details'!$A:$L,8)</f>
        <v>48.7</v>
      </c>
      <c r="I223" s="112">
        <f>VLOOKUP(Table91213[[#This Row],[Date]],'DB Details'!$A:$L,9)</f>
        <v>80.099999999999994</v>
      </c>
      <c r="J223" s="112">
        <f>VLOOKUP(Table91213[[#This Row],[Date]],'DB Details'!$A:$L,10)</f>
        <v>61.2</v>
      </c>
      <c r="K223" s="110"/>
      <c r="L223" s="112">
        <f>VLOOKUP(Table91213[[#This Row],[Date]],'DB Details'!$A:$L,12)</f>
        <v>65.5</v>
      </c>
    </row>
    <row r="224" spans="1:12" x14ac:dyDescent="0.2">
      <c r="A224" s="54">
        <v>24167</v>
      </c>
      <c r="B224" s="72">
        <f>VLOOKUP(Table91213[[#This Row],[Date]],'DB Details'!$A:$L,2)</f>
        <v>64.3</v>
      </c>
      <c r="C224" s="56"/>
      <c r="D224" s="70"/>
      <c r="E224" s="112">
        <f>VLOOKUP(Table91213[[#This Row],[Date]],'DB Details'!$A:$L,5)</f>
        <v>85.7</v>
      </c>
      <c r="F224" s="112">
        <f>VLOOKUP(Table91213[[#This Row],[Date]],'DB Details'!$A:$L,6)</f>
        <v>63.8</v>
      </c>
      <c r="G224" s="110"/>
      <c r="H224" s="112">
        <f>VLOOKUP(Table91213[[#This Row],[Date]],'DB Details'!$A:$L,8)</f>
        <v>52.3</v>
      </c>
      <c r="I224" s="112">
        <f>VLOOKUP(Table91213[[#This Row],[Date]],'DB Details'!$A:$L,9)</f>
        <v>86.4</v>
      </c>
      <c r="J224" s="112">
        <f>VLOOKUP(Table91213[[#This Row],[Date]],'DB Details'!$A:$L,10)</f>
        <v>61.5</v>
      </c>
      <c r="K224" s="110"/>
      <c r="L224" s="112">
        <f>VLOOKUP(Table91213[[#This Row],[Date]],'DB Details'!$A:$L,12)</f>
        <v>65.7</v>
      </c>
    </row>
    <row r="225" spans="1:12" x14ac:dyDescent="0.2">
      <c r="A225" s="54">
        <v>24198</v>
      </c>
      <c r="B225" s="72">
        <f>VLOOKUP(Table91213[[#This Row],[Date]],'DB Details'!$A:$L,2)</f>
        <v>64.3</v>
      </c>
      <c r="C225" s="56"/>
      <c r="D225" s="70"/>
      <c r="E225" s="112">
        <f>VLOOKUP(Table91213[[#This Row],[Date]],'DB Details'!$A:$L,5)</f>
        <v>83.9</v>
      </c>
      <c r="F225" s="112">
        <f>VLOOKUP(Table91213[[#This Row],[Date]],'DB Details'!$A:$L,6)</f>
        <v>63.1</v>
      </c>
      <c r="G225" s="110"/>
      <c r="H225" s="112">
        <f>VLOOKUP(Table91213[[#This Row],[Date]],'DB Details'!$A:$L,8)</f>
        <v>53</v>
      </c>
      <c r="I225" s="112">
        <f>VLOOKUP(Table91213[[#This Row],[Date]],'DB Details'!$A:$L,9)</f>
        <v>79.3</v>
      </c>
      <c r="J225" s="112">
        <f>VLOOKUP(Table91213[[#This Row],[Date]],'DB Details'!$A:$L,10)</f>
        <v>59.9</v>
      </c>
      <c r="K225" s="110"/>
      <c r="L225" s="112">
        <f>VLOOKUP(Table91213[[#This Row],[Date]],'DB Details'!$A:$L,12)</f>
        <v>64.2</v>
      </c>
    </row>
    <row r="226" spans="1:12" x14ac:dyDescent="0.2">
      <c r="A226" s="54">
        <v>24228</v>
      </c>
      <c r="B226" s="72">
        <f>VLOOKUP(Table91213[[#This Row],[Date]],'DB Details'!$A:$L,2)</f>
        <v>52.7</v>
      </c>
      <c r="C226" s="56"/>
      <c r="D226" s="70"/>
      <c r="E226" s="112">
        <f>VLOOKUP(Table91213[[#This Row],[Date]],'DB Details'!$A:$L,5)</f>
        <v>83.3</v>
      </c>
      <c r="F226" s="112">
        <f>VLOOKUP(Table91213[[#This Row],[Date]],'DB Details'!$A:$L,6)</f>
        <v>55.5</v>
      </c>
      <c r="G226" s="110"/>
      <c r="H226" s="112">
        <f>VLOOKUP(Table91213[[#This Row],[Date]],'DB Details'!$A:$L,8)</f>
        <v>53.8</v>
      </c>
      <c r="I226" s="112">
        <f>VLOOKUP(Table91213[[#This Row],[Date]],'DB Details'!$A:$L,9)</f>
        <v>74.599999999999994</v>
      </c>
      <c r="J226" s="112">
        <f>VLOOKUP(Table91213[[#This Row],[Date]],'DB Details'!$A:$L,10)</f>
        <v>57</v>
      </c>
      <c r="K226" s="110"/>
      <c r="L226" s="112">
        <f>VLOOKUP(Table91213[[#This Row],[Date]],'DB Details'!$A:$L,12)</f>
        <v>57.7</v>
      </c>
    </row>
    <row r="227" spans="1:12" x14ac:dyDescent="0.2">
      <c r="A227" s="54">
        <v>24259</v>
      </c>
      <c r="B227" s="72">
        <f>VLOOKUP(Table91213[[#This Row],[Date]],'DB Details'!$A:$L,2)</f>
        <v>55.9</v>
      </c>
      <c r="C227" s="56"/>
      <c r="D227" s="70"/>
      <c r="E227" s="112">
        <f>VLOOKUP(Table91213[[#This Row],[Date]],'DB Details'!$A:$L,5)</f>
        <v>81.5</v>
      </c>
      <c r="F227" s="112">
        <f>VLOOKUP(Table91213[[#This Row],[Date]],'DB Details'!$A:$L,6)</f>
        <v>57.6</v>
      </c>
      <c r="G227" s="110"/>
      <c r="H227" s="112">
        <f>VLOOKUP(Table91213[[#This Row],[Date]],'DB Details'!$A:$L,8)</f>
        <v>53.3</v>
      </c>
      <c r="I227" s="112">
        <f>VLOOKUP(Table91213[[#This Row],[Date]],'DB Details'!$A:$L,9)</f>
        <v>71.599999999999994</v>
      </c>
      <c r="J227" s="112">
        <f>VLOOKUP(Table91213[[#This Row],[Date]],'DB Details'!$A:$L,10)</f>
        <v>58.8</v>
      </c>
      <c r="K227" s="110"/>
      <c r="L227" s="112">
        <f>VLOOKUP(Table91213[[#This Row],[Date]],'DB Details'!$A:$L,12)</f>
        <v>59</v>
      </c>
    </row>
    <row r="228" spans="1:12" x14ac:dyDescent="0.2">
      <c r="A228" s="54">
        <v>24289</v>
      </c>
      <c r="B228" s="72">
        <f>VLOOKUP(Table91213[[#This Row],[Date]],'DB Details'!$A:$L,2)</f>
        <v>56.3</v>
      </c>
      <c r="C228" s="56"/>
      <c r="D228" s="70"/>
      <c r="E228" s="112">
        <f>VLOOKUP(Table91213[[#This Row],[Date]],'DB Details'!$A:$L,5)</f>
        <v>79.7</v>
      </c>
      <c r="F228" s="112">
        <f>VLOOKUP(Table91213[[#This Row],[Date]],'DB Details'!$A:$L,6)</f>
        <v>59.3</v>
      </c>
      <c r="G228" s="110"/>
      <c r="H228" s="112">
        <f>VLOOKUP(Table91213[[#This Row],[Date]],'DB Details'!$A:$L,8)</f>
        <v>57.9</v>
      </c>
      <c r="I228" s="112">
        <f>VLOOKUP(Table91213[[#This Row],[Date]],'DB Details'!$A:$L,9)</f>
        <v>73.099999999999994</v>
      </c>
      <c r="J228" s="112">
        <f>VLOOKUP(Table91213[[#This Row],[Date]],'DB Details'!$A:$L,10)</f>
        <v>58.9</v>
      </c>
      <c r="K228" s="110"/>
      <c r="L228" s="112">
        <f>VLOOKUP(Table91213[[#This Row],[Date]],'DB Details'!$A:$L,12)</f>
        <v>60.3</v>
      </c>
    </row>
    <row r="229" spans="1:12" x14ac:dyDescent="0.2">
      <c r="A229" s="54">
        <v>24320</v>
      </c>
      <c r="B229" s="72">
        <f>VLOOKUP(Table91213[[#This Row],[Date]],'DB Details'!$A:$L,2)</f>
        <v>53.3</v>
      </c>
      <c r="C229" s="56"/>
      <c r="D229" s="70"/>
      <c r="E229" s="112">
        <f>VLOOKUP(Table91213[[#This Row],[Date]],'DB Details'!$A:$L,5)</f>
        <v>79.5</v>
      </c>
      <c r="F229" s="112">
        <f>VLOOKUP(Table91213[[#This Row],[Date]],'DB Details'!$A:$L,6)</f>
        <v>57.7</v>
      </c>
      <c r="G229" s="110"/>
      <c r="H229" s="112">
        <f>VLOOKUP(Table91213[[#This Row],[Date]],'DB Details'!$A:$L,8)</f>
        <v>57</v>
      </c>
      <c r="I229" s="112">
        <f>VLOOKUP(Table91213[[#This Row],[Date]],'DB Details'!$A:$L,9)</f>
        <v>74.3</v>
      </c>
      <c r="J229" s="112">
        <f>VLOOKUP(Table91213[[#This Row],[Date]],'DB Details'!$A:$L,10)</f>
        <v>56.4</v>
      </c>
      <c r="K229" s="110"/>
      <c r="L229" s="112">
        <f>VLOOKUP(Table91213[[#This Row],[Date]],'DB Details'!$A:$L,12)</f>
        <v>58.5</v>
      </c>
    </row>
    <row r="230" spans="1:12" x14ac:dyDescent="0.2">
      <c r="A230" s="54">
        <v>24351</v>
      </c>
      <c r="B230" s="72">
        <f>VLOOKUP(Table91213[[#This Row],[Date]],'DB Details'!$A:$L,2)</f>
        <v>55.2</v>
      </c>
      <c r="C230" s="56"/>
      <c r="D230" s="70"/>
      <c r="E230" s="112">
        <f>VLOOKUP(Table91213[[#This Row],[Date]],'DB Details'!$A:$L,5)</f>
        <v>73.7</v>
      </c>
      <c r="F230" s="112">
        <f>VLOOKUP(Table91213[[#This Row],[Date]],'DB Details'!$A:$L,6)</f>
        <v>57.9</v>
      </c>
      <c r="G230" s="110"/>
      <c r="H230" s="112">
        <f>VLOOKUP(Table91213[[#This Row],[Date]],'DB Details'!$A:$L,8)</f>
        <v>54.8</v>
      </c>
      <c r="I230" s="112">
        <f>VLOOKUP(Table91213[[#This Row],[Date]],'DB Details'!$A:$L,9)</f>
        <v>72.400000000000006</v>
      </c>
      <c r="J230" s="112">
        <f>VLOOKUP(Table91213[[#This Row],[Date]],'DB Details'!$A:$L,10)</f>
        <v>56.5</v>
      </c>
      <c r="K230" s="110"/>
      <c r="L230" s="112">
        <f>VLOOKUP(Table91213[[#This Row],[Date]],'DB Details'!$A:$L,12)</f>
        <v>58.7</v>
      </c>
    </row>
    <row r="231" spans="1:12" x14ac:dyDescent="0.2">
      <c r="A231" s="54">
        <v>24381</v>
      </c>
      <c r="B231" s="72">
        <f>VLOOKUP(Table91213[[#This Row],[Date]],'DB Details'!$A:$L,2)</f>
        <v>51.6</v>
      </c>
      <c r="C231" s="56"/>
      <c r="D231" s="70"/>
      <c r="E231" s="112">
        <f>VLOOKUP(Table91213[[#This Row],[Date]],'DB Details'!$A:$L,5)</f>
        <v>70.3</v>
      </c>
      <c r="F231" s="112">
        <f>VLOOKUP(Table91213[[#This Row],[Date]],'DB Details'!$A:$L,6)</f>
        <v>57</v>
      </c>
      <c r="G231" s="110"/>
      <c r="H231" s="112">
        <f>VLOOKUP(Table91213[[#This Row],[Date]],'DB Details'!$A:$L,8)</f>
        <v>58.2</v>
      </c>
      <c r="I231" s="112">
        <f>VLOOKUP(Table91213[[#This Row],[Date]],'DB Details'!$A:$L,9)</f>
        <v>68.7</v>
      </c>
      <c r="J231" s="112">
        <f>VLOOKUP(Table91213[[#This Row],[Date]],'DB Details'!$A:$L,10)</f>
        <v>56.9</v>
      </c>
      <c r="K231" s="110"/>
      <c r="L231" s="112">
        <f>VLOOKUP(Table91213[[#This Row],[Date]],'DB Details'!$A:$L,12)</f>
        <v>57.2</v>
      </c>
    </row>
    <row r="232" spans="1:12" x14ac:dyDescent="0.2">
      <c r="A232" s="54">
        <v>24412</v>
      </c>
      <c r="B232" s="72">
        <f>VLOOKUP(Table91213[[#This Row],[Date]],'DB Details'!$A:$L,2)</f>
        <v>46.8</v>
      </c>
      <c r="C232" s="56"/>
      <c r="D232" s="70"/>
      <c r="E232" s="112">
        <f>VLOOKUP(Table91213[[#This Row],[Date]],'DB Details'!$A:$L,5)</f>
        <v>71.900000000000006</v>
      </c>
      <c r="F232" s="112">
        <f>VLOOKUP(Table91213[[#This Row],[Date]],'DB Details'!$A:$L,6)</f>
        <v>54.2</v>
      </c>
      <c r="G232" s="110"/>
      <c r="H232" s="112">
        <f>VLOOKUP(Table91213[[#This Row],[Date]],'DB Details'!$A:$L,8)</f>
        <v>55.6</v>
      </c>
      <c r="I232" s="112">
        <f>VLOOKUP(Table91213[[#This Row],[Date]],'DB Details'!$A:$L,9)</f>
        <v>62.6</v>
      </c>
      <c r="J232" s="112">
        <f>VLOOKUP(Table91213[[#This Row],[Date]],'DB Details'!$A:$L,10)</f>
        <v>55.6</v>
      </c>
      <c r="K232" s="110"/>
      <c r="L232" s="112">
        <f>VLOOKUP(Table91213[[#This Row],[Date]],'DB Details'!$A:$L,12)</f>
        <v>53.7</v>
      </c>
    </row>
    <row r="233" spans="1:12" x14ac:dyDescent="0.2">
      <c r="A233" s="54">
        <v>24442</v>
      </c>
      <c r="B233" s="72">
        <f>VLOOKUP(Table91213[[#This Row],[Date]],'DB Details'!$A:$L,2)</f>
        <v>48.8</v>
      </c>
      <c r="C233" s="56"/>
      <c r="D233" s="70"/>
      <c r="E233" s="112">
        <f>VLOOKUP(Table91213[[#This Row],[Date]],'DB Details'!$A:$L,5)</f>
        <v>67.599999999999994</v>
      </c>
      <c r="F233" s="112">
        <f>VLOOKUP(Table91213[[#This Row],[Date]],'DB Details'!$A:$L,6)</f>
        <v>54.1</v>
      </c>
      <c r="G233" s="110"/>
      <c r="H233" s="112">
        <f>VLOOKUP(Table91213[[#This Row],[Date]],'DB Details'!$A:$L,8)</f>
        <v>53.7</v>
      </c>
      <c r="I233" s="112">
        <f>VLOOKUP(Table91213[[#This Row],[Date]],'DB Details'!$A:$L,9)</f>
        <v>57.9</v>
      </c>
      <c r="J233" s="112">
        <f>VLOOKUP(Table91213[[#This Row],[Date]],'DB Details'!$A:$L,10)</f>
        <v>50.7</v>
      </c>
      <c r="K233" s="110"/>
      <c r="L233" s="112">
        <f>VLOOKUP(Table91213[[#This Row],[Date]],'DB Details'!$A:$L,12)</f>
        <v>52.4</v>
      </c>
    </row>
    <row r="234" spans="1:12" x14ac:dyDescent="0.2">
      <c r="A234" s="54">
        <v>24473</v>
      </c>
      <c r="B234" s="72">
        <f>VLOOKUP(Table91213[[#This Row],[Date]],'DB Details'!$A:$L,2)</f>
        <v>46.2</v>
      </c>
      <c r="C234" s="56"/>
      <c r="D234" s="70"/>
      <c r="E234" s="112">
        <f>VLOOKUP(Table91213[[#This Row],[Date]],'DB Details'!$A:$L,5)</f>
        <v>72.900000000000006</v>
      </c>
      <c r="F234" s="112">
        <f>VLOOKUP(Table91213[[#This Row],[Date]],'DB Details'!$A:$L,6)</f>
        <v>54.1</v>
      </c>
      <c r="G234" s="110"/>
      <c r="H234" s="112">
        <f>VLOOKUP(Table91213[[#This Row],[Date]],'DB Details'!$A:$L,8)</f>
        <v>48.2</v>
      </c>
      <c r="I234" s="112">
        <f>VLOOKUP(Table91213[[#This Row],[Date]],'DB Details'!$A:$L,9)</f>
        <v>48.2</v>
      </c>
      <c r="J234" s="112">
        <f>VLOOKUP(Table91213[[#This Row],[Date]],'DB Details'!$A:$L,10)</f>
        <v>48.3</v>
      </c>
      <c r="K234" s="110"/>
      <c r="L234" s="112">
        <f>VLOOKUP(Table91213[[#This Row],[Date]],'DB Details'!$A:$L,12)</f>
        <v>49.1</v>
      </c>
    </row>
    <row r="235" spans="1:12" x14ac:dyDescent="0.2">
      <c r="A235" s="54">
        <v>24504</v>
      </c>
      <c r="B235" s="72">
        <f>VLOOKUP(Table91213[[#This Row],[Date]],'DB Details'!$A:$L,2)</f>
        <v>45.1</v>
      </c>
      <c r="C235" s="56"/>
      <c r="D235" s="70"/>
      <c r="E235" s="112">
        <f>VLOOKUP(Table91213[[#This Row],[Date]],'DB Details'!$A:$L,5)</f>
        <v>61.8</v>
      </c>
      <c r="F235" s="112">
        <f>VLOOKUP(Table91213[[#This Row],[Date]],'DB Details'!$A:$L,6)</f>
        <v>50.4</v>
      </c>
      <c r="G235" s="110"/>
      <c r="H235" s="112">
        <f>VLOOKUP(Table91213[[#This Row],[Date]],'DB Details'!$A:$L,8)</f>
        <v>45.3</v>
      </c>
      <c r="I235" s="112">
        <f>VLOOKUP(Table91213[[#This Row],[Date]],'DB Details'!$A:$L,9)</f>
        <v>49.9</v>
      </c>
      <c r="J235" s="112">
        <f>VLOOKUP(Table91213[[#This Row],[Date]],'DB Details'!$A:$L,10)</f>
        <v>47.6</v>
      </c>
      <c r="K235" s="110"/>
      <c r="L235" s="112">
        <f>VLOOKUP(Table91213[[#This Row],[Date]],'DB Details'!$A:$L,12)</f>
        <v>47.6</v>
      </c>
    </row>
    <row r="236" spans="1:12" x14ac:dyDescent="0.2">
      <c r="A236" s="54">
        <v>24532</v>
      </c>
      <c r="B236" s="72">
        <f>VLOOKUP(Table91213[[#This Row],[Date]],'DB Details'!$A:$L,2)</f>
        <v>45.3</v>
      </c>
      <c r="C236" s="56"/>
      <c r="D236" s="70"/>
      <c r="E236" s="112">
        <f>VLOOKUP(Table91213[[#This Row],[Date]],'DB Details'!$A:$L,5)</f>
        <v>54</v>
      </c>
      <c r="F236" s="112">
        <f>VLOOKUP(Table91213[[#This Row],[Date]],'DB Details'!$A:$L,6)</f>
        <v>48.7</v>
      </c>
      <c r="G236" s="110"/>
      <c r="H236" s="112">
        <f>VLOOKUP(Table91213[[#This Row],[Date]],'DB Details'!$A:$L,8)</f>
        <v>45.6</v>
      </c>
      <c r="I236" s="112">
        <f>VLOOKUP(Table91213[[#This Row],[Date]],'DB Details'!$A:$L,9)</f>
        <v>38</v>
      </c>
      <c r="J236" s="112">
        <f>VLOOKUP(Table91213[[#This Row],[Date]],'DB Details'!$A:$L,10)</f>
        <v>46.3</v>
      </c>
      <c r="K236" s="110"/>
      <c r="L236" s="112">
        <f>VLOOKUP(Table91213[[#This Row],[Date]],'DB Details'!$A:$L,12)</f>
        <v>45.3</v>
      </c>
    </row>
    <row r="237" spans="1:12" x14ac:dyDescent="0.2">
      <c r="A237" s="54">
        <v>24563</v>
      </c>
      <c r="B237" s="72">
        <f>VLOOKUP(Table91213[[#This Row],[Date]],'DB Details'!$A:$L,2)</f>
        <v>46.4</v>
      </c>
      <c r="C237" s="56"/>
      <c r="D237" s="70"/>
      <c r="E237" s="112">
        <f>VLOOKUP(Table91213[[#This Row],[Date]],'DB Details'!$A:$L,5)</f>
        <v>56.3</v>
      </c>
      <c r="F237" s="112">
        <f>VLOOKUP(Table91213[[#This Row],[Date]],'DB Details'!$A:$L,6)</f>
        <v>44.3</v>
      </c>
      <c r="G237" s="110"/>
      <c r="H237" s="112">
        <f>VLOOKUP(Table91213[[#This Row],[Date]],'DB Details'!$A:$L,8)</f>
        <v>39.4</v>
      </c>
      <c r="I237" s="112">
        <f>VLOOKUP(Table91213[[#This Row],[Date]],'DB Details'!$A:$L,9)</f>
        <v>36.9</v>
      </c>
      <c r="J237" s="112">
        <f>VLOOKUP(Table91213[[#This Row],[Date]],'DB Details'!$A:$L,10)</f>
        <v>41.8</v>
      </c>
      <c r="K237" s="110"/>
      <c r="L237" s="112">
        <f>VLOOKUP(Table91213[[#This Row],[Date]],'DB Details'!$A:$L,12)</f>
        <v>42.8</v>
      </c>
    </row>
    <row r="238" spans="1:12" x14ac:dyDescent="0.2">
      <c r="A238" s="54">
        <v>24593</v>
      </c>
      <c r="B238" s="72">
        <f>VLOOKUP(Table91213[[#This Row],[Date]],'DB Details'!$A:$L,2)</f>
        <v>47.6</v>
      </c>
      <c r="C238" s="56"/>
      <c r="D238" s="70"/>
      <c r="E238" s="112">
        <f>VLOOKUP(Table91213[[#This Row],[Date]],'DB Details'!$A:$L,5)</f>
        <v>56.1</v>
      </c>
      <c r="F238" s="112">
        <f>VLOOKUP(Table91213[[#This Row],[Date]],'DB Details'!$A:$L,6)</f>
        <v>48</v>
      </c>
      <c r="G238" s="110"/>
      <c r="H238" s="112">
        <f>VLOOKUP(Table91213[[#This Row],[Date]],'DB Details'!$A:$L,8)</f>
        <v>39.700000000000003</v>
      </c>
      <c r="I238" s="112">
        <f>VLOOKUP(Table91213[[#This Row],[Date]],'DB Details'!$A:$L,9)</f>
        <v>34.4</v>
      </c>
      <c r="J238" s="112">
        <f>VLOOKUP(Table91213[[#This Row],[Date]],'DB Details'!$A:$L,10)</f>
        <v>45.5</v>
      </c>
      <c r="K238" s="110"/>
      <c r="L238" s="112">
        <f>VLOOKUP(Table91213[[#This Row],[Date]],'DB Details'!$A:$L,12)</f>
        <v>44.5</v>
      </c>
    </row>
    <row r="239" spans="1:12" x14ac:dyDescent="0.2">
      <c r="A239" s="54">
        <v>24624</v>
      </c>
      <c r="B239" s="72">
        <f>VLOOKUP(Table91213[[#This Row],[Date]],'DB Details'!$A:$L,2)</f>
        <v>51.8</v>
      </c>
      <c r="C239" s="56"/>
      <c r="D239" s="70"/>
      <c r="E239" s="112">
        <f>VLOOKUP(Table91213[[#This Row],[Date]],'DB Details'!$A:$L,5)</f>
        <v>58.4</v>
      </c>
      <c r="F239" s="112">
        <f>VLOOKUP(Table91213[[#This Row],[Date]],'DB Details'!$A:$L,6)</f>
        <v>50.7</v>
      </c>
      <c r="G239" s="110"/>
      <c r="H239" s="112">
        <f>VLOOKUP(Table91213[[#This Row],[Date]],'DB Details'!$A:$L,8)</f>
        <v>39.6</v>
      </c>
      <c r="I239" s="112">
        <f>VLOOKUP(Table91213[[#This Row],[Date]],'DB Details'!$A:$L,9)</f>
        <v>36.5</v>
      </c>
      <c r="J239" s="112">
        <f>VLOOKUP(Table91213[[#This Row],[Date]],'DB Details'!$A:$L,10)</f>
        <v>45.8</v>
      </c>
      <c r="K239" s="110"/>
      <c r="L239" s="112">
        <f>VLOOKUP(Table91213[[#This Row],[Date]],'DB Details'!$A:$L,12)</f>
        <v>46.8</v>
      </c>
    </row>
    <row r="240" spans="1:12" x14ac:dyDescent="0.2">
      <c r="A240" s="54">
        <v>24654</v>
      </c>
      <c r="B240" s="72">
        <f>VLOOKUP(Table91213[[#This Row],[Date]],'DB Details'!$A:$L,2)</f>
        <v>53.7</v>
      </c>
      <c r="C240" s="56"/>
      <c r="D240" s="70"/>
      <c r="E240" s="112">
        <f>VLOOKUP(Table91213[[#This Row],[Date]],'DB Details'!$A:$L,5)</f>
        <v>63.9</v>
      </c>
      <c r="F240" s="112">
        <f>VLOOKUP(Table91213[[#This Row],[Date]],'DB Details'!$A:$L,6)</f>
        <v>53.4</v>
      </c>
      <c r="G240" s="110"/>
      <c r="H240" s="112">
        <f>VLOOKUP(Table91213[[#This Row],[Date]],'DB Details'!$A:$L,8)</f>
        <v>38.1</v>
      </c>
      <c r="I240" s="112">
        <f>VLOOKUP(Table91213[[#This Row],[Date]],'DB Details'!$A:$L,9)</f>
        <v>40.9</v>
      </c>
      <c r="J240" s="112">
        <f>VLOOKUP(Table91213[[#This Row],[Date]],'DB Details'!$A:$L,10)</f>
        <v>50.2</v>
      </c>
      <c r="K240" s="110"/>
      <c r="L240" s="112">
        <f>VLOOKUP(Table91213[[#This Row],[Date]],'DB Details'!$A:$L,12)</f>
        <v>49.5</v>
      </c>
    </row>
    <row r="241" spans="1:12" x14ac:dyDescent="0.2">
      <c r="A241" s="54">
        <v>24685</v>
      </c>
      <c r="B241" s="72">
        <f>VLOOKUP(Table91213[[#This Row],[Date]],'DB Details'!$A:$L,2)</f>
        <v>55.4</v>
      </c>
      <c r="C241" s="56"/>
      <c r="D241" s="70"/>
      <c r="E241" s="112">
        <f>VLOOKUP(Table91213[[#This Row],[Date]],'DB Details'!$A:$L,5)</f>
        <v>67.5</v>
      </c>
      <c r="F241" s="112">
        <f>VLOOKUP(Table91213[[#This Row],[Date]],'DB Details'!$A:$L,6)</f>
        <v>56.4</v>
      </c>
      <c r="G241" s="110"/>
      <c r="H241" s="112">
        <f>VLOOKUP(Table91213[[#This Row],[Date]],'DB Details'!$A:$L,8)</f>
        <v>41.7</v>
      </c>
      <c r="I241" s="112">
        <f>VLOOKUP(Table91213[[#This Row],[Date]],'DB Details'!$A:$L,9)</f>
        <v>44.8</v>
      </c>
      <c r="J241" s="112">
        <f>VLOOKUP(Table91213[[#This Row],[Date]],'DB Details'!$A:$L,10)</f>
        <v>52.9</v>
      </c>
      <c r="K241" s="110"/>
      <c r="L241" s="112">
        <f>VLOOKUP(Table91213[[#This Row],[Date]],'DB Details'!$A:$L,12)</f>
        <v>52.2</v>
      </c>
    </row>
    <row r="242" spans="1:12" x14ac:dyDescent="0.2">
      <c r="A242" s="54">
        <v>24716</v>
      </c>
      <c r="B242" s="72">
        <f>VLOOKUP(Table91213[[#This Row],[Date]],'DB Details'!$A:$L,2)</f>
        <v>62</v>
      </c>
      <c r="C242" s="56"/>
      <c r="D242" s="70"/>
      <c r="E242" s="112">
        <f>VLOOKUP(Table91213[[#This Row],[Date]],'DB Details'!$A:$L,5)</f>
        <v>75.2</v>
      </c>
      <c r="F242" s="112">
        <f>VLOOKUP(Table91213[[#This Row],[Date]],'DB Details'!$A:$L,6)</f>
        <v>57.4</v>
      </c>
      <c r="G242" s="110"/>
      <c r="H242" s="112">
        <f>VLOOKUP(Table91213[[#This Row],[Date]],'DB Details'!$A:$L,8)</f>
        <v>46.8</v>
      </c>
      <c r="I242" s="112">
        <f>VLOOKUP(Table91213[[#This Row],[Date]],'DB Details'!$A:$L,9)</f>
        <v>46.5</v>
      </c>
      <c r="J242" s="112">
        <f>VLOOKUP(Table91213[[#This Row],[Date]],'DB Details'!$A:$L,10)</f>
        <v>51.6</v>
      </c>
      <c r="K242" s="110"/>
      <c r="L242" s="112">
        <f>VLOOKUP(Table91213[[#This Row],[Date]],'DB Details'!$A:$L,12)</f>
        <v>54.9</v>
      </c>
    </row>
    <row r="243" spans="1:12" x14ac:dyDescent="0.2">
      <c r="A243" s="54">
        <v>24746</v>
      </c>
      <c r="B243" s="72">
        <f>VLOOKUP(Table91213[[#This Row],[Date]],'DB Details'!$A:$L,2)</f>
        <v>55.8</v>
      </c>
      <c r="C243" s="56"/>
      <c r="D243" s="70"/>
      <c r="E243" s="112">
        <f>VLOOKUP(Table91213[[#This Row],[Date]],'DB Details'!$A:$L,5)</f>
        <v>78.7</v>
      </c>
      <c r="F243" s="112">
        <f>VLOOKUP(Table91213[[#This Row],[Date]],'DB Details'!$A:$L,6)</f>
        <v>57.7</v>
      </c>
      <c r="G243" s="110"/>
      <c r="H243" s="112">
        <f>VLOOKUP(Table91213[[#This Row],[Date]],'DB Details'!$A:$L,8)</f>
        <v>48</v>
      </c>
      <c r="I243" s="112">
        <f>VLOOKUP(Table91213[[#This Row],[Date]],'DB Details'!$A:$L,9)</f>
        <v>51.1</v>
      </c>
      <c r="J243" s="112">
        <f>VLOOKUP(Table91213[[#This Row],[Date]],'DB Details'!$A:$L,10)</f>
        <v>52.4</v>
      </c>
      <c r="K243" s="110"/>
      <c r="L243" s="112">
        <f>VLOOKUP(Table91213[[#This Row],[Date]],'DB Details'!$A:$L,12)</f>
        <v>54.1</v>
      </c>
    </row>
    <row r="244" spans="1:12" x14ac:dyDescent="0.2">
      <c r="A244" s="54">
        <v>24777</v>
      </c>
      <c r="B244" s="72">
        <f>VLOOKUP(Table91213[[#This Row],[Date]],'DB Details'!$A:$L,2)</f>
        <v>57</v>
      </c>
      <c r="C244" s="56"/>
      <c r="D244" s="70"/>
      <c r="E244" s="112">
        <f>VLOOKUP(Table91213[[#This Row],[Date]],'DB Details'!$A:$L,5)</f>
        <v>83.8</v>
      </c>
      <c r="F244" s="112">
        <f>VLOOKUP(Table91213[[#This Row],[Date]],'DB Details'!$A:$L,6)</f>
        <v>58.6</v>
      </c>
      <c r="G244" s="110"/>
      <c r="H244" s="112">
        <f>VLOOKUP(Table91213[[#This Row],[Date]],'DB Details'!$A:$L,8)</f>
        <v>44.4</v>
      </c>
      <c r="I244" s="112">
        <f>VLOOKUP(Table91213[[#This Row],[Date]],'DB Details'!$A:$L,9)</f>
        <v>51.4</v>
      </c>
      <c r="J244" s="112">
        <f>VLOOKUP(Table91213[[#This Row],[Date]],'DB Details'!$A:$L,10)</f>
        <v>51.5</v>
      </c>
      <c r="K244" s="110"/>
      <c r="L244" s="112">
        <f>VLOOKUP(Table91213[[#This Row],[Date]],'DB Details'!$A:$L,12)</f>
        <v>54.2</v>
      </c>
    </row>
    <row r="245" spans="1:12" x14ac:dyDescent="0.2">
      <c r="A245" s="54">
        <v>24807</v>
      </c>
      <c r="B245" s="72">
        <f>VLOOKUP(Table91213[[#This Row],[Date]],'DB Details'!$A:$L,2)</f>
        <v>59.4</v>
      </c>
      <c r="C245" s="56"/>
      <c r="D245" s="70"/>
      <c r="E245" s="112">
        <f>VLOOKUP(Table91213[[#This Row],[Date]],'DB Details'!$A:$L,5)</f>
        <v>79.599999999999994</v>
      </c>
      <c r="F245" s="112">
        <f>VLOOKUP(Table91213[[#This Row],[Date]],'DB Details'!$A:$L,6)</f>
        <v>58.7</v>
      </c>
      <c r="G245" s="110"/>
      <c r="H245" s="112">
        <f>VLOOKUP(Table91213[[#This Row],[Date]],'DB Details'!$A:$L,8)</f>
        <v>53.8</v>
      </c>
      <c r="I245" s="112">
        <f>VLOOKUP(Table91213[[#This Row],[Date]],'DB Details'!$A:$L,9)</f>
        <v>49.9</v>
      </c>
      <c r="J245" s="112">
        <f>VLOOKUP(Table91213[[#This Row],[Date]],'DB Details'!$A:$L,10)</f>
        <v>51.5</v>
      </c>
      <c r="K245" s="110"/>
      <c r="L245" s="112">
        <f>VLOOKUP(Table91213[[#This Row],[Date]],'DB Details'!$A:$L,12)</f>
        <v>55.6</v>
      </c>
    </row>
    <row r="246" spans="1:12" x14ac:dyDescent="0.2">
      <c r="A246" s="54">
        <v>24838</v>
      </c>
      <c r="B246" s="72">
        <f>VLOOKUP(Table91213[[#This Row],[Date]],'DB Details'!$A:$L,2)</f>
        <v>60.1</v>
      </c>
      <c r="C246" s="56"/>
      <c r="D246" s="70"/>
      <c r="E246" s="112">
        <f>VLOOKUP(Table91213[[#This Row],[Date]],'DB Details'!$A:$L,5)</f>
        <v>78</v>
      </c>
      <c r="F246" s="112">
        <f>VLOOKUP(Table91213[[#This Row],[Date]],'DB Details'!$A:$L,6)</f>
        <v>59.3</v>
      </c>
      <c r="G246" s="110"/>
      <c r="H246" s="112">
        <f>VLOOKUP(Table91213[[#This Row],[Date]],'DB Details'!$A:$L,8)</f>
        <v>54.8</v>
      </c>
      <c r="I246" s="112">
        <f>VLOOKUP(Table91213[[#This Row],[Date]],'DB Details'!$A:$L,9)</f>
        <v>50.6</v>
      </c>
      <c r="J246" s="112">
        <f>VLOOKUP(Table91213[[#This Row],[Date]],'DB Details'!$A:$L,10)</f>
        <v>53.2</v>
      </c>
      <c r="K246" s="110"/>
      <c r="L246" s="112">
        <f>VLOOKUP(Table91213[[#This Row],[Date]],'DB Details'!$A:$L,12)</f>
        <v>56.6</v>
      </c>
    </row>
    <row r="247" spans="1:12" x14ac:dyDescent="0.2">
      <c r="A247" s="54">
        <v>24869</v>
      </c>
      <c r="B247" s="72">
        <f>VLOOKUP(Table91213[[#This Row],[Date]],'DB Details'!$A:$L,2)</f>
        <v>56.6</v>
      </c>
      <c r="C247" s="56"/>
      <c r="D247" s="70"/>
      <c r="E247" s="112">
        <f>VLOOKUP(Table91213[[#This Row],[Date]],'DB Details'!$A:$L,5)</f>
        <v>76.3</v>
      </c>
      <c r="F247" s="112">
        <f>VLOOKUP(Table91213[[#This Row],[Date]],'DB Details'!$A:$L,6)</f>
        <v>58.1</v>
      </c>
      <c r="G247" s="110"/>
      <c r="H247" s="112">
        <f>VLOOKUP(Table91213[[#This Row],[Date]],'DB Details'!$A:$L,8)</f>
        <v>53.7</v>
      </c>
      <c r="I247" s="112">
        <f>VLOOKUP(Table91213[[#This Row],[Date]],'DB Details'!$A:$L,9)</f>
        <v>53.9</v>
      </c>
      <c r="J247" s="112">
        <f>VLOOKUP(Table91213[[#This Row],[Date]],'DB Details'!$A:$L,10)</f>
        <v>50.3</v>
      </c>
      <c r="K247" s="110"/>
      <c r="L247" s="112">
        <f>VLOOKUP(Table91213[[#This Row],[Date]],'DB Details'!$A:$L,12)</f>
        <v>55</v>
      </c>
    </row>
    <row r="248" spans="1:12" x14ac:dyDescent="0.2">
      <c r="A248" s="54">
        <v>24898</v>
      </c>
      <c r="B248" s="72">
        <f>VLOOKUP(Table91213[[#This Row],[Date]],'DB Details'!$A:$L,2)</f>
        <v>55.7</v>
      </c>
      <c r="C248" s="56"/>
      <c r="D248" s="70"/>
      <c r="E248" s="112">
        <f>VLOOKUP(Table91213[[#This Row],[Date]],'DB Details'!$A:$L,5)</f>
        <v>76.099999999999994</v>
      </c>
      <c r="F248" s="112">
        <f>VLOOKUP(Table91213[[#This Row],[Date]],'DB Details'!$A:$L,6)</f>
        <v>55.8</v>
      </c>
      <c r="G248" s="110"/>
      <c r="H248" s="112">
        <f>VLOOKUP(Table91213[[#This Row],[Date]],'DB Details'!$A:$L,8)</f>
        <v>50.7</v>
      </c>
      <c r="I248" s="112">
        <f>VLOOKUP(Table91213[[#This Row],[Date]],'DB Details'!$A:$L,9)</f>
        <v>54</v>
      </c>
      <c r="J248" s="112">
        <f>VLOOKUP(Table91213[[#This Row],[Date]],'DB Details'!$A:$L,10)</f>
        <v>50.1</v>
      </c>
      <c r="K248" s="110"/>
      <c r="L248" s="112">
        <f>VLOOKUP(Table91213[[#This Row],[Date]],'DB Details'!$A:$L,12)</f>
        <v>53.8</v>
      </c>
    </row>
    <row r="249" spans="1:12" x14ac:dyDescent="0.2">
      <c r="A249" s="54">
        <v>24929</v>
      </c>
      <c r="B249" s="72">
        <f>VLOOKUP(Table91213[[#This Row],[Date]],'DB Details'!$A:$L,2)</f>
        <v>64.5</v>
      </c>
      <c r="C249" s="56"/>
      <c r="D249" s="70"/>
      <c r="E249" s="112">
        <f>VLOOKUP(Table91213[[#This Row],[Date]],'DB Details'!$A:$L,5)</f>
        <v>71.5</v>
      </c>
      <c r="F249" s="112">
        <f>VLOOKUP(Table91213[[#This Row],[Date]],'DB Details'!$A:$L,6)</f>
        <v>60.1</v>
      </c>
      <c r="G249" s="110"/>
      <c r="H249" s="112">
        <f>VLOOKUP(Table91213[[#This Row],[Date]],'DB Details'!$A:$L,8)</f>
        <v>54.9</v>
      </c>
      <c r="I249" s="112">
        <f>VLOOKUP(Table91213[[#This Row],[Date]],'DB Details'!$A:$L,9)</f>
        <v>49</v>
      </c>
      <c r="J249" s="112">
        <f>VLOOKUP(Table91213[[#This Row],[Date]],'DB Details'!$A:$L,10)</f>
        <v>53.5</v>
      </c>
      <c r="K249" s="110"/>
      <c r="L249" s="112">
        <f>VLOOKUP(Table91213[[#This Row],[Date]],'DB Details'!$A:$L,12)</f>
        <v>58</v>
      </c>
    </row>
    <row r="250" spans="1:12" x14ac:dyDescent="0.2">
      <c r="A250" s="54">
        <v>24959</v>
      </c>
      <c r="B250" s="72">
        <f>VLOOKUP(Table91213[[#This Row],[Date]],'DB Details'!$A:$L,2)</f>
        <v>56.2</v>
      </c>
      <c r="C250" s="56"/>
      <c r="D250" s="70"/>
      <c r="E250" s="112">
        <f>VLOOKUP(Table91213[[#This Row],[Date]],'DB Details'!$A:$L,5)</f>
        <v>69.2</v>
      </c>
      <c r="F250" s="112">
        <f>VLOOKUP(Table91213[[#This Row],[Date]],'DB Details'!$A:$L,6)</f>
        <v>60</v>
      </c>
      <c r="G250" s="110"/>
      <c r="H250" s="112">
        <f>VLOOKUP(Table91213[[#This Row],[Date]],'DB Details'!$A:$L,8)</f>
        <v>54</v>
      </c>
      <c r="I250" s="112">
        <f>VLOOKUP(Table91213[[#This Row],[Date]],'DB Details'!$A:$L,9)</f>
        <v>49.4</v>
      </c>
      <c r="J250" s="112">
        <f>VLOOKUP(Table91213[[#This Row],[Date]],'DB Details'!$A:$L,10)</f>
        <v>53.1</v>
      </c>
      <c r="K250" s="110"/>
      <c r="L250" s="112">
        <f>VLOOKUP(Table91213[[#This Row],[Date]],'DB Details'!$A:$L,12)</f>
        <v>55.3</v>
      </c>
    </row>
    <row r="251" spans="1:12" x14ac:dyDescent="0.2">
      <c r="A251" s="54">
        <v>24990</v>
      </c>
      <c r="B251" s="72">
        <f>VLOOKUP(Table91213[[#This Row],[Date]],'DB Details'!$A:$L,2)</f>
        <v>54.3</v>
      </c>
      <c r="C251" s="56"/>
      <c r="D251" s="70"/>
      <c r="E251" s="112">
        <f>VLOOKUP(Table91213[[#This Row],[Date]],'DB Details'!$A:$L,5)</f>
        <v>70.400000000000006</v>
      </c>
      <c r="F251" s="112">
        <f>VLOOKUP(Table91213[[#This Row],[Date]],'DB Details'!$A:$L,6)</f>
        <v>54.9</v>
      </c>
      <c r="G251" s="110"/>
      <c r="H251" s="112">
        <f>VLOOKUP(Table91213[[#This Row],[Date]],'DB Details'!$A:$L,8)</f>
        <v>55</v>
      </c>
      <c r="I251" s="112">
        <f>VLOOKUP(Table91213[[#This Row],[Date]],'DB Details'!$A:$L,9)</f>
        <v>49.9</v>
      </c>
      <c r="J251" s="112">
        <f>VLOOKUP(Table91213[[#This Row],[Date]],'DB Details'!$A:$L,10)</f>
        <v>52.6</v>
      </c>
      <c r="K251" s="110"/>
      <c r="L251" s="112">
        <f>VLOOKUP(Table91213[[#This Row],[Date]],'DB Details'!$A:$L,12)</f>
        <v>53.5</v>
      </c>
    </row>
    <row r="252" spans="1:12" x14ac:dyDescent="0.2">
      <c r="A252" s="54">
        <v>25020</v>
      </c>
      <c r="B252" s="72">
        <f>VLOOKUP(Table91213[[#This Row],[Date]],'DB Details'!$A:$L,2)</f>
        <v>54.5</v>
      </c>
      <c r="C252" s="56"/>
      <c r="D252" s="70"/>
      <c r="E252" s="112">
        <f>VLOOKUP(Table91213[[#This Row],[Date]],'DB Details'!$A:$L,5)</f>
        <v>67.099999999999994</v>
      </c>
      <c r="F252" s="112">
        <f>VLOOKUP(Table91213[[#This Row],[Date]],'DB Details'!$A:$L,6)</f>
        <v>56.5</v>
      </c>
      <c r="G252" s="110"/>
      <c r="H252" s="112">
        <f>VLOOKUP(Table91213[[#This Row],[Date]],'DB Details'!$A:$L,8)</f>
        <v>55.8</v>
      </c>
      <c r="I252" s="112">
        <f>VLOOKUP(Table91213[[#This Row],[Date]],'DB Details'!$A:$L,9)</f>
        <v>55.9</v>
      </c>
      <c r="J252" s="112">
        <f>VLOOKUP(Table91213[[#This Row],[Date]],'DB Details'!$A:$L,10)</f>
        <v>48.2</v>
      </c>
      <c r="K252" s="110"/>
      <c r="L252" s="112">
        <f>VLOOKUP(Table91213[[#This Row],[Date]],'DB Details'!$A:$L,12)</f>
        <v>54.1</v>
      </c>
    </row>
    <row r="253" spans="1:12" x14ac:dyDescent="0.2">
      <c r="A253" s="54">
        <v>25051</v>
      </c>
      <c r="B253" s="72">
        <f>VLOOKUP(Table91213[[#This Row],[Date]],'DB Details'!$A:$L,2)</f>
        <v>53.8</v>
      </c>
      <c r="C253" s="56"/>
      <c r="D253" s="70"/>
      <c r="E253" s="112">
        <f>VLOOKUP(Table91213[[#This Row],[Date]],'DB Details'!$A:$L,5)</f>
        <v>74.3</v>
      </c>
      <c r="F253" s="112">
        <f>VLOOKUP(Table91213[[#This Row],[Date]],'DB Details'!$A:$L,6)</f>
        <v>56.1</v>
      </c>
      <c r="G253" s="110"/>
      <c r="H253" s="112">
        <f>VLOOKUP(Table91213[[#This Row],[Date]],'DB Details'!$A:$L,8)</f>
        <v>54.2</v>
      </c>
      <c r="I253" s="112">
        <f>VLOOKUP(Table91213[[#This Row],[Date]],'DB Details'!$A:$L,9)</f>
        <v>47.8</v>
      </c>
      <c r="J253" s="112">
        <f>VLOOKUP(Table91213[[#This Row],[Date]],'DB Details'!$A:$L,10)</f>
        <v>49.5</v>
      </c>
      <c r="K253" s="110"/>
      <c r="L253" s="112">
        <f>VLOOKUP(Table91213[[#This Row],[Date]],'DB Details'!$A:$L,12)</f>
        <v>52.7</v>
      </c>
    </row>
    <row r="254" spans="1:12" x14ac:dyDescent="0.2">
      <c r="A254" s="54">
        <v>25082</v>
      </c>
      <c r="B254" s="72">
        <f>VLOOKUP(Table91213[[#This Row],[Date]],'DB Details'!$A:$L,2)</f>
        <v>55.4</v>
      </c>
      <c r="C254" s="56"/>
      <c r="D254" s="70"/>
      <c r="E254" s="112">
        <f>VLOOKUP(Table91213[[#This Row],[Date]],'DB Details'!$A:$L,5)</f>
        <v>72.400000000000006</v>
      </c>
      <c r="F254" s="112">
        <f>VLOOKUP(Table91213[[#This Row],[Date]],'DB Details'!$A:$L,6)</f>
        <v>57</v>
      </c>
      <c r="G254" s="110"/>
      <c r="H254" s="112">
        <f>VLOOKUP(Table91213[[#This Row],[Date]],'DB Details'!$A:$L,8)</f>
        <v>42.4</v>
      </c>
      <c r="I254" s="112">
        <f>VLOOKUP(Table91213[[#This Row],[Date]],'DB Details'!$A:$L,9)</f>
        <v>48.4</v>
      </c>
      <c r="J254" s="112">
        <f>VLOOKUP(Table91213[[#This Row],[Date]],'DB Details'!$A:$L,10)</f>
        <v>47.1</v>
      </c>
      <c r="K254" s="110"/>
      <c r="L254" s="112">
        <f>VLOOKUP(Table91213[[#This Row],[Date]],'DB Details'!$A:$L,12)</f>
        <v>51.8</v>
      </c>
    </row>
    <row r="255" spans="1:12" x14ac:dyDescent="0.2">
      <c r="A255" s="54">
        <v>25112</v>
      </c>
      <c r="B255" s="72">
        <f>VLOOKUP(Table91213[[#This Row],[Date]],'DB Details'!$A:$L,2)</f>
        <v>58.5</v>
      </c>
      <c r="C255" s="56"/>
      <c r="D255" s="70"/>
      <c r="E255" s="112">
        <f>VLOOKUP(Table91213[[#This Row],[Date]],'DB Details'!$A:$L,5)</f>
        <v>70.8</v>
      </c>
      <c r="F255" s="112">
        <f>VLOOKUP(Table91213[[#This Row],[Date]],'DB Details'!$A:$L,6)</f>
        <v>61.1</v>
      </c>
      <c r="G255" s="110"/>
      <c r="H255" s="112">
        <f>VLOOKUP(Table91213[[#This Row],[Date]],'DB Details'!$A:$L,8)</f>
        <v>44.3</v>
      </c>
      <c r="I255" s="112">
        <f>VLOOKUP(Table91213[[#This Row],[Date]],'DB Details'!$A:$L,9)</f>
        <v>53.3</v>
      </c>
      <c r="J255" s="112">
        <f>VLOOKUP(Table91213[[#This Row],[Date]],'DB Details'!$A:$L,10)</f>
        <v>52.6</v>
      </c>
      <c r="K255" s="110"/>
      <c r="L255" s="112">
        <f>VLOOKUP(Table91213[[#This Row],[Date]],'DB Details'!$A:$L,12)</f>
        <v>55.8</v>
      </c>
    </row>
    <row r="256" spans="1:12" x14ac:dyDescent="0.2">
      <c r="A256" s="54">
        <v>25143</v>
      </c>
      <c r="B256" s="72">
        <f>VLOOKUP(Table91213[[#This Row],[Date]],'DB Details'!$A:$L,2)</f>
        <v>61.3</v>
      </c>
      <c r="C256" s="56"/>
      <c r="D256" s="70"/>
      <c r="E256" s="112">
        <f>VLOOKUP(Table91213[[#This Row],[Date]],'DB Details'!$A:$L,5)</f>
        <v>69.5</v>
      </c>
      <c r="F256" s="112">
        <f>VLOOKUP(Table91213[[#This Row],[Date]],'DB Details'!$A:$L,6)</f>
        <v>59.8</v>
      </c>
      <c r="G256" s="110"/>
      <c r="H256" s="112">
        <f>VLOOKUP(Table91213[[#This Row],[Date]],'DB Details'!$A:$L,8)</f>
        <v>43.5</v>
      </c>
      <c r="I256" s="112">
        <f>VLOOKUP(Table91213[[#This Row],[Date]],'DB Details'!$A:$L,9)</f>
        <v>61</v>
      </c>
      <c r="J256" s="112">
        <f>VLOOKUP(Table91213[[#This Row],[Date]],'DB Details'!$A:$L,10)</f>
        <v>56.4</v>
      </c>
      <c r="K256" s="110"/>
      <c r="L256" s="112">
        <f>VLOOKUP(Table91213[[#This Row],[Date]],'DB Details'!$A:$L,12)</f>
        <v>58.1</v>
      </c>
    </row>
    <row r="257" spans="1:12" x14ac:dyDescent="0.2">
      <c r="A257" s="54">
        <v>25173</v>
      </c>
      <c r="B257" s="72">
        <f>VLOOKUP(Table91213[[#This Row],[Date]],'DB Details'!$A:$L,2)</f>
        <v>56.7</v>
      </c>
      <c r="C257" s="56"/>
      <c r="D257" s="70"/>
      <c r="E257" s="112">
        <f>VLOOKUP(Table91213[[#This Row],[Date]],'DB Details'!$A:$L,5)</f>
        <v>76.8</v>
      </c>
      <c r="F257" s="112">
        <f>VLOOKUP(Table91213[[#This Row],[Date]],'DB Details'!$A:$L,6)</f>
        <v>60.6</v>
      </c>
      <c r="G257" s="110"/>
      <c r="H257" s="112">
        <f>VLOOKUP(Table91213[[#This Row],[Date]],'DB Details'!$A:$L,8)</f>
        <v>46.3</v>
      </c>
      <c r="I257" s="112">
        <f>VLOOKUP(Table91213[[#This Row],[Date]],'DB Details'!$A:$L,9)</f>
        <v>58.3</v>
      </c>
      <c r="J257" s="112">
        <f>VLOOKUP(Table91213[[#This Row],[Date]],'DB Details'!$A:$L,10)</f>
        <v>52.8</v>
      </c>
      <c r="K257" s="110"/>
      <c r="L257" s="112">
        <f>VLOOKUP(Table91213[[#This Row],[Date]],'DB Details'!$A:$L,12)</f>
        <v>56.1</v>
      </c>
    </row>
    <row r="258" spans="1:12" x14ac:dyDescent="0.2">
      <c r="A258" s="54">
        <v>25204</v>
      </c>
      <c r="B258" s="72">
        <f>VLOOKUP(Table91213[[#This Row],[Date]],'DB Details'!$A:$L,2)</f>
        <v>54.4</v>
      </c>
      <c r="C258" s="56"/>
      <c r="D258" s="70"/>
      <c r="E258" s="112">
        <f>VLOOKUP(Table91213[[#This Row],[Date]],'DB Details'!$A:$L,5)</f>
        <v>77.099999999999994</v>
      </c>
      <c r="F258" s="112">
        <f>VLOOKUP(Table91213[[#This Row],[Date]],'DB Details'!$A:$L,6)</f>
        <v>57.1</v>
      </c>
      <c r="G258" s="110"/>
      <c r="H258" s="112">
        <f>VLOOKUP(Table91213[[#This Row],[Date]],'DB Details'!$A:$L,8)</f>
        <v>44.2</v>
      </c>
      <c r="I258" s="112">
        <f>VLOOKUP(Table91213[[#This Row],[Date]],'DB Details'!$A:$L,9)</f>
        <v>63.6</v>
      </c>
      <c r="J258" s="112">
        <f>VLOOKUP(Table91213[[#This Row],[Date]],'DB Details'!$A:$L,10)</f>
        <v>51.9</v>
      </c>
      <c r="K258" s="110"/>
      <c r="L258" s="112">
        <f>VLOOKUP(Table91213[[#This Row],[Date]],'DB Details'!$A:$L,12)</f>
        <v>54.9</v>
      </c>
    </row>
    <row r="259" spans="1:12" x14ac:dyDescent="0.2">
      <c r="A259" s="54">
        <v>25235</v>
      </c>
      <c r="B259" s="72">
        <f>VLOOKUP(Table91213[[#This Row],[Date]],'DB Details'!$A:$L,2)</f>
        <v>57.9</v>
      </c>
      <c r="C259" s="56"/>
      <c r="D259" s="70"/>
      <c r="E259" s="112">
        <f>VLOOKUP(Table91213[[#This Row],[Date]],'DB Details'!$A:$L,5)</f>
        <v>79.599999999999994</v>
      </c>
      <c r="F259" s="112">
        <f>VLOOKUP(Table91213[[#This Row],[Date]],'DB Details'!$A:$L,6)</f>
        <v>59.1</v>
      </c>
      <c r="G259" s="110"/>
      <c r="H259" s="112">
        <f>VLOOKUP(Table91213[[#This Row],[Date]],'DB Details'!$A:$L,8)</f>
        <v>46.3</v>
      </c>
      <c r="I259" s="112">
        <f>VLOOKUP(Table91213[[#This Row],[Date]],'DB Details'!$A:$L,9)</f>
        <v>60.1</v>
      </c>
      <c r="J259" s="112">
        <f>VLOOKUP(Table91213[[#This Row],[Date]],'DB Details'!$A:$L,10)</f>
        <v>56.1</v>
      </c>
      <c r="K259" s="110"/>
      <c r="L259" s="112">
        <f>VLOOKUP(Table91213[[#This Row],[Date]],'DB Details'!$A:$L,12)</f>
        <v>57</v>
      </c>
    </row>
    <row r="260" spans="1:12" x14ac:dyDescent="0.2">
      <c r="A260" s="54">
        <v>25263</v>
      </c>
      <c r="B260" s="72">
        <f>VLOOKUP(Table91213[[#This Row],[Date]],'DB Details'!$A:$L,2)</f>
        <v>59.3</v>
      </c>
      <c r="C260" s="56"/>
      <c r="D260" s="70"/>
      <c r="E260" s="112">
        <f>VLOOKUP(Table91213[[#This Row],[Date]],'DB Details'!$A:$L,5)</f>
        <v>79.400000000000006</v>
      </c>
      <c r="F260" s="112">
        <f>VLOOKUP(Table91213[[#This Row],[Date]],'DB Details'!$A:$L,6)</f>
        <v>58.8</v>
      </c>
      <c r="G260" s="110"/>
      <c r="H260" s="112">
        <f>VLOOKUP(Table91213[[#This Row],[Date]],'DB Details'!$A:$L,8)</f>
        <v>47.6</v>
      </c>
      <c r="I260" s="112">
        <f>VLOOKUP(Table91213[[#This Row],[Date]],'DB Details'!$A:$L,9)</f>
        <v>60.5</v>
      </c>
      <c r="J260" s="112">
        <f>VLOOKUP(Table91213[[#This Row],[Date]],'DB Details'!$A:$L,10)</f>
        <v>53.8</v>
      </c>
      <c r="K260" s="110"/>
      <c r="L260" s="112">
        <f>VLOOKUP(Table91213[[#This Row],[Date]],'DB Details'!$A:$L,12)</f>
        <v>57.1</v>
      </c>
    </row>
    <row r="261" spans="1:12" x14ac:dyDescent="0.2">
      <c r="A261" s="54">
        <v>25294</v>
      </c>
      <c r="B261" s="72">
        <f>VLOOKUP(Table91213[[#This Row],[Date]],'DB Details'!$A:$L,2)</f>
        <v>54.4</v>
      </c>
      <c r="C261" s="56"/>
      <c r="D261" s="70"/>
      <c r="E261" s="112">
        <f>VLOOKUP(Table91213[[#This Row],[Date]],'DB Details'!$A:$L,5)</f>
        <v>78.8</v>
      </c>
      <c r="F261" s="112">
        <f>VLOOKUP(Table91213[[#This Row],[Date]],'DB Details'!$A:$L,6)</f>
        <v>55.1</v>
      </c>
      <c r="G261" s="110"/>
      <c r="H261" s="112">
        <f>VLOOKUP(Table91213[[#This Row],[Date]],'DB Details'!$A:$L,8)</f>
        <v>49.2</v>
      </c>
      <c r="I261" s="112">
        <f>VLOOKUP(Table91213[[#This Row],[Date]],'DB Details'!$A:$L,9)</f>
        <v>63.9</v>
      </c>
      <c r="J261" s="112">
        <f>VLOOKUP(Table91213[[#This Row],[Date]],'DB Details'!$A:$L,10)</f>
        <v>52.7</v>
      </c>
      <c r="K261" s="110"/>
      <c r="L261" s="112">
        <f>VLOOKUP(Table91213[[#This Row],[Date]],'DB Details'!$A:$L,12)</f>
        <v>55.2</v>
      </c>
    </row>
    <row r="262" spans="1:12" x14ac:dyDescent="0.2">
      <c r="A262" s="54">
        <v>25324</v>
      </c>
      <c r="B262" s="72">
        <f>VLOOKUP(Table91213[[#This Row],[Date]],'DB Details'!$A:$L,2)</f>
        <v>57.6</v>
      </c>
      <c r="C262" s="56"/>
      <c r="D262" s="70"/>
      <c r="E262" s="112">
        <f>VLOOKUP(Table91213[[#This Row],[Date]],'DB Details'!$A:$L,5)</f>
        <v>79.3</v>
      </c>
      <c r="F262" s="112">
        <f>VLOOKUP(Table91213[[#This Row],[Date]],'DB Details'!$A:$L,6)</f>
        <v>56.3</v>
      </c>
      <c r="G262" s="110"/>
      <c r="H262" s="112">
        <f>VLOOKUP(Table91213[[#This Row],[Date]],'DB Details'!$A:$L,8)</f>
        <v>50.7</v>
      </c>
      <c r="I262" s="112">
        <f>VLOOKUP(Table91213[[#This Row],[Date]],'DB Details'!$A:$L,9)</f>
        <v>64.900000000000006</v>
      </c>
      <c r="J262" s="112">
        <f>VLOOKUP(Table91213[[#This Row],[Date]],'DB Details'!$A:$L,10)</f>
        <v>52.8</v>
      </c>
      <c r="K262" s="110"/>
      <c r="L262" s="112">
        <f>VLOOKUP(Table91213[[#This Row],[Date]],'DB Details'!$A:$L,12)</f>
        <v>56.7</v>
      </c>
    </row>
    <row r="263" spans="1:12" x14ac:dyDescent="0.2">
      <c r="A263" s="54">
        <v>25355</v>
      </c>
      <c r="B263" s="72">
        <f>VLOOKUP(Table91213[[#This Row],[Date]],'DB Details'!$A:$L,2)</f>
        <v>52.7</v>
      </c>
      <c r="C263" s="56"/>
      <c r="D263" s="70"/>
      <c r="E263" s="112">
        <f>VLOOKUP(Table91213[[#This Row],[Date]],'DB Details'!$A:$L,5)</f>
        <v>80.900000000000006</v>
      </c>
      <c r="F263" s="112">
        <f>VLOOKUP(Table91213[[#This Row],[Date]],'DB Details'!$A:$L,6)</f>
        <v>56.9</v>
      </c>
      <c r="G263" s="110"/>
      <c r="H263" s="112">
        <f>VLOOKUP(Table91213[[#This Row],[Date]],'DB Details'!$A:$L,8)</f>
        <v>47.8</v>
      </c>
      <c r="I263" s="112">
        <f>VLOOKUP(Table91213[[#This Row],[Date]],'DB Details'!$A:$L,9)</f>
        <v>67</v>
      </c>
      <c r="J263" s="112">
        <f>VLOOKUP(Table91213[[#This Row],[Date]],'DB Details'!$A:$L,10)</f>
        <v>53.1</v>
      </c>
      <c r="K263" s="110"/>
      <c r="L263" s="112">
        <f>VLOOKUP(Table91213[[#This Row],[Date]],'DB Details'!$A:$L,12)</f>
        <v>55.5</v>
      </c>
    </row>
    <row r="264" spans="1:12" x14ac:dyDescent="0.2">
      <c r="A264" s="54">
        <v>25385</v>
      </c>
      <c r="B264" s="72">
        <f>VLOOKUP(Table91213[[#This Row],[Date]],'DB Details'!$A:$L,2)</f>
        <v>49.8</v>
      </c>
      <c r="C264" s="56"/>
      <c r="D264" s="70"/>
      <c r="E264" s="112">
        <f>VLOOKUP(Table91213[[#This Row],[Date]],'DB Details'!$A:$L,5)</f>
        <v>80.900000000000006</v>
      </c>
      <c r="F264" s="112">
        <f>VLOOKUP(Table91213[[#This Row],[Date]],'DB Details'!$A:$L,6)</f>
        <v>51.2</v>
      </c>
      <c r="G264" s="110"/>
      <c r="H264" s="112">
        <f>VLOOKUP(Table91213[[#This Row],[Date]],'DB Details'!$A:$L,8)</f>
        <v>49.3</v>
      </c>
      <c r="I264" s="112">
        <f>VLOOKUP(Table91213[[#This Row],[Date]],'DB Details'!$A:$L,9)</f>
        <v>65.7</v>
      </c>
      <c r="J264" s="112">
        <f>VLOOKUP(Table91213[[#This Row],[Date]],'DB Details'!$A:$L,10)</f>
        <v>53</v>
      </c>
      <c r="K264" s="110"/>
      <c r="L264" s="112">
        <f>VLOOKUP(Table91213[[#This Row],[Date]],'DB Details'!$A:$L,12)</f>
        <v>53.1</v>
      </c>
    </row>
    <row r="265" spans="1:12" x14ac:dyDescent="0.2">
      <c r="A265" s="54">
        <v>25416</v>
      </c>
      <c r="B265" s="72">
        <f>VLOOKUP(Table91213[[#This Row],[Date]],'DB Details'!$A:$L,2)</f>
        <v>51.5</v>
      </c>
      <c r="C265" s="56"/>
      <c r="D265" s="70"/>
      <c r="E265" s="112">
        <f>VLOOKUP(Table91213[[#This Row],[Date]],'DB Details'!$A:$L,5)</f>
        <v>84.4</v>
      </c>
      <c r="F265" s="112">
        <f>VLOOKUP(Table91213[[#This Row],[Date]],'DB Details'!$A:$L,6)</f>
        <v>54.1</v>
      </c>
      <c r="G265" s="110"/>
      <c r="H265" s="112">
        <f>VLOOKUP(Table91213[[#This Row],[Date]],'DB Details'!$A:$L,8)</f>
        <v>50.9</v>
      </c>
      <c r="I265" s="112">
        <f>VLOOKUP(Table91213[[#This Row],[Date]],'DB Details'!$A:$L,9)</f>
        <v>70.3</v>
      </c>
      <c r="J265" s="112">
        <f>VLOOKUP(Table91213[[#This Row],[Date]],'DB Details'!$A:$L,10)</f>
        <v>51.2</v>
      </c>
      <c r="K265" s="110"/>
      <c r="L265" s="112">
        <f>VLOOKUP(Table91213[[#This Row],[Date]],'DB Details'!$A:$L,12)</f>
        <v>54.8</v>
      </c>
    </row>
    <row r="266" spans="1:12" x14ac:dyDescent="0.2">
      <c r="A266" s="54">
        <v>25447</v>
      </c>
      <c r="B266" s="72">
        <f>VLOOKUP(Table91213[[#This Row],[Date]],'DB Details'!$A:$L,2)</f>
        <v>50.4</v>
      </c>
      <c r="C266" s="56"/>
      <c r="D266" s="70"/>
      <c r="E266" s="112">
        <f>VLOOKUP(Table91213[[#This Row],[Date]],'DB Details'!$A:$L,5)</f>
        <v>83.2</v>
      </c>
      <c r="F266" s="112">
        <f>VLOOKUP(Table91213[[#This Row],[Date]],'DB Details'!$A:$L,6)</f>
        <v>54.8</v>
      </c>
      <c r="G266" s="110"/>
      <c r="H266" s="112">
        <f>VLOOKUP(Table91213[[#This Row],[Date]],'DB Details'!$A:$L,8)</f>
        <v>49.4</v>
      </c>
      <c r="I266" s="112">
        <f>VLOOKUP(Table91213[[#This Row],[Date]],'DB Details'!$A:$L,9)</f>
        <v>68.900000000000006</v>
      </c>
      <c r="J266" s="112">
        <f>VLOOKUP(Table91213[[#This Row],[Date]],'DB Details'!$A:$L,10)</f>
        <v>50.3</v>
      </c>
      <c r="K266" s="110"/>
      <c r="L266" s="112">
        <f>VLOOKUP(Table91213[[#This Row],[Date]],'DB Details'!$A:$L,12)</f>
        <v>54.1</v>
      </c>
    </row>
    <row r="267" spans="1:12" x14ac:dyDescent="0.2">
      <c r="A267" s="54">
        <v>25477</v>
      </c>
      <c r="B267" s="72">
        <f>VLOOKUP(Table91213[[#This Row],[Date]],'DB Details'!$A:$L,2)</f>
        <v>51.9</v>
      </c>
      <c r="C267" s="56"/>
      <c r="D267" s="70"/>
      <c r="E267" s="112">
        <f>VLOOKUP(Table91213[[#This Row],[Date]],'DB Details'!$A:$L,5)</f>
        <v>85.3</v>
      </c>
      <c r="F267" s="112">
        <f>VLOOKUP(Table91213[[#This Row],[Date]],'DB Details'!$A:$L,6)</f>
        <v>53.2</v>
      </c>
      <c r="G267" s="110"/>
      <c r="H267" s="112">
        <f>VLOOKUP(Table91213[[#This Row],[Date]],'DB Details'!$A:$L,8)</f>
        <v>54.2</v>
      </c>
      <c r="I267" s="112">
        <f>VLOOKUP(Table91213[[#This Row],[Date]],'DB Details'!$A:$L,9)</f>
        <v>66.8</v>
      </c>
      <c r="J267" s="112">
        <f>VLOOKUP(Table91213[[#This Row],[Date]],'DB Details'!$A:$L,10)</f>
        <v>51.3</v>
      </c>
      <c r="K267" s="110"/>
      <c r="L267" s="112">
        <f>VLOOKUP(Table91213[[#This Row],[Date]],'DB Details'!$A:$L,12)</f>
        <v>54.6</v>
      </c>
    </row>
    <row r="268" spans="1:12" x14ac:dyDescent="0.2">
      <c r="A268" s="54">
        <v>25508</v>
      </c>
      <c r="B268" s="72">
        <f>VLOOKUP(Table91213[[#This Row],[Date]],'DB Details'!$A:$L,2)</f>
        <v>50.6</v>
      </c>
      <c r="C268" s="56"/>
      <c r="D268" s="70"/>
      <c r="E268" s="112">
        <f>VLOOKUP(Table91213[[#This Row],[Date]],'DB Details'!$A:$L,5)</f>
        <v>81.8</v>
      </c>
      <c r="F268" s="112">
        <f>VLOOKUP(Table91213[[#This Row],[Date]],'DB Details'!$A:$L,6)</f>
        <v>51.2</v>
      </c>
      <c r="G268" s="110"/>
      <c r="H268" s="112">
        <f>VLOOKUP(Table91213[[#This Row],[Date]],'DB Details'!$A:$L,8)</f>
        <v>55.6</v>
      </c>
      <c r="I268" s="112">
        <f>VLOOKUP(Table91213[[#This Row],[Date]],'DB Details'!$A:$L,9)</f>
        <v>64.099999999999994</v>
      </c>
      <c r="J268" s="112">
        <f>VLOOKUP(Table91213[[#This Row],[Date]],'DB Details'!$A:$L,10)</f>
        <v>50.4</v>
      </c>
      <c r="K268" s="110"/>
      <c r="L268" s="112">
        <f>VLOOKUP(Table91213[[#This Row],[Date]],'DB Details'!$A:$L,12)</f>
        <v>53.2</v>
      </c>
    </row>
    <row r="269" spans="1:12" x14ac:dyDescent="0.2">
      <c r="A269" s="54">
        <v>25538</v>
      </c>
      <c r="B269" s="72">
        <f>VLOOKUP(Table91213[[#This Row],[Date]],'DB Details'!$A:$L,2)</f>
        <v>48</v>
      </c>
      <c r="C269" s="56"/>
      <c r="D269" s="70"/>
      <c r="E269" s="112">
        <f>VLOOKUP(Table91213[[#This Row],[Date]],'DB Details'!$A:$L,5)</f>
        <v>82.2</v>
      </c>
      <c r="F269" s="112">
        <f>VLOOKUP(Table91213[[#This Row],[Date]],'DB Details'!$A:$L,6)</f>
        <v>50.3</v>
      </c>
      <c r="G269" s="110"/>
      <c r="H269" s="112">
        <f>VLOOKUP(Table91213[[#This Row],[Date]],'DB Details'!$A:$L,8)</f>
        <v>51.5</v>
      </c>
      <c r="I269" s="112">
        <f>VLOOKUP(Table91213[[#This Row],[Date]],'DB Details'!$A:$L,9)</f>
        <v>66.8</v>
      </c>
      <c r="J269" s="112">
        <f>VLOOKUP(Table91213[[#This Row],[Date]],'DB Details'!$A:$L,10)</f>
        <v>49.6</v>
      </c>
      <c r="K269" s="110"/>
      <c r="L269" s="112">
        <f>VLOOKUP(Table91213[[#This Row],[Date]],'DB Details'!$A:$L,12)</f>
        <v>52</v>
      </c>
    </row>
    <row r="270" spans="1:12" x14ac:dyDescent="0.2">
      <c r="A270" s="54">
        <v>25569</v>
      </c>
      <c r="B270" s="72">
        <f>VLOOKUP(Table91213[[#This Row],[Date]],'DB Details'!$A:$L,2)</f>
        <v>45.8</v>
      </c>
      <c r="C270" s="56"/>
      <c r="D270" s="70"/>
      <c r="E270" s="112">
        <f>VLOOKUP(Table91213[[#This Row],[Date]],'DB Details'!$A:$L,5)</f>
        <v>80.599999999999994</v>
      </c>
      <c r="F270" s="112">
        <f>VLOOKUP(Table91213[[#This Row],[Date]],'DB Details'!$A:$L,6)</f>
        <v>48.1</v>
      </c>
      <c r="G270" s="110"/>
      <c r="H270" s="112">
        <f>VLOOKUP(Table91213[[#This Row],[Date]],'DB Details'!$A:$L,8)</f>
        <v>50.2</v>
      </c>
      <c r="I270" s="112">
        <f>VLOOKUP(Table91213[[#This Row],[Date]],'DB Details'!$A:$L,9)</f>
        <v>57.9</v>
      </c>
      <c r="J270" s="112">
        <f>VLOOKUP(Table91213[[#This Row],[Date]],'DB Details'!$A:$L,10)</f>
        <v>46.3</v>
      </c>
      <c r="K270" s="110"/>
      <c r="L270" s="112">
        <f>VLOOKUP(Table91213[[#This Row],[Date]],'DB Details'!$A:$L,12)</f>
        <v>48.7</v>
      </c>
    </row>
    <row r="271" spans="1:12" x14ac:dyDescent="0.2">
      <c r="A271" s="54">
        <v>25600</v>
      </c>
      <c r="B271" s="72">
        <f>VLOOKUP(Table91213[[#This Row],[Date]],'DB Details'!$A:$L,2)</f>
        <v>45.8</v>
      </c>
      <c r="C271" s="56"/>
      <c r="D271" s="70"/>
      <c r="E271" s="112">
        <f>VLOOKUP(Table91213[[#This Row],[Date]],'DB Details'!$A:$L,5)</f>
        <v>74.5</v>
      </c>
      <c r="F271" s="112">
        <f>VLOOKUP(Table91213[[#This Row],[Date]],'DB Details'!$A:$L,6)</f>
        <v>45.9</v>
      </c>
      <c r="G271" s="110"/>
      <c r="H271" s="112">
        <f>VLOOKUP(Table91213[[#This Row],[Date]],'DB Details'!$A:$L,8)</f>
        <v>48.6</v>
      </c>
      <c r="I271" s="112">
        <f>VLOOKUP(Table91213[[#This Row],[Date]],'DB Details'!$A:$L,9)</f>
        <v>57.7</v>
      </c>
      <c r="J271" s="112">
        <f>VLOOKUP(Table91213[[#This Row],[Date]],'DB Details'!$A:$L,10)</f>
        <v>43.3</v>
      </c>
      <c r="K271" s="110"/>
      <c r="L271" s="112">
        <f>VLOOKUP(Table91213[[#This Row],[Date]],'DB Details'!$A:$L,12)</f>
        <v>47.4</v>
      </c>
    </row>
    <row r="272" spans="1:12" x14ac:dyDescent="0.2">
      <c r="A272" s="54">
        <v>25628</v>
      </c>
      <c r="B272" s="72">
        <f>VLOOKUP(Table91213[[#This Row],[Date]],'DB Details'!$A:$L,2)</f>
        <v>45.2</v>
      </c>
      <c r="C272" s="56"/>
      <c r="D272" s="70"/>
      <c r="E272" s="112">
        <f>VLOOKUP(Table91213[[#This Row],[Date]],'DB Details'!$A:$L,5)</f>
        <v>67.8</v>
      </c>
      <c r="F272" s="112">
        <f>VLOOKUP(Table91213[[#This Row],[Date]],'DB Details'!$A:$L,6)</f>
        <v>47.3</v>
      </c>
      <c r="G272" s="110"/>
      <c r="H272" s="112">
        <f>VLOOKUP(Table91213[[#This Row],[Date]],'DB Details'!$A:$L,8)</f>
        <v>51.4</v>
      </c>
      <c r="I272" s="112">
        <f>VLOOKUP(Table91213[[#This Row],[Date]],'DB Details'!$A:$L,9)</f>
        <v>49.3</v>
      </c>
      <c r="J272" s="112">
        <f>VLOOKUP(Table91213[[#This Row],[Date]],'DB Details'!$A:$L,10)</f>
        <v>44.8</v>
      </c>
      <c r="K272" s="110"/>
      <c r="L272" s="112">
        <f>VLOOKUP(Table91213[[#This Row],[Date]],'DB Details'!$A:$L,12)</f>
        <v>46.9</v>
      </c>
    </row>
    <row r="273" spans="1:12" x14ac:dyDescent="0.2">
      <c r="A273" s="54">
        <v>25659</v>
      </c>
      <c r="B273" s="72">
        <f>VLOOKUP(Table91213[[#This Row],[Date]],'DB Details'!$A:$L,2)</f>
        <v>45.7</v>
      </c>
      <c r="C273" s="56"/>
      <c r="D273" s="70"/>
      <c r="E273" s="112">
        <f>VLOOKUP(Table91213[[#This Row],[Date]],'DB Details'!$A:$L,5)</f>
        <v>75.099999999999994</v>
      </c>
      <c r="F273" s="112">
        <f>VLOOKUP(Table91213[[#This Row],[Date]],'DB Details'!$A:$L,6)</f>
        <v>45.5</v>
      </c>
      <c r="G273" s="110"/>
      <c r="H273" s="112">
        <f>VLOOKUP(Table91213[[#This Row],[Date]],'DB Details'!$A:$L,8)</f>
        <v>44.3</v>
      </c>
      <c r="I273" s="112">
        <f>VLOOKUP(Table91213[[#This Row],[Date]],'DB Details'!$A:$L,9)</f>
        <v>48.7</v>
      </c>
      <c r="J273" s="112">
        <f>VLOOKUP(Table91213[[#This Row],[Date]],'DB Details'!$A:$L,10)</f>
        <v>40.700000000000003</v>
      </c>
      <c r="K273" s="110"/>
      <c r="L273" s="112">
        <f>VLOOKUP(Table91213[[#This Row],[Date]],'DB Details'!$A:$L,12)</f>
        <v>45</v>
      </c>
    </row>
    <row r="274" spans="1:12" x14ac:dyDescent="0.2">
      <c r="A274" s="54">
        <v>25689</v>
      </c>
      <c r="B274" s="72">
        <f>VLOOKUP(Table91213[[#This Row],[Date]],'DB Details'!$A:$L,2)</f>
        <v>45.3</v>
      </c>
      <c r="C274" s="56"/>
      <c r="D274" s="70"/>
      <c r="E274" s="112">
        <f>VLOOKUP(Table91213[[#This Row],[Date]],'DB Details'!$A:$L,5)</f>
        <v>78.3</v>
      </c>
      <c r="F274" s="112">
        <f>VLOOKUP(Table91213[[#This Row],[Date]],'DB Details'!$A:$L,6)</f>
        <v>45.2</v>
      </c>
      <c r="G274" s="110"/>
      <c r="H274" s="112">
        <f>VLOOKUP(Table91213[[#This Row],[Date]],'DB Details'!$A:$L,8)</f>
        <v>40.4</v>
      </c>
      <c r="I274" s="112">
        <f>VLOOKUP(Table91213[[#This Row],[Date]],'DB Details'!$A:$L,9)</f>
        <v>67.2</v>
      </c>
      <c r="J274" s="112">
        <f>VLOOKUP(Table91213[[#This Row],[Date]],'DB Details'!$A:$L,10)</f>
        <v>40.799999999999997</v>
      </c>
      <c r="K274" s="110"/>
      <c r="L274" s="112">
        <f>VLOOKUP(Table91213[[#This Row],[Date]],'DB Details'!$A:$L,12)</f>
        <v>47.2</v>
      </c>
    </row>
    <row r="275" spans="1:12" x14ac:dyDescent="0.2">
      <c r="A275" s="54">
        <v>25720</v>
      </c>
      <c r="B275" s="72">
        <f>VLOOKUP(Table91213[[#This Row],[Date]],'DB Details'!$A:$L,2)</f>
        <v>53.2</v>
      </c>
      <c r="C275" s="56"/>
      <c r="D275" s="70"/>
      <c r="E275" s="112">
        <f>VLOOKUP(Table91213[[#This Row],[Date]],'DB Details'!$A:$L,5)</f>
        <v>73.8</v>
      </c>
      <c r="F275" s="112">
        <f>VLOOKUP(Table91213[[#This Row],[Date]],'DB Details'!$A:$L,6)</f>
        <v>49.7</v>
      </c>
      <c r="G275" s="110"/>
      <c r="H275" s="112">
        <f>VLOOKUP(Table91213[[#This Row],[Date]],'DB Details'!$A:$L,8)</f>
        <v>45.3</v>
      </c>
      <c r="I275" s="112">
        <f>VLOOKUP(Table91213[[#This Row],[Date]],'DB Details'!$A:$L,9)</f>
        <v>66.099999999999994</v>
      </c>
      <c r="J275" s="112">
        <f>VLOOKUP(Table91213[[#This Row],[Date]],'DB Details'!$A:$L,10)</f>
        <v>41.4</v>
      </c>
      <c r="K275" s="110"/>
      <c r="L275" s="112">
        <f>VLOOKUP(Table91213[[#This Row],[Date]],'DB Details'!$A:$L,12)</f>
        <v>51.1</v>
      </c>
    </row>
    <row r="276" spans="1:12" x14ac:dyDescent="0.2">
      <c r="A276" s="54">
        <v>25750</v>
      </c>
      <c r="B276" s="72">
        <f>VLOOKUP(Table91213[[#This Row],[Date]],'DB Details'!$A:$L,2)</f>
        <v>52.5</v>
      </c>
      <c r="C276" s="56"/>
      <c r="D276" s="70"/>
      <c r="E276" s="112">
        <f>VLOOKUP(Table91213[[#This Row],[Date]],'DB Details'!$A:$L,5)</f>
        <v>72.400000000000006</v>
      </c>
      <c r="F276" s="112">
        <f>VLOOKUP(Table91213[[#This Row],[Date]],'DB Details'!$A:$L,6)</f>
        <v>54.5</v>
      </c>
      <c r="G276" s="110"/>
      <c r="H276" s="112">
        <f>VLOOKUP(Table91213[[#This Row],[Date]],'DB Details'!$A:$L,8)</f>
        <v>45.4</v>
      </c>
      <c r="I276" s="112">
        <f>VLOOKUP(Table91213[[#This Row],[Date]],'DB Details'!$A:$L,9)</f>
        <v>49.8</v>
      </c>
      <c r="J276" s="112">
        <f>VLOOKUP(Table91213[[#This Row],[Date]],'DB Details'!$A:$L,10)</f>
        <v>40.6</v>
      </c>
      <c r="K276" s="110"/>
      <c r="L276" s="112">
        <f>VLOOKUP(Table91213[[#This Row],[Date]],'DB Details'!$A:$L,12)</f>
        <v>49.5</v>
      </c>
    </row>
    <row r="277" spans="1:12" x14ac:dyDescent="0.2">
      <c r="A277" s="54">
        <v>25781</v>
      </c>
      <c r="B277" s="72">
        <f>VLOOKUP(Table91213[[#This Row],[Date]],'DB Details'!$A:$L,2)</f>
        <v>51.8</v>
      </c>
      <c r="C277" s="56"/>
      <c r="D277" s="70"/>
      <c r="E277" s="112">
        <f>VLOOKUP(Table91213[[#This Row],[Date]],'DB Details'!$A:$L,5)</f>
        <v>68.599999999999994</v>
      </c>
      <c r="F277" s="112">
        <f>VLOOKUP(Table91213[[#This Row],[Date]],'DB Details'!$A:$L,6)</f>
        <v>49.7</v>
      </c>
      <c r="G277" s="110"/>
      <c r="H277" s="112">
        <f>VLOOKUP(Table91213[[#This Row],[Date]],'DB Details'!$A:$L,8)</f>
        <v>43.8</v>
      </c>
      <c r="I277" s="112">
        <f>VLOOKUP(Table91213[[#This Row],[Date]],'DB Details'!$A:$L,9)</f>
        <v>46.1</v>
      </c>
      <c r="J277" s="112">
        <f>VLOOKUP(Table91213[[#This Row],[Date]],'DB Details'!$A:$L,10)</f>
        <v>40.1</v>
      </c>
      <c r="K277" s="110"/>
      <c r="L277" s="112">
        <f>VLOOKUP(Table91213[[#This Row],[Date]],'DB Details'!$A:$L,12)</f>
        <v>47.3</v>
      </c>
    </row>
    <row r="278" spans="1:12" x14ac:dyDescent="0.2">
      <c r="A278" s="54">
        <v>25812</v>
      </c>
      <c r="B278" s="72">
        <f>VLOOKUP(Table91213[[#This Row],[Date]],'DB Details'!$A:$L,2)</f>
        <v>44.2</v>
      </c>
      <c r="C278" s="56"/>
      <c r="D278" s="70"/>
      <c r="E278" s="112">
        <f>VLOOKUP(Table91213[[#This Row],[Date]],'DB Details'!$A:$L,5)</f>
        <v>70.599999999999994</v>
      </c>
      <c r="F278" s="112">
        <f>VLOOKUP(Table91213[[#This Row],[Date]],'DB Details'!$A:$L,6)</f>
        <v>45.1</v>
      </c>
      <c r="G278" s="110"/>
      <c r="H278" s="112">
        <f>VLOOKUP(Table91213[[#This Row],[Date]],'DB Details'!$A:$L,8)</f>
        <v>47.2</v>
      </c>
      <c r="I278" s="112">
        <f>VLOOKUP(Table91213[[#This Row],[Date]],'DB Details'!$A:$L,9)</f>
        <v>46.5</v>
      </c>
      <c r="J278" s="112">
        <f>VLOOKUP(Table91213[[#This Row],[Date]],'DB Details'!$A:$L,10)</f>
        <v>39.5</v>
      </c>
      <c r="K278" s="110"/>
      <c r="L278" s="112">
        <f>VLOOKUP(Table91213[[#This Row],[Date]],'DB Details'!$A:$L,12)</f>
        <v>44.1</v>
      </c>
    </row>
    <row r="279" spans="1:12" x14ac:dyDescent="0.2">
      <c r="A279" s="54">
        <v>25842</v>
      </c>
      <c r="B279" s="72">
        <f>VLOOKUP(Table91213[[#This Row],[Date]],'DB Details'!$A:$L,2)</f>
        <v>44.7</v>
      </c>
      <c r="C279" s="56"/>
      <c r="D279" s="70"/>
      <c r="E279" s="112">
        <f>VLOOKUP(Table91213[[#This Row],[Date]],'DB Details'!$A:$L,5)</f>
        <v>67.8</v>
      </c>
      <c r="F279" s="112">
        <f>VLOOKUP(Table91213[[#This Row],[Date]],'DB Details'!$A:$L,6)</f>
        <v>44.1</v>
      </c>
      <c r="G279" s="110"/>
      <c r="H279" s="112">
        <f>VLOOKUP(Table91213[[#This Row],[Date]],'DB Details'!$A:$L,8)</f>
        <v>45.7</v>
      </c>
      <c r="I279" s="112">
        <f>VLOOKUP(Table91213[[#This Row],[Date]],'DB Details'!$A:$L,9)</f>
        <v>39</v>
      </c>
      <c r="J279" s="112">
        <f>VLOOKUP(Table91213[[#This Row],[Date]],'DB Details'!$A:$L,10)</f>
        <v>37.6</v>
      </c>
      <c r="K279" s="110"/>
      <c r="L279" s="112">
        <f>VLOOKUP(Table91213[[#This Row],[Date]],'DB Details'!$A:$L,12)</f>
        <v>42.4</v>
      </c>
    </row>
    <row r="280" spans="1:12" x14ac:dyDescent="0.2">
      <c r="A280" s="54">
        <v>25873</v>
      </c>
      <c r="B280" s="72">
        <f>VLOOKUP(Table91213[[#This Row],[Date]],'DB Details'!$A:$L,2)</f>
        <v>43.3</v>
      </c>
      <c r="C280" s="56"/>
      <c r="D280" s="70"/>
      <c r="E280" s="112">
        <f>VLOOKUP(Table91213[[#This Row],[Date]],'DB Details'!$A:$L,5)</f>
        <v>68.099999999999994</v>
      </c>
      <c r="F280" s="112">
        <f>VLOOKUP(Table91213[[#This Row],[Date]],'DB Details'!$A:$L,6)</f>
        <v>38.5</v>
      </c>
      <c r="G280" s="110"/>
      <c r="H280" s="112">
        <f>VLOOKUP(Table91213[[#This Row],[Date]],'DB Details'!$A:$L,8)</f>
        <v>46.3</v>
      </c>
      <c r="I280" s="112">
        <f>VLOOKUP(Table91213[[#This Row],[Date]],'DB Details'!$A:$L,9)</f>
        <v>37.799999999999997</v>
      </c>
      <c r="J280" s="112">
        <f>VLOOKUP(Table91213[[#This Row],[Date]],'DB Details'!$A:$L,10)</f>
        <v>33.799999999999997</v>
      </c>
      <c r="K280" s="110"/>
      <c r="L280" s="112">
        <f>VLOOKUP(Table91213[[#This Row],[Date]],'DB Details'!$A:$L,12)</f>
        <v>39.700000000000003</v>
      </c>
    </row>
    <row r="281" spans="1:12" x14ac:dyDescent="0.2">
      <c r="A281" s="54">
        <v>25903</v>
      </c>
      <c r="B281" s="72">
        <f>VLOOKUP(Table91213[[#This Row],[Date]],'DB Details'!$A:$L,2)</f>
        <v>51.2</v>
      </c>
      <c r="C281" s="56"/>
      <c r="D281" s="70"/>
      <c r="E281" s="112">
        <f>VLOOKUP(Table91213[[#This Row],[Date]],'DB Details'!$A:$L,5)</f>
        <v>64.5</v>
      </c>
      <c r="F281" s="112">
        <f>VLOOKUP(Table91213[[#This Row],[Date]],'DB Details'!$A:$L,6)</f>
        <v>46.8</v>
      </c>
      <c r="G281" s="110"/>
      <c r="H281" s="112">
        <f>VLOOKUP(Table91213[[#This Row],[Date]],'DB Details'!$A:$L,8)</f>
        <v>44.4</v>
      </c>
      <c r="I281" s="112">
        <f>VLOOKUP(Table91213[[#This Row],[Date]],'DB Details'!$A:$L,9)</f>
        <v>37.5</v>
      </c>
      <c r="J281" s="112">
        <f>VLOOKUP(Table91213[[#This Row],[Date]],'DB Details'!$A:$L,10)</f>
        <v>41.4</v>
      </c>
      <c r="K281" s="110"/>
      <c r="L281" s="112">
        <f>VLOOKUP(Table91213[[#This Row],[Date]],'DB Details'!$A:$L,12)</f>
        <v>45.4</v>
      </c>
    </row>
    <row r="282" spans="1:12" x14ac:dyDescent="0.2">
      <c r="A282" s="54">
        <v>25934</v>
      </c>
      <c r="B282" s="72">
        <f>VLOOKUP(Table91213[[#This Row],[Date]],'DB Details'!$A:$L,2)</f>
        <v>55.4</v>
      </c>
      <c r="C282" s="56"/>
      <c r="D282" s="70"/>
      <c r="E282" s="112">
        <f>VLOOKUP(Table91213[[#This Row],[Date]],'DB Details'!$A:$L,5)</f>
        <v>65.099999999999994</v>
      </c>
      <c r="F282" s="112">
        <f>VLOOKUP(Table91213[[#This Row],[Date]],'DB Details'!$A:$L,6)</f>
        <v>50.5</v>
      </c>
      <c r="G282" s="110"/>
      <c r="H282" s="112">
        <f>VLOOKUP(Table91213[[#This Row],[Date]],'DB Details'!$A:$L,8)</f>
        <v>47.4</v>
      </c>
      <c r="I282" s="112">
        <f>VLOOKUP(Table91213[[#This Row],[Date]],'DB Details'!$A:$L,9)</f>
        <v>39.799999999999997</v>
      </c>
      <c r="J282" s="112">
        <f>VLOOKUP(Table91213[[#This Row],[Date]],'DB Details'!$A:$L,10)</f>
        <v>40</v>
      </c>
      <c r="K282" s="110"/>
      <c r="L282" s="112">
        <f>VLOOKUP(Table91213[[#This Row],[Date]],'DB Details'!$A:$L,12)</f>
        <v>47.9</v>
      </c>
    </row>
    <row r="283" spans="1:12" x14ac:dyDescent="0.2">
      <c r="A283" s="54">
        <v>25965</v>
      </c>
      <c r="B283" s="72">
        <f>VLOOKUP(Table91213[[#This Row],[Date]],'DB Details'!$A:$L,2)</f>
        <v>62.8</v>
      </c>
      <c r="C283" s="56"/>
      <c r="D283" s="70"/>
      <c r="E283" s="112">
        <f>VLOOKUP(Table91213[[#This Row],[Date]],'DB Details'!$A:$L,5)</f>
        <v>64.599999999999994</v>
      </c>
      <c r="F283" s="112">
        <f>VLOOKUP(Table91213[[#This Row],[Date]],'DB Details'!$A:$L,6)</f>
        <v>60</v>
      </c>
      <c r="G283" s="110"/>
      <c r="H283" s="112">
        <f>VLOOKUP(Table91213[[#This Row],[Date]],'DB Details'!$A:$L,8)</f>
        <v>48</v>
      </c>
      <c r="I283" s="112">
        <f>VLOOKUP(Table91213[[#This Row],[Date]],'DB Details'!$A:$L,9)</f>
        <v>44.2</v>
      </c>
      <c r="J283" s="112">
        <f>VLOOKUP(Table91213[[#This Row],[Date]],'DB Details'!$A:$L,10)</f>
        <v>47.7</v>
      </c>
      <c r="K283" s="110"/>
      <c r="L283" s="112">
        <f>VLOOKUP(Table91213[[#This Row],[Date]],'DB Details'!$A:$L,12)</f>
        <v>54.8</v>
      </c>
    </row>
    <row r="284" spans="1:12" x14ac:dyDescent="0.2">
      <c r="A284" s="54">
        <v>25993</v>
      </c>
      <c r="B284" s="72">
        <f>VLOOKUP(Table91213[[#This Row],[Date]],'DB Details'!$A:$L,2)</f>
        <v>56.2</v>
      </c>
      <c r="C284" s="56"/>
      <c r="D284" s="70"/>
      <c r="E284" s="112">
        <f>VLOOKUP(Table91213[[#This Row],[Date]],'DB Details'!$A:$L,5)</f>
        <v>67</v>
      </c>
      <c r="F284" s="112">
        <f>VLOOKUP(Table91213[[#This Row],[Date]],'DB Details'!$A:$L,6)</f>
        <v>54.4</v>
      </c>
      <c r="G284" s="110"/>
      <c r="H284" s="112">
        <f>VLOOKUP(Table91213[[#This Row],[Date]],'DB Details'!$A:$L,8)</f>
        <v>51.2</v>
      </c>
      <c r="I284" s="112">
        <f>VLOOKUP(Table91213[[#This Row],[Date]],'DB Details'!$A:$L,9)</f>
        <v>45</v>
      </c>
      <c r="J284" s="112">
        <f>VLOOKUP(Table91213[[#This Row],[Date]],'DB Details'!$A:$L,10)</f>
        <v>44.3</v>
      </c>
      <c r="K284" s="110"/>
      <c r="L284" s="112">
        <f>VLOOKUP(Table91213[[#This Row],[Date]],'DB Details'!$A:$L,12)</f>
        <v>51.2</v>
      </c>
    </row>
    <row r="285" spans="1:12" x14ac:dyDescent="0.2">
      <c r="A285" s="54">
        <v>26024</v>
      </c>
      <c r="B285" s="72">
        <f>VLOOKUP(Table91213[[#This Row],[Date]],'DB Details'!$A:$L,2)</f>
        <v>59.6</v>
      </c>
      <c r="C285" s="56"/>
      <c r="D285" s="70"/>
      <c r="E285" s="112">
        <f>VLOOKUP(Table91213[[#This Row],[Date]],'DB Details'!$A:$L,5)</f>
        <v>70.8</v>
      </c>
      <c r="F285" s="112">
        <f>VLOOKUP(Table91213[[#This Row],[Date]],'DB Details'!$A:$L,6)</f>
        <v>58.1</v>
      </c>
      <c r="G285" s="110"/>
      <c r="H285" s="112">
        <f>VLOOKUP(Table91213[[#This Row],[Date]],'DB Details'!$A:$L,8)</f>
        <v>55.5</v>
      </c>
      <c r="I285" s="112">
        <f>VLOOKUP(Table91213[[#This Row],[Date]],'DB Details'!$A:$L,9)</f>
        <v>48.9</v>
      </c>
      <c r="J285" s="112">
        <f>VLOOKUP(Table91213[[#This Row],[Date]],'DB Details'!$A:$L,10)</f>
        <v>45.7</v>
      </c>
      <c r="K285" s="110"/>
      <c r="L285" s="112">
        <f>VLOOKUP(Table91213[[#This Row],[Date]],'DB Details'!$A:$L,12)</f>
        <v>54.5</v>
      </c>
    </row>
    <row r="286" spans="1:12" x14ac:dyDescent="0.2">
      <c r="A286" s="54">
        <v>26054</v>
      </c>
      <c r="B286" s="72">
        <f>VLOOKUP(Table91213[[#This Row],[Date]],'DB Details'!$A:$L,2)</f>
        <v>57</v>
      </c>
      <c r="C286" s="56"/>
      <c r="D286" s="70"/>
      <c r="E286" s="112">
        <f>VLOOKUP(Table91213[[#This Row],[Date]],'DB Details'!$A:$L,5)</f>
        <v>71.599999999999994</v>
      </c>
      <c r="F286" s="112">
        <f>VLOOKUP(Table91213[[#This Row],[Date]],'DB Details'!$A:$L,6)</f>
        <v>58.9</v>
      </c>
      <c r="G286" s="110"/>
      <c r="H286" s="112">
        <f>VLOOKUP(Table91213[[#This Row],[Date]],'DB Details'!$A:$L,8)</f>
        <v>55.1</v>
      </c>
      <c r="I286" s="112">
        <f>VLOOKUP(Table91213[[#This Row],[Date]],'DB Details'!$A:$L,9)</f>
        <v>49.4</v>
      </c>
      <c r="J286" s="112">
        <f>VLOOKUP(Table91213[[#This Row],[Date]],'DB Details'!$A:$L,10)</f>
        <v>47.4</v>
      </c>
      <c r="K286" s="110"/>
      <c r="L286" s="112">
        <f>VLOOKUP(Table91213[[#This Row],[Date]],'DB Details'!$A:$L,12)</f>
        <v>54.2</v>
      </c>
    </row>
    <row r="287" spans="1:12" x14ac:dyDescent="0.2">
      <c r="A287" s="54">
        <v>26085</v>
      </c>
      <c r="B287" s="72">
        <f>VLOOKUP(Table91213[[#This Row],[Date]],'DB Details'!$A:$L,2)</f>
        <v>57.9</v>
      </c>
      <c r="C287" s="56"/>
      <c r="D287" s="70"/>
      <c r="E287" s="112">
        <f>VLOOKUP(Table91213[[#This Row],[Date]],'DB Details'!$A:$L,5)</f>
        <v>78.099999999999994</v>
      </c>
      <c r="F287" s="112">
        <f>VLOOKUP(Table91213[[#This Row],[Date]],'DB Details'!$A:$L,6)</f>
        <v>55.4</v>
      </c>
      <c r="G287" s="110"/>
      <c r="H287" s="112">
        <f>VLOOKUP(Table91213[[#This Row],[Date]],'DB Details'!$A:$L,8)</f>
        <v>59</v>
      </c>
      <c r="I287" s="112">
        <f>VLOOKUP(Table91213[[#This Row],[Date]],'DB Details'!$A:$L,9)</f>
        <v>47.9</v>
      </c>
      <c r="J287" s="112">
        <f>VLOOKUP(Table91213[[#This Row],[Date]],'DB Details'!$A:$L,10)</f>
        <v>47.5</v>
      </c>
      <c r="K287" s="110"/>
      <c r="L287" s="112">
        <f>VLOOKUP(Table91213[[#This Row],[Date]],'DB Details'!$A:$L,12)</f>
        <v>53.8</v>
      </c>
    </row>
    <row r="288" spans="1:12" x14ac:dyDescent="0.2">
      <c r="A288" s="54">
        <v>26115</v>
      </c>
      <c r="B288" s="72">
        <f>VLOOKUP(Table91213[[#This Row],[Date]],'DB Details'!$A:$L,2)</f>
        <v>57.8</v>
      </c>
      <c r="C288" s="56"/>
      <c r="D288" s="70"/>
      <c r="E288" s="112">
        <f>VLOOKUP(Table91213[[#This Row],[Date]],'DB Details'!$A:$L,5)</f>
        <v>72.599999999999994</v>
      </c>
      <c r="F288" s="112">
        <f>VLOOKUP(Table91213[[#This Row],[Date]],'DB Details'!$A:$L,6)</f>
        <v>56.8</v>
      </c>
      <c r="G288" s="110"/>
      <c r="H288" s="112">
        <f>VLOOKUP(Table91213[[#This Row],[Date]],'DB Details'!$A:$L,8)</f>
        <v>58.9</v>
      </c>
      <c r="I288" s="112">
        <f>VLOOKUP(Table91213[[#This Row],[Date]],'DB Details'!$A:$L,9)</f>
        <v>47.4</v>
      </c>
      <c r="J288" s="112">
        <f>VLOOKUP(Table91213[[#This Row],[Date]],'DB Details'!$A:$L,10)</f>
        <v>49.5</v>
      </c>
      <c r="K288" s="110"/>
      <c r="L288" s="112">
        <f>VLOOKUP(Table91213[[#This Row],[Date]],'DB Details'!$A:$L,12)</f>
        <v>54.4</v>
      </c>
    </row>
    <row r="289" spans="1:12" x14ac:dyDescent="0.2">
      <c r="A289" s="54">
        <v>26146</v>
      </c>
      <c r="B289" s="72">
        <f>VLOOKUP(Table91213[[#This Row],[Date]],'DB Details'!$A:$L,2)</f>
        <v>58.4</v>
      </c>
      <c r="C289" s="56"/>
      <c r="D289" s="70"/>
      <c r="E289" s="112">
        <f>VLOOKUP(Table91213[[#This Row],[Date]],'DB Details'!$A:$L,5)</f>
        <v>72.400000000000006</v>
      </c>
      <c r="F289" s="112">
        <f>VLOOKUP(Table91213[[#This Row],[Date]],'DB Details'!$A:$L,6)</f>
        <v>55.6</v>
      </c>
      <c r="G289" s="110"/>
      <c r="H289" s="112">
        <f>VLOOKUP(Table91213[[#This Row],[Date]],'DB Details'!$A:$L,8)</f>
        <v>50.9</v>
      </c>
      <c r="I289" s="112">
        <f>VLOOKUP(Table91213[[#This Row],[Date]],'DB Details'!$A:$L,9)</f>
        <v>49.7</v>
      </c>
      <c r="J289" s="112">
        <f>VLOOKUP(Table91213[[#This Row],[Date]],'DB Details'!$A:$L,10)</f>
        <v>48.4</v>
      </c>
      <c r="K289" s="110"/>
      <c r="L289" s="112">
        <f>VLOOKUP(Table91213[[#This Row],[Date]],'DB Details'!$A:$L,12)</f>
        <v>53.6</v>
      </c>
    </row>
    <row r="290" spans="1:12" x14ac:dyDescent="0.2">
      <c r="A290" s="54">
        <v>26177</v>
      </c>
      <c r="B290" s="72">
        <f>VLOOKUP(Table91213[[#This Row],[Date]],'DB Details'!$A:$L,2)</f>
        <v>61</v>
      </c>
      <c r="C290" s="56"/>
      <c r="D290" s="70"/>
      <c r="E290" s="112">
        <f>VLOOKUP(Table91213[[#This Row],[Date]],'DB Details'!$A:$L,5)</f>
        <v>52.3</v>
      </c>
      <c r="F290" s="112">
        <f>VLOOKUP(Table91213[[#This Row],[Date]],'DB Details'!$A:$L,6)</f>
        <v>59.3</v>
      </c>
      <c r="G290" s="110"/>
      <c r="H290" s="112">
        <f>VLOOKUP(Table91213[[#This Row],[Date]],'DB Details'!$A:$L,8)</f>
        <v>40.200000000000003</v>
      </c>
      <c r="I290" s="112">
        <f>VLOOKUP(Table91213[[#This Row],[Date]],'DB Details'!$A:$L,9)</f>
        <v>48.9</v>
      </c>
      <c r="J290" s="112">
        <f>VLOOKUP(Table91213[[#This Row],[Date]],'DB Details'!$A:$L,10)</f>
        <v>53</v>
      </c>
      <c r="K290" s="110"/>
      <c r="L290" s="112">
        <f>VLOOKUP(Table91213[[#This Row],[Date]],'DB Details'!$A:$L,12)</f>
        <v>55.1</v>
      </c>
    </row>
    <row r="291" spans="1:12" x14ac:dyDescent="0.2">
      <c r="A291" s="54">
        <v>26207</v>
      </c>
      <c r="B291" s="72">
        <f>VLOOKUP(Table91213[[#This Row],[Date]],'DB Details'!$A:$L,2)</f>
        <v>61.4</v>
      </c>
      <c r="C291" s="56"/>
      <c r="D291" s="70"/>
      <c r="E291" s="112">
        <f>VLOOKUP(Table91213[[#This Row],[Date]],'DB Details'!$A:$L,5)</f>
        <v>51.7</v>
      </c>
      <c r="F291" s="112">
        <f>VLOOKUP(Table91213[[#This Row],[Date]],'DB Details'!$A:$L,6)</f>
        <v>60.8</v>
      </c>
      <c r="G291" s="110"/>
      <c r="H291" s="112">
        <f>VLOOKUP(Table91213[[#This Row],[Date]],'DB Details'!$A:$L,8)</f>
        <v>38.1</v>
      </c>
      <c r="I291" s="112">
        <f>VLOOKUP(Table91213[[#This Row],[Date]],'DB Details'!$A:$L,9)</f>
        <v>50.9</v>
      </c>
      <c r="J291" s="112">
        <f>VLOOKUP(Table91213[[#This Row],[Date]],'DB Details'!$A:$L,10)</f>
        <v>49.8</v>
      </c>
      <c r="K291" s="110"/>
      <c r="L291" s="112">
        <f>VLOOKUP(Table91213[[#This Row],[Date]],'DB Details'!$A:$L,12)</f>
        <v>55</v>
      </c>
    </row>
    <row r="292" spans="1:12" x14ac:dyDescent="0.2">
      <c r="A292" s="54">
        <v>26238</v>
      </c>
      <c r="B292" s="72">
        <f>VLOOKUP(Table91213[[#This Row],[Date]],'DB Details'!$A:$L,2)</f>
        <v>55.4</v>
      </c>
      <c r="C292" s="56"/>
      <c r="D292" s="70"/>
      <c r="E292" s="112">
        <f>VLOOKUP(Table91213[[#This Row],[Date]],'DB Details'!$A:$L,5)</f>
        <v>53.9</v>
      </c>
      <c r="F292" s="112">
        <f>VLOOKUP(Table91213[[#This Row],[Date]],'DB Details'!$A:$L,6)</f>
        <v>56.1</v>
      </c>
      <c r="G292" s="110"/>
      <c r="H292" s="112">
        <f>VLOOKUP(Table91213[[#This Row],[Date]],'DB Details'!$A:$L,8)</f>
        <v>41.6</v>
      </c>
      <c r="I292" s="112">
        <f>VLOOKUP(Table91213[[#This Row],[Date]],'DB Details'!$A:$L,9)</f>
        <v>50.9</v>
      </c>
      <c r="J292" s="112">
        <f>VLOOKUP(Table91213[[#This Row],[Date]],'DB Details'!$A:$L,10)</f>
        <v>49.3</v>
      </c>
      <c r="K292" s="110"/>
      <c r="L292" s="112">
        <f>VLOOKUP(Table91213[[#This Row],[Date]],'DB Details'!$A:$L,12)</f>
        <v>52.3</v>
      </c>
    </row>
    <row r="293" spans="1:12" x14ac:dyDescent="0.2">
      <c r="A293" s="54">
        <v>26268</v>
      </c>
      <c r="B293" s="72">
        <f>VLOOKUP(Table91213[[#This Row],[Date]],'DB Details'!$A:$L,2)</f>
        <v>63.5</v>
      </c>
      <c r="C293" s="56"/>
      <c r="D293" s="70"/>
      <c r="E293" s="112">
        <f>VLOOKUP(Table91213[[#This Row],[Date]],'DB Details'!$A:$L,5)</f>
        <v>65.099999999999994</v>
      </c>
      <c r="F293" s="112">
        <f>VLOOKUP(Table91213[[#This Row],[Date]],'DB Details'!$A:$L,6)</f>
        <v>63.9</v>
      </c>
      <c r="G293" s="110"/>
      <c r="H293" s="112">
        <f>VLOOKUP(Table91213[[#This Row],[Date]],'DB Details'!$A:$L,8)</f>
        <v>47.7</v>
      </c>
      <c r="I293" s="112">
        <f>VLOOKUP(Table91213[[#This Row],[Date]],'DB Details'!$A:$L,9)</f>
        <v>53.3</v>
      </c>
      <c r="J293" s="112">
        <f>VLOOKUP(Table91213[[#This Row],[Date]],'DB Details'!$A:$L,10)</f>
        <v>49</v>
      </c>
      <c r="K293" s="110"/>
      <c r="L293" s="112">
        <f>VLOOKUP(Table91213[[#This Row],[Date]],'DB Details'!$A:$L,12)</f>
        <v>57.6</v>
      </c>
    </row>
    <row r="294" spans="1:12" x14ac:dyDescent="0.2">
      <c r="A294" s="54">
        <v>26299</v>
      </c>
      <c r="B294" s="72">
        <f>VLOOKUP(Table91213[[#This Row],[Date]],'DB Details'!$A:$L,2)</f>
        <v>64.8</v>
      </c>
      <c r="C294" s="56"/>
      <c r="D294" s="70"/>
      <c r="E294" s="112">
        <f>VLOOKUP(Table91213[[#This Row],[Date]],'DB Details'!$A:$L,5)</f>
        <v>79.3</v>
      </c>
      <c r="F294" s="112">
        <f>VLOOKUP(Table91213[[#This Row],[Date]],'DB Details'!$A:$L,6)</f>
        <v>65.599999999999994</v>
      </c>
      <c r="G294" s="110"/>
      <c r="H294" s="112">
        <f>VLOOKUP(Table91213[[#This Row],[Date]],'DB Details'!$A:$L,8)</f>
        <v>48.4</v>
      </c>
      <c r="I294" s="112">
        <f>VLOOKUP(Table91213[[#This Row],[Date]],'DB Details'!$A:$L,9)</f>
        <v>55.2</v>
      </c>
      <c r="J294" s="112">
        <f>VLOOKUP(Table91213[[#This Row],[Date]],'DB Details'!$A:$L,10)</f>
        <v>53.3</v>
      </c>
      <c r="K294" s="110"/>
      <c r="L294" s="112">
        <f>VLOOKUP(Table91213[[#This Row],[Date]],'DB Details'!$A:$L,12)</f>
        <v>59.6</v>
      </c>
    </row>
    <row r="295" spans="1:12" x14ac:dyDescent="0.2">
      <c r="A295" s="54">
        <v>26330</v>
      </c>
      <c r="B295" s="72">
        <f>VLOOKUP(Table91213[[#This Row],[Date]],'DB Details'!$A:$L,2)</f>
        <v>66</v>
      </c>
      <c r="C295" s="56"/>
      <c r="D295" s="70"/>
      <c r="E295" s="112">
        <f>VLOOKUP(Table91213[[#This Row],[Date]],'DB Details'!$A:$L,5)</f>
        <v>74.099999999999994</v>
      </c>
      <c r="F295" s="112">
        <f>VLOOKUP(Table91213[[#This Row],[Date]],'DB Details'!$A:$L,6)</f>
        <v>67.7</v>
      </c>
      <c r="G295" s="110"/>
      <c r="H295" s="112">
        <f>VLOOKUP(Table91213[[#This Row],[Date]],'DB Details'!$A:$L,8)</f>
        <v>51.7</v>
      </c>
      <c r="I295" s="112">
        <f>VLOOKUP(Table91213[[#This Row],[Date]],'DB Details'!$A:$L,9)</f>
        <v>52.6</v>
      </c>
      <c r="J295" s="112">
        <f>VLOOKUP(Table91213[[#This Row],[Date]],'DB Details'!$A:$L,10)</f>
        <v>54.4</v>
      </c>
      <c r="K295" s="110"/>
      <c r="L295" s="112">
        <f>VLOOKUP(Table91213[[#This Row],[Date]],'DB Details'!$A:$L,12)</f>
        <v>60.6</v>
      </c>
    </row>
    <row r="296" spans="1:12" x14ac:dyDescent="0.2">
      <c r="A296" s="54">
        <v>26359</v>
      </c>
      <c r="B296" s="72">
        <f>VLOOKUP(Table91213[[#This Row],[Date]],'DB Details'!$A:$L,2)</f>
        <v>64.599999999999994</v>
      </c>
      <c r="C296" s="56"/>
      <c r="D296" s="70"/>
      <c r="E296" s="112">
        <f>VLOOKUP(Table91213[[#This Row],[Date]],'DB Details'!$A:$L,5)</f>
        <v>73.900000000000006</v>
      </c>
      <c r="F296" s="112">
        <f>VLOOKUP(Table91213[[#This Row],[Date]],'DB Details'!$A:$L,6)</f>
        <v>63.5</v>
      </c>
      <c r="G296" s="110"/>
      <c r="H296" s="112">
        <f>VLOOKUP(Table91213[[#This Row],[Date]],'DB Details'!$A:$L,8)</f>
        <v>51.5</v>
      </c>
      <c r="I296" s="112">
        <f>VLOOKUP(Table91213[[#This Row],[Date]],'DB Details'!$A:$L,9)</f>
        <v>57.1</v>
      </c>
      <c r="J296" s="112">
        <f>VLOOKUP(Table91213[[#This Row],[Date]],'DB Details'!$A:$L,10)</f>
        <v>53.9</v>
      </c>
      <c r="K296" s="110"/>
      <c r="L296" s="112">
        <f>VLOOKUP(Table91213[[#This Row],[Date]],'DB Details'!$A:$L,12)</f>
        <v>59.8</v>
      </c>
    </row>
    <row r="297" spans="1:12" x14ac:dyDescent="0.2">
      <c r="A297" s="54">
        <v>26390</v>
      </c>
      <c r="B297" s="72">
        <f>VLOOKUP(Table91213[[#This Row],[Date]],'DB Details'!$A:$L,2)</f>
        <v>63</v>
      </c>
      <c r="C297" s="56"/>
      <c r="D297" s="70"/>
      <c r="E297" s="112">
        <f>VLOOKUP(Table91213[[#This Row],[Date]],'DB Details'!$A:$L,5)</f>
        <v>73.400000000000006</v>
      </c>
      <c r="F297" s="112">
        <f>VLOOKUP(Table91213[[#This Row],[Date]],'DB Details'!$A:$L,6)</f>
        <v>62.6</v>
      </c>
      <c r="G297" s="110"/>
      <c r="H297" s="112">
        <f>VLOOKUP(Table91213[[#This Row],[Date]],'DB Details'!$A:$L,8)</f>
        <v>52.3</v>
      </c>
      <c r="I297" s="112">
        <f>VLOOKUP(Table91213[[#This Row],[Date]],'DB Details'!$A:$L,9)</f>
        <v>55</v>
      </c>
      <c r="J297" s="112">
        <f>VLOOKUP(Table91213[[#This Row],[Date]],'DB Details'!$A:$L,10)</f>
        <v>55.9</v>
      </c>
      <c r="K297" s="110"/>
      <c r="L297" s="112">
        <f>VLOOKUP(Table91213[[#This Row],[Date]],'DB Details'!$A:$L,12)</f>
        <v>59.3</v>
      </c>
    </row>
    <row r="298" spans="1:12" x14ac:dyDescent="0.2">
      <c r="A298" s="54">
        <v>26420</v>
      </c>
      <c r="B298" s="72">
        <f>VLOOKUP(Table91213[[#This Row],[Date]],'DB Details'!$A:$L,2)</f>
        <v>66.900000000000006</v>
      </c>
      <c r="C298" s="56"/>
      <c r="D298" s="70"/>
      <c r="E298" s="112">
        <f>VLOOKUP(Table91213[[#This Row],[Date]],'DB Details'!$A:$L,5)</f>
        <v>71.400000000000006</v>
      </c>
      <c r="F298" s="112">
        <f>VLOOKUP(Table91213[[#This Row],[Date]],'DB Details'!$A:$L,6)</f>
        <v>65.7</v>
      </c>
      <c r="G298" s="110"/>
      <c r="H298" s="112">
        <f>VLOOKUP(Table91213[[#This Row],[Date]],'DB Details'!$A:$L,8)</f>
        <v>53.1</v>
      </c>
      <c r="I298" s="112">
        <f>VLOOKUP(Table91213[[#This Row],[Date]],'DB Details'!$A:$L,9)</f>
        <v>56.1</v>
      </c>
      <c r="J298" s="112">
        <f>VLOOKUP(Table91213[[#This Row],[Date]],'DB Details'!$A:$L,10)</f>
        <v>56</v>
      </c>
      <c r="K298" s="110"/>
      <c r="L298" s="112">
        <f>VLOOKUP(Table91213[[#This Row],[Date]],'DB Details'!$A:$L,12)</f>
        <v>61.4</v>
      </c>
    </row>
    <row r="299" spans="1:12" x14ac:dyDescent="0.2">
      <c r="A299" s="54">
        <v>26451</v>
      </c>
      <c r="B299" s="72">
        <f>VLOOKUP(Table91213[[#This Row],[Date]],'DB Details'!$A:$L,2)</f>
        <v>62.1</v>
      </c>
      <c r="C299" s="56"/>
      <c r="D299" s="70"/>
      <c r="E299" s="112">
        <f>VLOOKUP(Table91213[[#This Row],[Date]],'DB Details'!$A:$L,5)</f>
        <v>70.2</v>
      </c>
      <c r="F299" s="112">
        <f>VLOOKUP(Table91213[[#This Row],[Date]],'DB Details'!$A:$L,6)</f>
        <v>62.2</v>
      </c>
      <c r="G299" s="110"/>
      <c r="H299" s="112">
        <f>VLOOKUP(Table91213[[#This Row],[Date]],'DB Details'!$A:$L,8)</f>
        <v>49.6</v>
      </c>
      <c r="I299" s="112">
        <f>VLOOKUP(Table91213[[#This Row],[Date]],'DB Details'!$A:$L,9)</f>
        <v>57.7</v>
      </c>
      <c r="J299" s="112">
        <f>VLOOKUP(Table91213[[#This Row],[Date]],'DB Details'!$A:$L,10)</f>
        <v>53.9</v>
      </c>
      <c r="K299" s="110"/>
      <c r="L299" s="112">
        <f>VLOOKUP(Table91213[[#This Row],[Date]],'DB Details'!$A:$L,12)</f>
        <v>58.6</v>
      </c>
    </row>
    <row r="300" spans="1:12" x14ac:dyDescent="0.2">
      <c r="A300" s="54">
        <v>26481</v>
      </c>
      <c r="B300" s="72">
        <f>VLOOKUP(Table91213[[#This Row],[Date]],'DB Details'!$A:$L,2)</f>
        <v>64.7</v>
      </c>
      <c r="C300" s="56"/>
      <c r="D300" s="70"/>
      <c r="E300" s="112">
        <f>VLOOKUP(Table91213[[#This Row],[Date]],'DB Details'!$A:$L,5)</f>
        <v>70.599999999999994</v>
      </c>
      <c r="F300" s="112">
        <f>VLOOKUP(Table91213[[#This Row],[Date]],'DB Details'!$A:$L,6)</f>
        <v>65.3</v>
      </c>
      <c r="G300" s="110"/>
      <c r="H300" s="112">
        <f>VLOOKUP(Table91213[[#This Row],[Date]],'DB Details'!$A:$L,8)</f>
        <v>46.7</v>
      </c>
      <c r="I300" s="112">
        <f>VLOOKUP(Table91213[[#This Row],[Date]],'DB Details'!$A:$L,9)</f>
        <v>61.7</v>
      </c>
      <c r="J300" s="112">
        <f>VLOOKUP(Table91213[[#This Row],[Date]],'DB Details'!$A:$L,10)</f>
        <v>52.1</v>
      </c>
      <c r="K300" s="110"/>
      <c r="L300" s="112">
        <f>VLOOKUP(Table91213[[#This Row],[Date]],'DB Details'!$A:$L,12)</f>
        <v>60.1</v>
      </c>
    </row>
    <row r="301" spans="1:12" x14ac:dyDescent="0.2">
      <c r="A301" s="54">
        <v>26512</v>
      </c>
      <c r="B301" s="72">
        <f>VLOOKUP(Table91213[[#This Row],[Date]],'DB Details'!$A:$L,2)</f>
        <v>65.099999999999994</v>
      </c>
      <c r="C301" s="56"/>
      <c r="D301" s="70"/>
      <c r="E301" s="112">
        <f>VLOOKUP(Table91213[[#This Row],[Date]],'DB Details'!$A:$L,5)</f>
        <v>70.099999999999994</v>
      </c>
      <c r="F301" s="112">
        <f>VLOOKUP(Table91213[[#This Row],[Date]],'DB Details'!$A:$L,6)</f>
        <v>63.2</v>
      </c>
      <c r="G301" s="110"/>
      <c r="H301" s="112">
        <f>VLOOKUP(Table91213[[#This Row],[Date]],'DB Details'!$A:$L,8)</f>
        <v>55.5</v>
      </c>
      <c r="I301" s="112">
        <f>VLOOKUP(Table91213[[#This Row],[Date]],'DB Details'!$A:$L,9)</f>
        <v>62.9</v>
      </c>
      <c r="J301" s="112">
        <f>VLOOKUP(Table91213[[#This Row],[Date]],'DB Details'!$A:$L,10)</f>
        <v>57.1</v>
      </c>
      <c r="K301" s="110"/>
      <c r="L301" s="112">
        <f>VLOOKUP(Table91213[[#This Row],[Date]],'DB Details'!$A:$L,12)</f>
        <v>61.7</v>
      </c>
    </row>
    <row r="302" spans="1:12" x14ac:dyDescent="0.2">
      <c r="A302" s="54">
        <v>26543</v>
      </c>
      <c r="B302" s="72">
        <f>VLOOKUP(Table91213[[#This Row],[Date]],'DB Details'!$A:$L,2)</f>
        <v>69.3</v>
      </c>
      <c r="C302" s="56"/>
      <c r="D302" s="70"/>
      <c r="E302" s="112">
        <f>VLOOKUP(Table91213[[#This Row],[Date]],'DB Details'!$A:$L,5)</f>
        <v>67.8</v>
      </c>
      <c r="F302" s="112">
        <f>VLOOKUP(Table91213[[#This Row],[Date]],'DB Details'!$A:$L,6)</f>
        <v>68.3</v>
      </c>
      <c r="G302" s="110"/>
      <c r="H302" s="112">
        <f>VLOOKUP(Table91213[[#This Row],[Date]],'DB Details'!$A:$L,8)</f>
        <v>56.8</v>
      </c>
      <c r="I302" s="112">
        <f>VLOOKUP(Table91213[[#This Row],[Date]],'DB Details'!$A:$L,9)</f>
        <v>65.5</v>
      </c>
      <c r="J302" s="112">
        <f>VLOOKUP(Table91213[[#This Row],[Date]],'DB Details'!$A:$L,10)</f>
        <v>58.6</v>
      </c>
      <c r="K302" s="110"/>
      <c r="L302" s="112">
        <f>VLOOKUP(Table91213[[#This Row],[Date]],'DB Details'!$A:$L,12)</f>
        <v>65.099999999999994</v>
      </c>
    </row>
    <row r="303" spans="1:12" x14ac:dyDescent="0.2">
      <c r="A303" s="54">
        <v>26573</v>
      </c>
      <c r="B303" s="72">
        <f>VLOOKUP(Table91213[[#This Row],[Date]],'DB Details'!$A:$L,2)</f>
        <v>70.8</v>
      </c>
      <c r="C303" s="56"/>
      <c r="D303" s="70"/>
      <c r="E303" s="112">
        <f>VLOOKUP(Table91213[[#This Row],[Date]],'DB Details'!$A:$L,5)</f>
        <v>72</v>
      </c>
      <c r="F303" s="112">
        <f>VLOOKUP(Table91213[[#This Row],[Date]],'DB Details'!$A:$L,6)</f>
        <v>66.900000000000006</v>
      </c>
      <c r="G303" s="110"/>
      <c r="H303" s="112">
        <f>VLOOKUP(Table91213[[#This Row],[Date]],'DB Details'!$A:$L,8)</f>
        <v>63</v>
      </c>
      <c r="I303" s="112">
        <f>VLOOKUP(Table91213[[#This Row],[Date]],'DB Details'!$A:$L,9)</f>
        <v>73</v>
      </c>
      <c r="J303" s="112">
        <f>VLOOKUP(Table91213[[#This Row],[Date]],'DB Details'!$A:$L,10)</f>
        <v>59</v>
      </c>
      <c r="K303" s="110"/>
      <c r="L303" s="112">
        <f>VLOOKUP(Table91213[[#This Row],[Date]],'DB Details'!$A:$L,12)</f>
        <v>67</v>
      </c>
    </row>
    <row r="304" spans="1:12" x14ac:dyDescent="0.2">
      <c r="A304" s="54">
        <v>26604</v>
      </c>
      <c r="B304" s="72">
        <f>VLOOKUP(Table91213[[#This Row],[Date]],'DB Details'!$A:$L,2)</f>
        <v>73</v>
      </c>
      <c r="C304" s="56"/>
      <c r="D304" s="70"/>
      <c r="E304" s="112">
        <f>VLOOKUP(Table91213[[#This Row],[Date]],'DB Details'!$A:$L,5)</f>
        <v>74.5</v>
      </c>
      <c r="F304" s="112">
        <f>VLOOKUP(Table91213[[#This Row],[Date]],'DB Details'!$A:$L,6)</f>
        <v>72.7</v>
      </c>
      <c r="G304" s="110"/>
      <c r="H304" s="112">
        <f>VLOOKUP(Table91213[[#This Row],[Date]],'DB Details'!$A:$L,8)</f>
        <v>63.4</v>
      </c>
      <c r="I304" s="112">
        <f>VLOOKUP(Table91213[[#This Row],[Date]],'DB Details'!$A:$L,9)</f>
        <v>74.5</v>
      </c>
      <c r="J304" s="112">
        <f>VLOOKUP(Table91213[[#This Row],[Date]],'DB Details'!$A:$L,10)</f>
        <v>61.7</v>
      </c>
      <c r="K304" s="110"/>
      <c r="L304" s="112">
        <f>VLOOKUP(Table91213[[#This Row],[Date]],'DB Details'!$A:$L,12)</f>
        <v>69.900000000000006</v>
      </c>
    </row>
    <row r="305" spans="1:12" x14ac:dyDescent="0.2">
      <c r="A305" s="54">
        <v>26634</v>
      </c>
      <c r="B305" s="72">
        <f>VLOOKUP(Table91213[[#This Row],[Date]],'DB Details'!$A:$L,2)</f>
        <v>71.900000000000006</v>
      </c>
      <c r="C305" s="56"/>
      <c r="D305" s="70"/>
      <c r="E305" s="112">
        <f>VLOOKUP(Table91213[[#This Row],[Date]],'DB Details'!$A:$L,5)</f>
        <v>78</v>
      </c>
      <c r="F305" s="112">
        <f>VLOOKUP(Table91213[[#This Row],[Date]],'DB Details'!$A:$L,6)</f>
        <v>71.8</v>
      </c>
      <c r="G305" s="110"/>
      <c r="H305" s="112">
        <f>VLOOKUP(Table91213[[#This Row],[Date]],'DB Details'!$A:$L,8)</f>
        <v>62.5</v>
      </c>
      <c r="I305" s="112">
        <f>VLOOKUP(Table91213[[#This Row],[Date]],'DB Details'!$A:$L,9)</f>
        <v>80.7</v>
      </c>
      <c r="J305" s="112">
        <f>VLOOKUP(Table91213[[#This Row],[Date]],'DB Details'!$A:$L,10)</f>
        <v>63.2</v>
      </c>
      <c r="K305" s="110"/>
      <c r="L305" s="112">
        <f>VLOOKUP(Table91213[[#This Row],[Date]],'DB Details'!$A:$L,12)</f>
        <v>70.5</v>
      </c>
    </row>
    <row r="306" spans="1:12" x14ac:dyDescent="0.2">
      <c r="A306" s="54">
        <v>26665</v>
      </c>
      <c r="B306" s="72">
        <f>VLOOKUP(Table91213[[#This Row],[Date]],'DB Details'!$A:$L,2)</f>
        <v>73.8</v>
      </c>
      <c r="C306" s="56"/>
      <c r="D306" s="70"/>
      <c r="E306" s="112">
        <f>VLOOKUP(Table91213[[#This Row],[Date]],'DB Details'!$A:$L,5)</f>
        <v>82.9</v>
      </c>
      <c r="F306" s="112">
        <f>VLOOKUP(Table91213[[#This Row],[Date]],'DB Details'!$A:$L,6)</f>
        <v>71.099999999999994</v>
      </c>
      <c r="G306" s="110"/>
      <c r="H306" s="112">
        <f>VLOOKUP(Table91213[[#This Row],[Date]],'DB Details'!$A:$L,8)</f>
        <v>61</v>
      </c>
      <c r="I306" s="112">
        <f>VLOOKUP(Table91213[[#This Row],[Date]],'DB Details'!$A:$L,9)</f>
        <v>83.7</v>
      </c>
      <c r="J306" s="112">
        <f>VLOOKUP(Table91213[[#This Row],[Date]],'DB Details'!$A:$L,10)</f>
        <v>67.8</v>
      </c>
      <c r="K306" s="110"/>
      <c r="L306" s="112">
        <f>VLOOKUP(Table91213[[#This Row],[Date]],'DB Details'!$A:$L,12)</f>
        <v>72.099999999999994</v>
      </c>
    </row>
    <row r="307" spans="1:12" x14ac:dyDescent="0.2">
      <c r="A307" s="54">
        <v>26696</v>
      </c>
      <c r="B307" s="72">
        <f>VLOOKUP(Table91213[[#This Row],[Date]],'DB Details'!$A:$L,2)</f>
        <v>69</v>
      </c>
      <c r="C307" s="56"/>
      <c r="D307" s="70"/>
      <c r="E307" s="112">
        <f>VLOOKUP(Table91213[[#This Row],[Date]],'DB Details'!$A:$L,5)</f>
        <v>87.8</v>
      </c>
      <c r="F307" s="112">
        <f>VLOOKUP(Table91213[[#This Row],[Date]],'DB Details'!$A:$L,6)</f>
        <v>68.5</v>
      </c>
      <c r="G307" s="110"/>
      <c r="H307" s="112">
        <f>VLOOKUP(Table91213[[#This Row],[Date]],'DB Details'!$A:$L,8)</f>
        <v>63.6</v>
      </c>
      <c r="I307" s="112">
        <f>VLOOKUP(Table91213[[#This Row],[Date]],'DB Details'!$A:$L,9)</f>
        <v>85.2</v>
      </c>
      <c r="J307" s="112">
        <f>VLOOKUP(Table91213[[#This Row],[Date]],'DB Details'!$A:$L,10)</f>
        <v>63.2</v>
      </c>
      <c r="K307" s="110"/>
      <c r="L307" s="112">
        <f>VLOOKUP(Table91213[[#This Row],[Date]],'DB Details'!$A:$L,12)</f>
        <v>69.599999999999994</v>
      </c>
    </row>
    <row r="308" spans="1:12" x14ac:dyDescent="0.2">
      <c r="A308" s="54">
        <v>26724</v>
      </c>
      <c r="B308" s="72">
        <f>VLOOKUP(Table91213[[#This Row],[Date]],'DB Details'!$A:$L,2)</f>
        <v>68.8</v>
      </c>
      <c r="C308" s="56"/>
      <c r="D308" s="70"/>
      <c r="E308" s="112">
        <f>VLOOKUP(Table91213[[#This Row],[Date]],'DB Details'!$A:$L,5)</f>
        <v>90</v>
      </c>
      <c r="F308" s="112">
        <f>VLOOKUP(Table91213[[#This Row],[Date]],'DB Details'!$A:$L,6)</f>
        <v>67.7</v>
      </c>
      <c r="G308" s="110"/>
      <c r="H308" s="112">
        <f>VLOOKUP(Table91213[[#This Row],[Date]],'DB Details'!$A:$L,8)</f>
        <v>61.9</v>
      </c>
      <c r="I308" s="112">
        <f>VLOOKUP(Table91213[[#This Row],[Date]],'DB Details'!$A:$L,9)</f>
        <v>87.5</v>
      </c>
      <c r="J308" s="112">
        <f>VLOOKUP(Table91213[[#This Row],[Date]],'DB Details'!$A:$L,10)</f>
        <v>63.6</v>
      </c>
      <c r="K308" s="110"/>
      <c r="L308" s="112">
        <f>VLOOKUP(Table91213[[#This Row],[Date]],'DB Details'!$A:$L,12)</f>
        <v>69.599999999999994</v>
      </c>
    </row>
    <row r="309" spans="1:12" x14ac:dyDescent="0.2">
      <c r="A309" s="54">
        <v>26755</v>
      </c>
      <c r="B309" s="72">
        <f>VLOOKUP(Table91213[[#This Row],[Date]],'DB Details'!$A:$L,2)</f>
        <v>65.900000000000006</v>
      </c>
      <c r="C309" s="56"/>
      <c r="D309" s="70"/>
      <c r="E309" s="112">
        <f>VLOOKUP(Table91213[[#This Row],[Date]],'DB Details'!$A:$L,5)</f>
        <v>88.3</v>
      </c>
      <c r="F309" s="112">
        <f>VLOOKUP(Table91213[[#This Row],[Date]],'DB Details'!$A:$L,6)</f>
        <v>65.599999999999994</v>
      </c>
      <c r="G309" s="110"/>
      <c r="H309" s="112">
        <f>VLOOKUP(Table91213[[#This Row],[Date]],'DB Details'!$A:$L,8)</f>
        <v>59.2</v>
      </c>
      <c r="I309" s="112">
        <f>VLOOKUP(Table91213[[#This Row],[Date]],'DB Details'!$A:$L,9)</f>
        <v>86.7</v>
      </c>
      <c r="J309" s="112">
        <f>VLOOKUP(Table91213[[#This Row],[Date]],'DB Details'!$A:$L,10)</f>
        <v>62.6</v>
      </c>
      <c r="K309" s="110"/>
      <c r="L309" s="112">
        <f>VLOOKUP(Table91213[[#This Row],[Date]],'DB Details'!$A:$L,12)</f>
        <v>67.7</v>
      </c>
    </row>
    <row r="310" spans="1:12" x14ac:dyDescent="0.2">
      <c r="A310" s="54">
        <v>26785</v>
      </c>
      <c r="B310" s="72">
        <f>VLOOKUP(Table91213[[#This Row],[Date]],'DB Details'!$A:$L,2)</f>
        <v>63.5</v>
      </c>
      <c r="C310" s="56"/>
      <c r="D310" s="70"/>
      <c r="E310" s="112">
        <f>VLOOKUP(Table91213[[#This Row],[Date]],'DB Details'!$A:$L,5)</f>
        <v>89.3</v>
      </c>
      <c r="F310" s="112">
        <f>VLOOKUP(Table91213[[#This Row],[Date]],'DB Details'!$A:$L,6)</f>
        <v>59.2</v>
      </c>
      <c r="G310" s="110"/>
      <c r="H310" s="112">
        <f>VLOOKUP(Table91213[[#This Row],[Date]],'DB Details'!$A:$L,8)</f>
        <v>59.2</v>
      </c>
      <c r="I310" s="112">
        <f>VLOOKUP(Table91213[[#This Row],[Date]],'DB Details'!$A:$L,9)</f>
        <v>86.6</v>
      </c>
      <c r="J310" s="112">
        <f>VLOOKUP(Table91213[[#This Row],[Date]],'DB Details'!$A:$L,10)</f>
        <v>60.2</v>
      </c>
      <c r="K310" s="110"/>
      <c r="L310" s="112">
        <f>VLOOKUP(Table91213[[#This Row],[Date]],'DB Details'!$A:$L,12)</f>
        <v>64.8</v>
      </c>
    </row>
    <row r="311" spans="1:12" x14ac:dyDescent="0.2">
      <c r="A311" s="54">
        <v>26816</v>
      </c>
      <c r="B311" s="72">
        <f>VLOOKUP(Table91213[[#This Row],[Date]],'DB Details'!$A:$L,2)</f>
        <v>61</v>
      </c>
      <c r="C311" s="56"/>
      <c r="D311" s="70"/>
      <c r="E311" s="112">
        <f>VLOOKUP(Table91213[[#This Row],[Date]],'DB Details'!$A:$L,5)</f>
        <v>87.6</v>
      </c>
      <c r="F311" s="112">
        <f>VLOOKUP(Table91213[[#This Row],[Date]],'DB Details'!$A:$L,6)</f>
        <v>62.7</v>
      </c>
      <c r="G311" s="110"/>
      <c r="H311" s="112">
        <f>VLOOKUP(Table91213[[#This Row],[Date]],'DB Details'!$A:$L,8)</f>
        <v>62.5</v>
      </c>
      <c r="I311" s="112">
        <f>VLOOKUP(Table91213[[#This Row],[Date]],'DB Details'!$A:$L,9)</f>
        <v>85.6</v>
      </c>
      <c r="J311" s="112">
        <f>VLOOKUP(Table91213[[#This Row],[Date]],'DB Details'!$A:$L,10)</f>
        <v>59.7</v>
      </c>
      <c r="K311" s="110"/>
      <c r="L311" s="112">
        <f>VLOOKUP(Table91213[[#This Row],[Date]],'DB Details'!$A:$L,12)</f>
        <v>65</v>
      </c>
    </row>
    <row r="312" spans="1:12" x14ac:dyDescent="0.2">
      <c r="A312" s="54">
        <v>26846</v>
      </c>
      <c r="B312" s="72">
        <f>VLOOKUP(Table91213[[#This Row],[Date]],'DB Details'!$A:$L,2)</f>
        <v>49.2</v>
      </c>
      <c r="C312" s="56"/>
      <c r="D312" s="70"/>
      <c r="E312" s="112">
        <f>VLOOKUP(Table91213[[#This Row],[Date]],'DB Details'!$A:$L,5)</f>
        <v>69.599999999999994</v>
      </c>
      <c r="F312" s="112">
        <f>VLOOKUP(Table91213[[#This Row],[Date]],'DB Details'!$A:$L,6)</f>
        <v>50.4</v>
      </c>
      <c r="G312" s="110"/>
      <c r="H312" s="112">
        <f>VLOOKUP(Table91213[[#This Row],[Date]],'DB Details'!$A:$L,8)</f>
        <v>64</v>
      </c>
      <c r="I312" s="112">
        <f>VLOOKUP(Table91213[[#This Row],[Date]],'DB Details'!$A:$L,9)</f>
        <v>85.2</v>
      </c>
      <c r="J312" s="112">
        <f>VLOOKUP(Table91213[[#This Row],[Date]],'DB Details'!$A:$L,10)</f>
        <v>56.4</v>
      </c>
      <c r="K312" s="110"/>
      <c r="L312" s="112">
        <f>VLOOKUP(Table91213[[#This Row],[Date]],'DB Details'!$A:$L,12)</f>
        <v>57.8</v>
      </c>
    </row>
    <row r="313" spans="1:12" x14ac:dyDescent="0.2">
      <c r="A313" s="54">
        <v>26877</v>
      </c>
      <c r="B313" s="72">
        <f>VLOOKUP(Table91213[[#This Row],[Date]],'DB Details'!$A:$L,2)</f>
        <v>59.1</v>
      </c>
      <c r="C313" s="56"/>
      <c r="D313" s="70"/>
      <c r="E313" s="112">
        <f>VLOOKUP(Table91213[[#This Row],[Date]],'DB Details'!$A:$L,5)</f>
        <v>86.1</v>
      </c>
      <c r="F313" s="112">
        <f>VLOOKUP(Table91213[[#This Row],[Date]],'DB Details'!$A:$L,6)</f>
        <v>59</v>
      </c>
      <c r="G313" s="110"/>
      <c r="H313" s="112">
        <f>VLOOKUP(Table91213[[#This Row],[Date]],'DB Details'!$A:$L,8)</f>
        <v>62.1</v>
      </c>
      <c r="I313" s="112">
        <f>VLOOKUP(Table91213[[#This Row],[Date]],'DB Details'!$A:$L,9)</f>
        <v>86.7</v>
      </c>
      <c r="J313" s="112">
        <f>VLOOKUP(Table91213[[#This Row],[Date]],'DB Details'!$A:$L,10)</f>
        <v>54.9</v>
      </c>
      <c r="K313" s="110"/>
      <c r="L313" s="112">
        <f>VLOOKUP(Table91213[[#This Row],[Date]],'DB Details'!$A:$L,12)</f>
        <v>62.7</v>
      </c>
    </row>
    <row r="314" spans="1:12" x14ac:dyDescent="0.2">
      <c r="A314" s="54">
        <v>26908</v>
      </c>
      <c r="B314" s="72">
        <f>VLOOKUP(Table91213[[#This Row],[Date]],'DB Details'!$A:$L,2)</f>
        <v>60</v>
      </c>
      <c r="C314" s="56"/>
      <c r="D314" s="70"/>
      <c r="E314" s="112">
        <f>VLOOKUP(Table91213[[#This Row],[Date]],'DB Details'!$A:$L,5)</f>
        <v>92.1</v>
      </c>
      <c r="F314" s="112">
        <f>VLOOKUP(Table91213[[#This Row],[Date]],'DB Details'!$A:$L,6)</f>
        <v>58.2</v>
      </c>
      <c r="G314" s="110"/>
      <c r="H314" s="112">
        <f>VLOOKUP(Table91213[[#This Row],[Date]],'DB Details'!$A:$L,8)</f>
        <v>62.3</v>
      </c>
      <c r="I314" s="112">
        <f>VLOOKUP(Table91213[[#This Row],[Date]],'DB Details'!$A:$L,9)</f>
        <v>90.1</v>
      </c>
      <c r="J314" s="112">
        <f>VLOOKUP(Table91213[[#This Row],[Date]],'DB Details'!$A:$L,10)</f>
        <v>56.1</v>
      </c>
      <c r="K314" s="110"/>
      <c r="L314" s="112">
        <f>VLOOKUP(Table91213[[#This Row],[Date]],'DB Details'!$A:$L,12)</f>
        <v>63.5</v>
      </c>
    </row>
    <row r="315" spans="1:12" x14ac:dyDescent="0.2">
      <c r="A315" s="54">
        <v>26938</v>
      </c>
      <c r="B315" s="72">
        <f>VLOOKUP(Table91213[[#This Row],[Date]],'DB Details'!$A:$L,2)</f>
        <v>65.400000000000006</v>
      </c>
      <c r="C315" s="56"/>
      <c r="D315" s="70"/>
      <c r="E315" s="112">
        <f>VLOOKUP(Table91213[[#This Row],[Date]],'DB Details'!$A:$L,5)</f>
        <v>92.9</v>
      </c>
      <c r="F315" s="112">
        <f>VLOOKUP(Table91213[[#This Row],[Date]],'DB Details'!$A:$L,6)</f>
        <v>58.4</v>
      </c>
      <c r="G315" s="110"/>
      <c r="H315" s="112">
        <f>VLOOKUP(Table91213[[#This Row],[Date]],'DB Details'!$A:$L,8)</f>
        <v>66.5</v>
      </c>
      <c r="I315" s="112">
        <f>VLOOKUP(Table91213[[#This Row],[Date]],'DB Details'!$A:$L,9)</f>
        <v>88.7</v>
      </c>
      <c r="J315" s="112">
        <f>VLOOKUP(Table91213[[#This Row],[Date]],'DB Details'!$A:$L,10)</f>
        <v>60.4</v>
      </c>
      <c r="K315" s="110"/>
      <c r="L315" s="112">
        <f>VLOOKUP(Table91213[[#This Row],[Date]],'DB Details'!$A:$L,12)</f>
        <v>66.2</v>
      </c>
    </row>
    <row r="316" spans="1:12" x14ac:dyDescent="0.2">
      <c r="A316" s="54">
        <v>26969</v>
      </c>
      <c r="B316" s="72">
        <f>VLOOKUP(Table91213[[#This Row],[Date]],'DB Details'!$A:$L,2)</f>
        <v>65.2</v>
      </c>
      <c r="C316" s="56"/>
      <c r="D316" s="70"/>
      <c r="E316" s="112">
        <f>VLOOKUP(Table91213[[#This Row],[Date]],'DB Details'!$A:$L,5)</f>
        <v>97.6</v>
      </c>
      <c r="F316" s="112">
        <f>VLOOKUP(Table91213[[#This Row],[Date]],'DB Details'!$A:$L,6)</f>
        <v>62</v>
      </c>
      <c r="G316" s="110"/>
      <c r="H316" s="112">
        <f>VLOOKUP(Table91213[[#This Row],[Date]],'DB Details'!$A:$L,8)</f>
        <v>63.8</v>
      </c>
      <c r="I316" s="112">
        <f>VLOOKUP(Table91213[[#This Row],[Date]],'DB Details'!$A:$L,9)</f>
        <v>96.8</v>
      </c>
      <c r="J316" s="112">
        <f>VLOOKUP(Table91213[[#This Row],[Date]],'DB Details'!$A:$L,10)</f>
        <v>60.8</v>
      </c>
      <c r="K316" s="110"/>
      <c r="L316" s="112">
        <f>VLOOKUP(Table91213[[#This Row],[Date]],'DB Details'!$A:$L,12)</f>
        <v>68.099999999999994</v>
      </c>
    </row>
    <row r="317" spans="1:12" x14ac:dyDescent="0.2">
      <c r="A317" s="54">
        <v>26999</v>
      </c>
      <c r="B317" s="72">
        <f>VLOOKUP(Table91213[[#This Row],[Date]],'DB Details'!$A:$L,2)</f>
        <v>59</v>
      </c>
      <c r="C317" s="56"/>
      <c r="D317" s="70"/>
      <c r="E317" s="112">
        <f>VLOOKUP(Table91213[[#This Row],[Date]],'DB Details'!$A:$L,5)</f>
        <v>94.2</v>
      </c>
      <c r="F317" s="112">
        <f>VLOOKUP(Table91213[[#This Row],[Date]],'DB Details'!$A:$L,6)</f>
        <v>56</v>
      </c>
      <c r="G317" s="110"/>
      <c r="H317" s="112">
        <f>VLOOKUP(Table91213[[#This Row],[Date]],'DB Details'!$A:$L,8)</f>
        <v>63.8</v>
      </c>
      <c r="I317" s="112">
        <f>VLOOKUP(Table91213[[#This Row],[Date]],'DB Details'!$A:$L,9)</f>
        <v>92.8</v>
      </c>
      <c r="J317" s="112">
        <f>VLOOKUP(Table91213[[#This Row],[Date]],'DB Details'!$A:$L,10)</f>
        <v>58</v>
      </c>
      <c r="K317" s="110"/>
      <c r="L317" s="112">
        <f>VLOOKUP(Table91213[[#This Row],[Date]],'DB Details'!$A:$L,12)</f>
        <v>63.6</v>
      </c>
    </row>
    <row r="318" spans="1:12" x14ac:dyDescent="0.2">
      <c r="A318" s="54">
        <v>27030</v>
      </c>
      <c r="B318" s="72">
        <f>VLOOKUP(Table91213[[#This Row],[Date]],'DB Details'!$A:$L,2)</f>
        <v>55.7</v>
      </c>
      <c r="C318" s="56"/>
      <c r="D318" s="70"/>
      <c r="E318" s="112">
        <f>VLOOKUP(Table91213[[#This Row],[Date]],'DB Details'!$A:$L,5)</f>
        <v>95.3</v>
      </c>
      <c r="F318" s="112">
        <f>VLOOKUP(Table91213[[#This Row],[Date]],'DB Details'!$A:$L,6)</f>
        <v>55.9</v>
      </c>
      <c r="G318" s="110"/>
      <c r="H318" s="112">
        <f>VLOOKUP(Table91213[[#This Row],[Date]],'DB Details'!$A:$L,8)</f>
        <v>62</v>
      </c>
      <c r="I318" s="112">
        <f>VLOOKUP(Table91213[[#This Row],[Date]],'DB Details'!$A:$L,9)</f>
        <v>91.8</v>
      </c>
      <c r="J318" s="112">
        <f>VLOOKUP(Table91213[[#This Row],[Date]],'DB Details'!$A:$L,10)</f>
        <v>57.3</v>
      </c>
      <c r="K318" s="110"/>
      <c r="L318" s="112">
        <f>VLOOKUP(Table91213[[#This Row],[Date]],'DB Details'!$A:$L,12)</f>
        <v>62.1</v>
      </c>
    </row>
    <row r="319" spans="1:12" x14ac:dyDescent="0.2">
      <c r="A319" s="54">
        <v>27061</v>
      </c>
      <c r="B319" s="72">
        <f>VLOOKUP(Table91213[[#This Row],[Date]],'DB Details'!$A:$L,2)</f>
        <v>56</v>
      </c>
      <c r="C319" s="56"/>
      <c r="D319" s="70"/>
      <c r="E319" s="112">
        <f>VLOOKUP(Table91213[[#This Row],[Date]],'DB Details'!$A:$L,5)</f>
        <v>93.6</v>
      </c>
      <c r="F319" s="112">
        <f>VLOOKUP(Table91213[[#This Row],[Date]],'DB Details'!$A:$L,6)</f>
        <v>49.7</v>
      </c>
      <c r="G319" s="110"/>
      <c r="H319" s="112">
        <f>VLOOKUP(Table91213[[#This Row],[Date]],'DB Details'!$A:$L,8)</f>
        <v>58.8</v>
      </c>
      <c r="I319" s="112">
        <f>VLOOKUP(Table91213[[#This Row],[Date]],'DB Details'!$A:$L,9)</f>
        <v>88.8</v>
      </c>
      <c r="J319" s="112">
        <f>VLOOKUP(Table91213[[#This Row],[Date]],'DB Details'!$A:$L,10)</f>
        <v>51</v>
      </c>
      <c r="K319" s="110"/>
      <c r="L319" s="112">
        <f>VLOOKUP(Table91213[[#This Row],[Date]],'DB Details'!$A:$L,12)</f>
        <v>58.6</v>
      </c>
    </row>
    <row r="320" spans="1:12" x14ac:dyDescent="0.2">
      <c r="A320" s="54">
        <v>27089</v>
      </c>
      <c r="B320" s="72">
        <f>VLOOKUP(Table91213[[#This Row],[Date]],'DB Details'!$A:$L,2)</f>
        <v>58</v>
      </c>
      <c r="C320" s="56"/>
      <c r="D320" s="70"/>
      <c r="E320" s="112">
        <f>VLOOKUP(Table91213[[#This Row],[Date]],'DB Details'!$A:$L,5)</f>
        <v>94</v>
      </c>
      <c r="F320" s="112">
        <f>VLOOKUP(Table91213[[#This Row],[Date]],'DB Details'!$A:$L,6)</f>
        <v>55.8</v>
      </c>
      <c r="G320" s="110"/>
      <c r="H320" s="112">
        <f>VLOOKUP(Table91213[[#This Row],[Date]],'DB Details'!$A:$L,8)</f>
        <v>59.1</v>
      </c>
      <c r="I320" s="112">
        <f>VLOOKUP(Table91213[[#This Row],[Date]],'DB Details'!$A:$L,9)</f>
        <v>88.9</v>
      </c>
      <c r="J320" s="112">
        <f>VLOOKUP(Table91213[[#This Row],[Date]],'DB Details'!$A:$L,10)</f>
        <v>56.3</v>
      </c>
      <c r="K320" s="110"/>
      <c r="L320" s="112">
        <f>VLOOKUP(Table91213[[#This Row],[Date]],'DB Details'!$A:$L,12)</f>
        <v>61.8</v>
      </c>
    </row>
    <row r="321" spans="1:12" x14ac:dyDescent="0.2">
      <c r="A321" s="54">
        <v>27120</v>
      </c>
      <c r="B321" s="72">
        <f>VLOOKUP(Table91213[[#This Row],[Date]],'DB Details'!$A:$L,2)</f>
        <v>56.4</v>
      </c>
      <c r="C321" s="56"/>
      <c r="D321" s="70"/>
      <c r="E321" s="112">
        <f>VLOOKUP(Table91213[[#This Row],[Date]],'DB Details'!$A:$L,5)</f>
        <v>93.5</v>
      </c>
      <c r="F321" s="112">
        <f>VLOOKUP(Table91213[[#This Row],[Date]],'DB Details'!$A:$L,6)</f>
        <v>54.5</v>
      </c>
      <c r="G321" s="110"/>
      <c r="H321" s="112">
        <f>VLOOKUP(Table91213[[#This Row],[Date]],'DB Details'!$A:$L,8)</f>
        <v>62.5</v>
      </c>
      <c r="I321" s="112">
        <f>VLOOKUP(Table91213[[#This Row],[Date]],'DB Details'!$A:$L,9)</f>
        <v>82.1</v>
      </c>
      <c r="J321" s="112">
        <f>VLOOKUP(Table91213[[#This Row],[Date]],'DB Details'!$A:$L,10)</f>
        <v>53.9</v>
      </c>
      <c r="K321" s="110"/>
      <c r="L321" s="112">
        <f>VLOOKUP(Table91213[[#This Row],[Date]],'DB Details'!$A:$L,12)</f>
        <v>59.9</v>
      </c>
    </row>
    <row r="322" spans="1:12" x14ac:dyDescent="0.2">
      <c r="A322" s="54">
        <v>27150</v>
      </c>
      <c r="B322" s="72">
        <f>VLOOKUP(Table91213[[#This Row],[Date]],'DB Details'!$A:$L,2)</f>
        <v>51.6</v>
      </c>
      <c r="C322" s="56"/>
      <c r="D322" s="70"/>
      <c r="E322" s="112">
        <f>VLOOKUP(Table91213[[#This Row],[Date]],'DB Details'!$A:$L,5)</f>
        <v>92.3</v>
      </c>
      <c r="F322" s="112">
        <f>VLOOKUP(Table91213[[#This Row],[Date]],'DB Details'!$A:$L,6)</f>
        <v>51.6</v>
      </c>
      <c r="G322" s="110"/>
      <c r="H322" s="112">
        <f>VLOOKUP(Table91213[[#This Row],[Date]],'DB Details'!$A:$L,8)</f>
        <v>59.3</v>
      </c>
      <c r="I322" s="112">
        <f>VLOOKUP(Table91213[[#This Row],[Date]],'DB Details'!$A:$L,9)</f>
        <v>74.5</v>
      </c>
      <c r="J322" s="112">
        <f>VLOOKUP(Table91213[[#This Row],[Date]],'DB Details'!$A:$L,10)</f>
        <v>51.1</v>
      </c>
      <c r="K322" s="110"/>
      <c r="L322" s="112">
        <f>VLOOKUP(Table91213[[#This Row],[Date]],'DB Details'!$A:$L,12)</f>
        <v>55.7</v>
      </c>
    </row>
    <row r="323" spans="1:12" x14ac:dyDescent="0.2">
      <c r="A323" s="54">
        <v>27181</v>
      </c>
      <c r="B323" s="72">
        <f>VLOOKUP(Table91213[[#This Row],[Date]],'DB Details'!$A:$L,2)</f>
        <v>51.9</v>
      </c>
      <c r="C323" s="56"/>
      <c r="D323" s="70"/>
      <c r="E323" s="112">
        <f>VLOOKUP(Table91213[[#This Row],[Date]],'DB Details'!$A:$L,5)</f>
        <v>88.6</v>
      </c>
      <c r="F323" s="112">
        <f>VLOOKUP(Table91213[[#This Row],[Date]],'DB Details'!$A:$L,6)</f>
        <v>50.4</v>
      </c>
      <c r="G323" s="110"/>
      <c r="H323" s="112">
        <f>VLOOKUP(Table91213[[#This Row],[Date]],'DB Details'!$A:$L,8)</f>
        <v>55.9</v>
      </c>
      <c r="I323" s="112">
        <f>VLOOKUP(Table91213[[#This Row],[Date]],'DB Details'!$A:$L,9)</f>
        <v>73.099999999999994</v>
      </c>
      <c r="J323" s="112">
        <f>VLOOKUP(Table91213[[#This Row],[Date]],'DB Details'!$A:$L,10)</f>
        <v>49.9</v>
      </c>
      <c r="K323" s="110"/>
      <c r="L323" s="112">
        <f>VLOOKUP(Table91213[[#This Row],[Date]],'DB Details'!$A:$L,12)</f>
        <v>54.7</v>
      </c>
    </row>
    <row r="324" spans="1:12" x14ac:dyDescent="0.2">
      <c r="A324" s="54">
        <v>27211</v>
      </c>
      <c r="B324" s="72">
        <f>VLOOKUP(Table91213[[#This Row],[Date]],'DB Details'!$A:$L,2)</f>
        <v>52.6</v>
      </c>
      <c r="C324" s="56"/>
      <c r="D324" s="70"/>
      <c r="E324" s="112">
        <f>VLOOKUP(Table91213[[#This Row],[Date]],'DB Details'!$A:$L,5)</f>
        <v>90.4</v>
      </c>
      <c r="F324" s="112">
        <f>VLOOKUP(Table91213[[#This Row],[Date]],'DB Details'!$A:$L,6)</f>
        <v>52</v>
      </c>
      <c r="G324" s="110"/>
      <c r="H324" s="112">
        <f>VLOOKUP(Table91213[[#This Row],[Date]],'DB Details'!$A:$L,8)</f>
        <v>54.8</v>
      </c>
      <c r="I324" s="112">
        <f>VLOOKUP(Table91213[[#This Row],[Date]],'DB Details'!$A:$L,9)</f>
        <v>69.2</v>
      </c>
      <c r="J324" s="112">
        <f>VLOOKUP(Table91213[[#This Row],[Date]],'DB Details'!$A:$L,10)</f>
        <v>50.3</v>
      </c>
      <c r="K324" s="110"/>
      <c r="L324" s="112">
        <f>VLOOKUP(Table91213[[#This Row],[Date]],'DB Details'!$A:$L,12)</f>
        <v>54.8</v>
      </c>
    </row>
    <row r="325" spans="1:12" x14ac:dyDescent="0.2">
      <c r="A325" s="54">
        <v>27242</v>
      </c>
      <c r="B325" s="72">
        <f>VLOOKUP(Table91213[[#This Row],[Date]],'DB Details'!$A:$L,2)</f>
        <v>50.2</v>
      </c>
      <c r="C325" s="56"/>
      <c r="D325" s="70"/>
      <c r="E325" s="112">
        <f>VLOOKUP(Table91213[[#This Row],[Date]],'DB Details'!$A:$L,5)</f>
        <v>86.1</v>
      </c>
      <c r="F325" s="112">
        <f>VLOOKUP(Table91213[[#This Row],[Date]],'DB Details'!$A:$L,6)</f>
        <v>49.6</v>
      </c>
      <c r="G325" s="110"/>
      <c r="H325" s="112">
        <f>VLOOKUP(Table91213[[#This Row],[Date]],'DB Details'!$A:$L,8)</f>
        <v>57</v>
      </c>
      <c r="I325" s="112">
        <f>VLOOKUP(Table91213[[#This Row],[Date]],'DB Details'!$A:$L,9)</f>
        <v>66.3</v>
      </c>
      <c r="J325" s="112">
        <f>VLOOKUP(Table91213[[#This Row],[Date]],'DB Details'!$A:$L,10)</f>
        <v>49.2</v>
      </c>
      <c r="K325" s="110"/>
      <c r="L325" s="112">
        <f>VLOOKUP(Table91213[[#This Row],[Date]],'DB Details'!$A:$L,12)</f>
        <v>52.9</v>
      </c>
    </row>
    <row r="326" spans="1:12" x14ac:dyDescent="0.2">
      <c r="A326" s="54">
        <v>27273</v>
      </c>
      <c r="B326" s="72">
        <f>VLOOKUP(Table91213[[#This Row],[Date]],'DB Details'!$A:$L,2)</f>
        <v>41.2</v>
      </c>
      <c r="C326" s="56"/>
      <c r="D326" s="70"/>
      <c r="E326" s="112">
        <f>VLOOKUP(Table91213[[#This Row],[Date]],'DB Details'!$A:$L,5)</f>
        <v>81</v>
      </c>
      <c r="F326" s="112">
        <f>VLOOKUP(Table91213[[#This Row],[Date]],'DB Details'!$A:$L,6)</f>
        <v>46.3</v>
      </c>
      <c r="G326" s="110"/>
      <c r="H326" s="112">
        <f>VLOOKUP(Table91213[[#This Row],[Date]],'DB Details'!$A:$L,8)</f>
        <v>54.8</v>
      </c>
      <c r="I326" s="112">
        <f>VLOOKUP(Table91213[[#This Row],[Date]],'DB Details'!$A:$L,9)</f>
        <v>51.8</v>
      </c>
      <c r="J326" s="112">
        <f>VLOOKUP(Table91213[[#This Row],[Date]],'DB Details'!$A:$L,10)</f>
        <v>44.9</v>
      </c>
      <c r="K326" s="110"/>
      <c r="L326" s="112">
        <f>VLOOKUP(Table91213[[#This Row],[Date]],'DB Details'!$A:$L,12)</f>
        <v>46.2</v>
      </c>
    </row>
    <row r="327" spans="1:12" x14ac:dyDescent="0.2">
      <c r="A327" s="54">
        <v>27303</v>
      </c>
      <c r="B327" s="72">
        <f>VLOOKUP(Table91213[[#This Row],[Date]],'DB Details'!$A:$L,2)</f>
        <v>36.5</v>
      </c>
      <c r="C327" s="56"/>
      <c r="D327" s="70"/>
      <c r="E327" s="112">
        <f>VLOOKUP(Table91213[[#This Row],[Date]],'DB Details'!$A:$L,5)</f>
        <v>75.7</v>
      </c>
      <c r="F327" s="112">
        <f>VLOOKUP(Table91213[[#This Row],[Date]],'DB Details'!$A:$L,6)</f>
        <v>44.3</v>
      </c>
      <c r="G327" s="110"/>
      <c r="H327" s="112">
        <f>VLOOKUP(Table91213[[#This Row],[Date]],'DB Details'!$A:$L,8)</f>
        <v>47.9</v>
      </c>
      <c r="I327" s="112">
        <f>VLOOKUP(Table91213[[#This Row],[Date]],'DB Details'!$A:$L,9)</f>
        <v>45.3</v>
      </c>
      <c r="J327" s="112">
        <f>VLOOKUP(Table91213[[#This Row],[Date]],'DB Details'!$A:$L,10)</f>
        <v>45.4</v>
      </c>
      <c r="K327" s="110"/>
      <c r="L327" s="112">
        <f>VLOOKUP(Table91213[[#This Row],[Date]],'DB Details'!$A:$L,12)</f>
        <v>42.7</v>
      </c>
    </row>
    <row r="328" spans="1:12" x14ac:dyDescent="0.2">
      <c r="A328" s="54">
        <v>27334</v>
      </c>
      <c r="B328" s="72">
        <f>VLOOKUP(Table91213[[#This Row],[Date]],'DB Details'!$A:$L,2)</f>
        <v>33.1</v>
      </c>
      <c r="C328" s="56"/>
      <c r="D328" s="70"/>
      <c r="E328" s="112">
        <f>VLOOKUP(Table91213[[#This Row],[Date]],'DB Details'!$A:$L,5)</f>
        <v>71</v>
      </c>
      <c r="F328" s="112">
        <f>VLOOKUP(Table91213[[#This Row],[Date]],'DB Details'!$A:$L,6)</f>
        <v>40.9</v>
      </c>
      <c r="G328" s="110"/>
      <c r="H328" s="112">
        <f>VLOOKUP(Table91213[[#This Row],[Date]],'DB Details'!$A:$L,8)</f>
        <v>47.2</v>
      </c>
      <c r="I328" s="112">
        <f>VLOOKUP(Table91213[[#This Row],[Date]],'DB Details'!$A:$L,9)</f>
        <v>34</v>
      </c>
      <c r="J328" s="112">
        <f>VLOOKUP(Table91213[[#This Row],[Date]],'DB Details'!$A:$L,10)</f>
        <v>39.6</v>
      </c>
      <c r="K328" s="110"/>
      <c r="L328" s="112">
        <f>VLOOKUP(Table91213[[#This Row],[Date]],'DB Details'!$A:$L,12)</f>
        <v>37.9</v>
      </c>
    </row>
    <row r="329" spans="1:12" x14ac:dyDescent="0.2">
      <c r="A329" s="54">
        <v>27364</v>
      </c>
      <c r="B329" s="72">
        <f>VLOOKUP(Table91213[[#This Row],[Date]],'DB Details'!$A:$L,2)</f>
        <v>27.9</v>
      </c>
      <c r="C329" s="56"/>
      <c r="D329" s="70"/>
      <c r="E329" s="112">
        <f>VLOOKUP(Table91213[[#This Row],[Date]],'DB Details'!$A:$L,5)</f>
        <v>64.7</v>
      </c>
      <c r="F329" s="112">
        <f>VLOOKUP(Table91213[[#This Row],[Date]],'DB Details'!$A:$L,6)</f>
        <v>33.4</v>
      </c>
      <c r="G329" s="110"/>
      <c r="H329" s="112">
        <f>VLOOKUP(Table91213[[#This Row],[Date]],'DB Details'!$A:$L,8)</f>
        <v>40.6</v>
      </c>
      <c r="I329" s="112">
        <f>VLOOKUP(Table91213[[#This Row],[Date]],'DB Details'!$A:$L,9)</f>
        <v>23.2</v>
      </c>
      <c r="J329" s="112">
        <f>VLOOKUP(Table91213[[#This Row],[Date]],'DB Details'!$A:$L,10)</f>
        <v>33.299999999999997</v>
      </c>
      <c r="K329" s="110"/>
      <c r="L329" s="112">
        <f>VLOOKUP(Table91213[[#This Row],[Date]],'DB Details'!$A:$L,12)</f>
        <v>30.9</v>
      </c>
    </row>
    <row r="330" spans="1:12" x14ac:dyDescent="0.2">
      <c r="A330" s="54">
        <v>27395</v>
      </c>
      <c r="B330" s="72">
        <f>VLOOKUP(Table91213[[#This Row],[Date]],'DB Details'!$A:$L,2)</f>
        <v>32.799999999999997</v>
      </c>
      <c r="C330" s="56"/>
      <c r="D330" s="70"/>
      <c r="E330" s="112">
        <f>VLOOKUP(Table91213[[#This Row],[Date]],'DB Details'!$A:$L,5)</f>
        <v>54.1</v>
      </c>
      <c r="F330" s="112">
        <f>VLOOKUP(Table91213[[#This Row],[Date]],'DB Details'!$A:$L,6)</f>
        <v>33.4</v>
      </c>
      <c r="G330" s="110"/>
      <c r="H330" s="112">
        <f>VLOOKUP(Table91213[[#This Row],[Date]],'DB Details'!$A:$L,8)</f>
        <v>36.6</v>
      </c>
      <c r="I330" s="112">
        <f>VLOOKUP(Table91213[[#This Row],[Date]],'DB Details'!$A:$L,9)</f>
        <v>19.5</v>
      </c>
      <c r="J330" s="112">
        <f>VLOOKUP(Table91213[[#This Row],[Date]],'DB Details'!$A:$L,10)</f>
        <v>29.7</v>
      </c>
      <c r="K330" s="110"/>
      <c r="L330" s="112">
        <f>VLOOKUP(Table91213[[#This Row],[Date]],'DB Details'!$A:$L,12)</f>
        <v>30.7</v>
      </c>
    </row>
    <row r="331" spans="1:12" x14ac:dyDescent="0.2">
      <c r="A331" s="54">
        <v>27426</v>
      </c>
      <c r="B331" s="72">
        <f>VLOOKUP(Table91213[[#This Row],[Date]],'DB Details'!$A:$L,2)</f>
        <v>40</v>
      </c>
      <c r="C331" s="56"/>
      <c r="D331" s="70"/>
      <c r="E331" s="112">
        <f>VLOOKUP(Table91213[[#This Row],[Date]],'DB Details'!$A:$L,5)</f>
        <v>48.8</v>
      </c>
      <c r="F331" s="112">
        <f>VLOOKUP(Table91213[[#This Row],[Date]],'DB Details'!$A:$L,6)</f>
        <v>41.5</v>
      </c>
      <c r="G331" s="110"/>
      <c r="H331" s="112">
        <f>VLOOKUP(Table91213[[#This Row],[Date]],'DB Details'!$A:$L,8)</f>
        <v>30.6</v>
      </c>
      <c r="I331" s="112">
        <f>VLOOKUP(Table91213[[#This Row],[Date]],'DB Details'!$A:$L,9)</f>
        <v>15.9</v>
      </c>
      <c r="J331" s="112">
        <f>VLOOKUP(Table91213[[#This Row],[Date]],'DB Details'!$A:$L,10)</f>
        <v>33.1</v>
      </c>
      <c r="K331" s="110"/>
      <c r="L331" s="112">
        <f>VLOOKUP(Table91213[[#This Row],[Date]],'DB Details'!$A:$L,12)</f>
        <v>34.4</v>
      </c>
    </row>
    <row r="332" spans="1:12" x14ac:dyDescent="0.2">
      <c r="A332" s="54">
        <v>27454</v>
      </c>
      <c r="B332" s="72">
        <f>VLOOKUP(Table91213[[#This Row],[Date]],'DB Details'!$A:$L,2)</f>
        <v>37</v>
      </c>
      <c r="C332" s="56"/>
      <c r="D332" s="70"/>
      <c r="E332" s="112">
        <f>VLOOKUP(Table91213[[#This Row],[Date]],'DB Details'!$A:$L,5)</f>
        <v>42.7</v>
      </c>
      <c r="F332" s="112">
        <f>VLOOKUP(Table91213[[#This Row],[Date]],'DB Details'!$A:$L,6)</f>
        <v>33.1</v>
      </c>
      <c r="G332" s="110"/>
      <c r="H332" s="112">
        <f>VLOOKUP(Table91213[[#This Row],[Date]],'DB Details'!$A:$L,8)</f>
        <v>30.9</v>
      </c>
      <c r="I332" s="112">
        <f>VLOOKUP(Table91213[[#This Row],[Date]],'DB Details'!$A:$L,9)</f>
        <v>17.3</v>
      </c>
      <c r="J332" s="112">
        <f>VLOOKUP(Table91213[[#This Row],[Date]],'DB Details'!$A:$L,10)</f>
        <v>32.799999999999997</v>
      </c>
      <c r="K332" s="110"/>
      <c r="L332" s="112">
        <f>VLOOKUP(Table91213[[#This Row],[Date]],'DB Details'!$A:$L,12)</f>
        <v>31.6</v>
      </c>
    </row>
    <row r="333" spans="1:12" x14ac:dyDescent="0.2">
      <c r="A333" s="54">
        <v>27485</v>
      </c>
      <c r="B333" s="72">
        <f>VLOOKUP(Table91213[[#This Row],[Date]],'DB Details'!$A:$L,2)</f>
        <v>42.6</v>
      </c>
      <c r="C333" s="56"/>
      <c r="D333" s="70"/>
      <c r="E333" s="112">
        <f>VLOOKUP(Table91213[[#This Row],[Date]],'DB Details'!$A:$L,5)</f>
        <v>42.6</v>
      </c>
      <c r="F333" s="112">
        <f>VLOOKUP(Table91213[[#This Row],[Date]],'DB Details'!$A:$L,6)</f>
        <v>45.5</v>
      </c>
      <c r="G333" s="110"/>
      <c r="H333" s="112">
        <f>VLOOKUP(Table91213[[#This Row],[Date]],'DB Details'!$A:$L,8)</f>
        <v>26.9</v>
      </c>
      <c r="I333" s="112">
        <f>VLOOKUP(Table91213[[#This Row],[Date]],'DB Details'!$A:$L,9)</f>
        <v>21.7</v>
      </c>
      <c r="J333" s="112">
        <f>VLOOKUP(Table91213[[#This Row],[Date]],'DB Details'!$A:$L,10)</f>
        <v>36.9</v>
      </c>
      <c r="K333" s="110"/>
      <c r="L333" s="112">
        <f>VLOOKUP(Table91213[[#This Row],[Date]],'DB Details'!$A:$L,12)</f>
        <v>37.5</v>
      </c>
    </row>
    <row r="334" spans="1:12" x14ac:dyDescent="0.2">
      <c r="A334" s="54">
        <v>27515</v>
      </c>
      <c r="B334" s="72">
        <f>VLOOKUP(Table91213[[#This Row],[Date]],'DB Details'!$A:$L,2)</f>
        <v>47.2</v>
      </c>
      <c r="C334" s="56"/>
      <c r="D334" s="70"/>
      <c r="E334" s="112">
        <f>VLOOKUP(Table91213[[#This Row],[Date]],'DB Details'!$A:$L,5)</f>
        <v>45.4</v>
      </c>
      <c r="F334" s="112">
        <f>VLOOKUP(Table91213[[#This Row],[Date]],'DB Details'!$A:$L,6)</f>
        <v>50.5</v>
      </c>
      <c r="G334" s="110"/>
      <c r="H334" s="112">
        <f>VLOOKUP(Table91213[[#This Row],[Date]],'DB Details'!$A:$L,8)</f>
        <v>31</v>
      </c>
      <c r="I334" s="112">
        <f>VLOOKUP(Table91213[[#This Row],[Date]],'DB Details'!$A:$L,9)</f>
        <v>22.7</v>
      </c>
      <c r="J334" s="112">
        <f>VLOOKUP(Table91213[[#This Row],[Date]],'DB Details'!$A:$L,10)</f>
        <v>39.6</v>
      </c>
      <c r="K334" s="110"/>
      <c r="L334" s="112">
        <f>VLOOKUP(Table91213[[#This Row],[Date]],'DB Details'!$A:$L,12)</f>
        <v>41.2</v>
      </c>
    </row>
    <row r="335" spans="1:12" x14ac:dyDescent="0.2">
      <c r="A335" s="54">
        <v>27546</v>
      </c>
      <c r="B335" s="72">
        <f>VLOOKUP(Table91213[[#This Row],[Date]],'DB Details'!$A:$L,2)</f>
        <v>54.9</v>
      </c>
      <c r="C335" s="56"/>
      <c r="D335" s="70"/>
      <c r="E335" s="112">
        <f>VLOOKUP(Table91213[[#This Row],[Date]],'DB Details'!$A:$L,5)</f>
        <v>44</v>
      </c>
      <c r="F335" s="112">
        <f>VLOOKUP(Table91213[[#This Row],[Date]],'DB Details'!$A:$L,6)</f>
        <v>53.1</v>
      </c>
      <c r="G335" s="110"/>
      <c r="H335" s="112">
        <f>VLOOKUP(Table91213[[#This Row],[Date]],'DB Details'!$A:$L,8)</f>
        <v>28.7</v>
      </c>
      <c r="I335" s="112">
        <f>VLOOKUP(Table91213[[#This Row],[Date]],'DB Details'!$A:$L,9)</f>
        <v>24.9</v>
      </c>
      <c r="J335" s="112">
        <f>VLOOKUP(Table91213[[#This Row],[Date]],'DB Details'!$A:$L,10)</f>
        <v>43.9</v>
      </c>
      <c r="K335" s="110"/>
      <c r="L335" s="112">
        <f>VLOOKUP(Table91213[[#This Row],[Date]],'DB Details'!$A:$L,12)</f>
        <v>45.1</v>
      </c>
    </row>
    <row r="336" spans="1:12" x14ac:dyDescent="0.2">
      <c r="A336" s="54">
        <v>27576</v>
      </c>
      <c r="B336" s="72">
        <f>VLOOKUP(Table91213[[#This Row],[Date]],'DB Details'!$A:$L,2)</f>
        <v>58.4</v>
      </c>
      <c r="C336" s="56"/>
      <c r="D336" s="70"/>
      <c r="E336" s="112">
        <f>VLOOKUP(Table91213[[#This Row],[Date]],'DB Details'!$A:$L,5)</f>
        <v>53</v>
      </c>
      <c r="F336" s="112">
        <f>VLOOKUP(Table91213[[#This Row],[Date]],'DB Details'!$A:$L,6)</f>
        <v>55.8</v>
      </c>
      <c r="G336" s="110"/>
      <c r="H336" s="112">
        <f>VLOOKUP(Table91213[[#This Row],[Date]],'DB Details'!$A:$L,8)</f>
        <v>24.6</v>
      </c>
      <c r="I336" s="112">
        <f>VLOOKUP(Table91213[[#This Row],[Date]],'DB Details'!$A:$L,9)</f>
        <v>28.7</v>
      </c>
      <c r="J336" s="112">
        <f>VLOOKUP(Table91213[[#This Row],[Date]],'DB Details'!$A:$L,10)</f>
        <v>44.3</v>
      </c>
      <c r="K336" s="110"/>
      <c r="L336" s="112">
        <f>VLOOKUP(Table91213[[#This Row],[Date]],'DB Details'!$A:$L,12)</f>
        <v>47.2</v>
      </c>
    </row>
    <row r="337" spans="1:12" x14ac:dyDescent="0.2">
      <c r="A337" s="54">
        <v>27607</v>
      </c>
      <c r="B337" s="72">
        <f>VLOOKUP(Table91213[[#This Row],[Date]],'DB Details'!$A:$L,2)</f>
        <v>60.3</v>
      </c>
      <c r="C337" s="56"/>
      <c r="D337" s="70"/>
      <c r="E337" s="112">
        <f>VLOOKUP(Table91213[[#This Row],[Date]],'DB Details'!$A:$L,5)</f>
        <v>68.8</v>
      </c>
      <c r="F337" s="112">
        <f>VLOOKUP(Table91213[[#This Row],[Date]],'DB Details'!$A:$L,6)</f>
        <v>61.1</v>
      </c>
      <c r="G337" s="110"/>
      <c r="H337" s="112">
        <f>VLOOKUP(Table91213[[#This Row],[Date]],'DB Details'!$A:$L,8)</f>
        <v>28.1</v>
      </c>
      <c r="I337" s="112">
        <f>VLOOKUP(Table91213[[#This Row],[Date]],'DB Details'!$A:$L,9)</f>
        <v>35.1</v>
      </c>
      <c r="J337" s="112">
        <f>VLOOKUP(Table91213[[#This Row],[Date]],'DB Details'!$A:$L,10)</f>
        <v>49.7</v>
      </c>
      <c r="K337" s="110"/>
      <c r="L337" s="112">
        <f>VLOOKUP(Table91213[[#This Row],[Date]],'DB Details'!$A:$L,12)</f>
        <v>51.4</v>
      </c>
    </row>
    <row r="338" spans="1:12" x14ac:dyDescent="0.2">
      <c r="A338" s="54">
        <v>27638</v>
      </c>
      <c r="B338" s="72">
        <f>VLOOKUP(Table91213[[#This Row],[Date]],'DB Details'!$A:$L,2)</f>
        <v>60.4</v>
      </c>
      <c r="C338" s="56"/>
      <c r="D338" s="70"/>
      <c r="E338" s="112">
        <f>VLOOKUP(Table91213[[#This Row],[Date]],'DB Details'!$A:$L,5)</f>
        <v>73.599999999999994</v>
      </c>
      <c r="F338" s="112">
        <f>VLOOKUP(Table91213[[#This Row],[Date]],'DB Details'!$A:$L,6)</f>
        <v>62.3</v>
      </c>
      <c r="G338" s="110"/>
      <c r="H338" s="112">
        <f>VLOOKUP(Table91213[[#This Row],[Date]],'DB Details'!$A:$L,8)</f>
        <v>34.200000000000003</v>
      </c>
      <c r="I338" s="112">
        <f>VLOOKUP(Table91213[[#This Row],[Date]],'DB Details'!$A:$L,9)</f>
        <v>43.8</v>
      </c>
      <c r="J338" s="112">
        <f>VLOOKUP(Table91213[[#This Row],[Date]],'DB Details'!$A:$L,10)</f>
        <v>53.5</v>
      </c>
      <c r="K338" s="110"/>
      <c r="L338" s="112">
        <f>VLOOKUP(Table91213[[#This Row],[Date]],'DB Details'!$A:$L,12)</f>
        <v>54.4</v>
      </c>
    </row>
    <row r="339" spans="1:12" x14ac:dyDescent="0.2">
      <c r="A339" s="54">
        <v>27668</v>
      </c>
      <c r="B339" s="72">
        <f>VLOOKUP(Table91213[[#This Row],[Date]],'DB Details'!$A:$L,2)</f>
        <v>64.2</v>
      </c>
      <c r="C339" s="56"/>
      <c r="D339" s="70"/>
      <c r="E339" s="112">
        <f>VLOOKUP(Table91213[[#This Row],[Date]],'DB Details'!$A:$L,5)</f>
        <v>75.3</v>
      </c>
      <c r="F339" s="112">
        <f>VLOOKUP(Table91213[[#This Row],[Date]],'DB Details'!$A:$L,6)</f>
        <v>62.3</v>
      </c>
      <c r="G339" s="110"/>
      <c r="H339" s="112">
        <f>VLOOKUP(Table91213[[#This Row],[Date]],'DB Details'!$A:$L,8)</f>
        <v>41.9</v>
      </c>
      <c r="I339" s="112">
        <f>VLOOKUP(Table91213[[#This Row],[Date]],'DB Details'!$A:$L,9)</f>
        <v>44.8</v>
      </c>
      <c r="J339" s="112">
        <f>VLOOKUP(Table91213[[#This Row],[Date]],'DB Details'!$A:$L,10)</f>
        <v>48.9</v>
      </c>
      <c r="K339" s="110"/>
      <c r="L339" s="112">
        <f>VLOOKUP(Table91213[[#This Row],[Date]],'DB Details'!$A:$L,12)</f>
        <v>55.5</v>
      </c>
    </row>
    <row r="340" spans="1:12" x14ac:dyDescent="0.2">
      <c r="A340" s="54">
        <v>27699</v>
      </c>
      <c r="B340" s="72">
        <f>VLOOKUP(Table91213[[#This Row],[Date]],'DB Details'!$A:$L,2)</f>
        <v>62.2</v>
      </c>
      <c r="C340" s="56"/>
      <c r="D340" s="70"/>
      <c r="E340" s="112">
        <f>VLOOKUP(Table91213[[#This Row],[Date]],'DB Details'!$A:$L,5)</f>
        <v>70.8</v>
      </c>
      <c r="F340" s="112">
        <f>VLOOKUP(Table91213[[#This Row],[Date]],'DB Details'!$A:$L,6)</f>
        <v>60</v>
      </c>
      <c r="G340" s="110"/>
      <c r="H340" s="112">
        <f>VLOOKUP(Table91213[[#This Row],[Date]],'DB Details'!$A:$L,8)</f>
        <v>38.799999999999997</v>
      </c>
      <c r="I340" s="112">
        <f>VLOOKUP(Table91213[[#This Row],[Date]],'DB Details'!$A:$L,9)</f>
        <v>46.8</v>
      </c>
      <c r="J340" s="112">
        <f>VLOOKUP(Table91213[[#This Row],[Date]],'DB Details'!$A:$L,10)</f>
        <v>49.8</v>
      </c>
      <c r="K340" s="110"/>
      <c r="L340" s="112">
        <f>VLOOKUP(Table91213[[#This Row],[Date]],'DB Details'!$A:$L,12)</f>
        <v>54.5</v>
      </c>
    </row>
    <row r="341" spans="1:12" x14ac:dyDescent="0.2">
      <c r="A341" s="54">
        <v>27729</v>
      </c>
      <c r="B341" s="72">
        <f>VLOOKUP(Table91213[[#This Row],[Date]],'DB Details'!$A:$L,2)</f>
        <v>63.1</v>
      </c>
      <c r="C341" s="56"/>
      <c r="D341" s="70"/>
      <c r="E341" s="112">
        <f>VLOOKUP(Table91213[[#This Row],[Date]],'DB Details'!$A:$L,5)</f>
        <v>64.400000000000006</v>
      </c>
      <c r="F341" s="112">
        <f>VLOOKUP(Table91213[[#This Row],[Date]],'DB Details'!$A:$L,6)</f>
        <v>62.4</v>
      </c>
      <c r="G341" s="110"/>
      <c r="H341" s="112">
        <f>VLOOKUP(Table91213[[#This Row],[Date]],'DB Details'!$A:$L,8)</f>
        <v>40.200000000000003</v>
      </c>
      <c r="I341" s="112">
        <f>VLOOKUP(Table91213[[#This Row],[Date]],'DB Details'!$A:$L,9)</f>
        <v>41.2</v>
      </c>
      <c r="J341" s="112">
        <f>VLOOKUP(Table91213[[#This Row],[Date]],'DB Details'!$A:$L,10)</f>
        <v>50.8</v>
      </c>
      <c r="K341" s="110"/>
      <c r="L341" s="112">
        <f>VLOOKUP(Table91213[[#This Row],[Date]],'DB Details'!$A:$L,12)</f>
        <v>54.9</v>
      </c>
    </row>
    <row r="342" spans="1:12" x14ac:dyDescent="0.2">
      <c r="A342" s="54">
        <v>27760</v>
      </c>
      <c r="B342" s="72">
        <f>VLOOKUP(Table91213[[#This Row],[Date]],'DB Details'!$A:$L,2)</f>
        <v>63.8</v>
      </c>
      <c r="C342" s="56"/>
      <c r="D342" s="70"/>
      <c r="E342" s="112">
        <f>VLOOKUP(Table91213[[#This Row],[Date]],'DB Details'!$A:$L,5)</f>
        <v>70.2</v>
      </c>
      <c r="F342" s="112">
        <f>VLOOKUP(Table91213[[#This Row],[Date]],'DB Details'!$A:$L,6)</f>
        <v>65.599999999999994</v>
      </c>
      <c r="G342" s="110"/>
      <c r="H342" s="112">
        <f>VLOOKUP(Table91213[[#This Row],[Date]],'DB Details'!$A:$L,8)</f>
        <v>45.3</v>
      </c>
      <c r="I342" s="112">
        <f>VLOOKUP(Table91213[[#This Row],[Date]],'DB Details'!$A:$L,9)</f>
        <v>54</v>
      </c>
      <c r="J342" s="112">
        <f>VLOOKUP(Table91213[[#This Row],[Date]],'DB Details'!$A:$L,10)</f>
        <v>53.1</v>
      </c>
      <c r="K342" s="110"/>
      <c r="L342" s="112">
        <f>VLOOKUP(Table91213[[#This Row],[Date]],'DB Details'!$A:$L,12)</f>
        <v>58.8</v>
      </c>
    </row>
    <row r="343" spans="1:12" x14ac:dyDescent="0.2">
      <c r="A343" s="54">
        <v>27791</v>
      </c>
      <c r="B343" s="72">
        <f>VLOOKUP(Table91213[[#This Row],[Date]],'DB Details'!$A:$L,2)</f>
        <v>68.7</v>
      </c>
      <c r="C343" s="56"/>
      <c r="D343" s="70"/>
      <c r="E343" s="112">
        <f>VLOOKUP(Table91213[[#This Row],[Date]],'DB Details'!$A:$L,5)</f>
        <v>73.2</v>
      </c>
      <c r="F343" s="112">
        <f>VLOOKUP(Table91213[[#This Row],[Date]],'DB Details'!$A:$L,6)</f>
        <v>64.8</v>
      </c>
      <c r="G343" s="110"/>
      <c r="H343" s="112">
        <f>VLOOKUP(Table91213[[#This Row],[Date]],'DB Details'!$A:$L,8)</f>
        <v>48.2</v>
      </c>
      <c r="I343" s="112">
        <f>VLOOKUP(Table91213[[#This Row],[Date]],'DB Details'!$A:$L,9)</f>
        <v>56.1</v>
      </c>
      <c r="J343" s="112">
        <f>VLOOKUP(Table91213[[#This Row],[Date]],'DB Details'!$A:$L,10)</f>
        <v>57.3</v>
      </c>
      <c r="K343" s="110"/>
      <c r="L343" s="112">
        <f>VLOOKUP(Table91213[[#This Row],[Date]],'DB Details'!$A:$L,12)</f>
        <v>61.5</v>
      </c>
    </row>
    <row r="344" spans="1:12" x14ac:dyDescent="0.2">
      <c r="A344" s="54">
        <v>27820</v>
      </c>
      <c r="B344" s="72">
        <f>VLOOKUP(Table91213[[#This Row],[Date]],'DB Details'!$A:$L,2)</f>
        <v>61.6</v>
      </c>
      <c r="C344" s="56"/>
      <c r="D344" s="70"/>
      <c r="E344" s="112">
        <f>VLOOKUP(Table91213[[#This Row],[Date]],'DB Details'!$A:$L,5)</f>
        <v>74.3</v>
      </c>
      <c r="F344" s="112">
        <f>VLOOKUP(Table91213[[#This Row],[Date]],'DB Details'!$A:$L,6)</f>
        <v>63.3</v>
      </c>
      <c r="G344" s="110"/>
      <c r="H344" s="112">
        <f>VLOOKUP(Table91213[[#This Row],[Date]],'DB Details'!$A:$L,8)</f>
        <v>46.7</v>
      </c>
      <c r="I344" s="112">
        <f>VLOOKUP(Table91213[[#This Row],[Date]],'DB Details'!$A:$L,9)</f>
        <v>56.7</v>
      </c>
      <c r="J344" s="112">
        <f>VLOOKUP(Table91213[[#This Row],[Date]],'DB Details'!$A:$L,10)</f>
        <v>54.9</v>
      </c>
      <c r="K344" s="110"/>
      <c r="L344" s="112">
        <f>VLOOKUP(Table91213[[#This Row],[Date]],'DB Details'!$A:$L,12)</f>
        <v>58.4</v>
      </c>
    </row>
    <row r="345" spans="1:12" x14ac:dyDescent="0.2">
      <c r="A345" s="54">
        <v>27851</v>
      </c>
      <c r="B345" s="72">
        <f>VLOOKUP(Table91213[[#This Row],[Date]],'DB Details'!$A:$L,2)</f>
        <v>65.2</v>
      </c>
      <c r="C345" s="56"/>
      <c r="D345" s="70"/>
      <c r="E345" s="112">
        <f>VLOOKUP(Table91213[[#This Row],[Date]],'DB Details'!$A:$L,5)</f>
        <v>75.900000000000006</v>
      </c>
      <c r="F345" s="112">
        <f>VLOOKUP(Table91213[[#This Row],[Date]],'DB Details'!$A:$L,6)</f>
        <v>64.099999999999994</v>
      </c>
      <c r="G345" s="110"/>
      <c r="H345" s="112">
        <f>VLOOKUP(Table91213[[#This Row],[Date]],'DB Details'!$A:$L,8)</f>
        <v>51.4</v>
      </c>
      <c r="I345" s="112">
        <f>VLOOKUP(Table91213[[#This Row],[Date]],'DB Details'!$A:$L,9)</f>
        <v>57.3</v>
      </c>
      <c r="J345" s="112">
        <f>VLOOKUP(Table91213[[#This Row],[Date]],'DB Details'!$A:$L,10)</f>
        <v>56.4</v>
      </c>
      <c r="K345" s="110"/>
      <c r="L345" s="112">
        <f>VLOOKUP(Table91213[[#This Row],[Date]],'DB Details'!$A:$L,12)</f>
        <v>60.6</v>
      </c>
    </row>
    <row r="346" spans="1:12" x14ac:dyDescent="0.2">
      <c r="A346" s="54">
        <v>27881</v>
      </c>
      <c r="B346" s="72">
        <f>VLOOKUP(Table91213[[#This Row],[Date]],'DB Details'!$A:$L,2)</f>
        <v>62.3</v>
      </c>
      <c r="C346" s="56"/>
      <c r="D346" s="70"/>
      <c r="E346" s="112">
        <f>VLOOKUP(Table91213[[#This Row],[Date]],'DB Details'!$A:$L,5)</f>
        <v>78</v>
      </c>
      <c r="F346" s="112">
        <f>VLOOKUP(Table91213[[#This Row],[Date]],'DB Details'!$A:$L,6)</f>
        <v>60.5</v>
      </c>
      <c r="G346" s="110"/>
      <c r="H346" s="112">
        <f>VLOOKUP(Table91213[[#This Row],[Date]],'DB Details'!$A:$L,8)</f>
        <v>51.6</v>
      </c>
      <c r="I346" s="112">
        <f>VLOOKUP(Table91213[[#This Row],[Date]],'DB Details'!$A:$L,9)</f>
        <v>58.3</v>
      </c>
      <c r="J346" s="112">
        <f>VLOOKUP(Table91213[[#This Row],[Date]],'DB Details'!$A:$L,10)</f>
        <v>55.4</v>
      </c>
      <c r="K346" s="110"/>
      <c r="L346" s="112">
        <f>VLOOKUP(Table91213[[#This Row],[Date]],'DB Details'!$A:$L,12)</f>
        <v>58.8</v>
      </c>
    </row>
    <row r="347" spans="1:12" x14ac:dyDescent="0.2">
      <c r="A347" s="54">
        <v>27912</v>
      </c>
      <c r="B347" s="72">
        <f>VLOOKUP(Table91213[[#This Row],[Date]],'DB Details'!$A:$L,2)</f>
        <v>60.6</v>
      </c>
      <c r="C347" s="56"/>
      <c r="D347" s="70"/>
      <c r="E347" s="112">
        <f>VLOOKUP(Table91213[[#This Row],[Date]],'DB Details'!$A:$L,5)</f>
        <v>80.099999999999994</v>
      </c>
      <c r="F347" s="112">
        <f>VLOOKUP(Table91213[[#This Row],[Date]],'DB Details'!$A:$L,6)</f>
        <v>60.5</v>
      </c>
      <c r="G347" s="110"/>
      <c r="H347" s="112">
        <f>VLOOKUP(Table91213[[#This Row],[Date]],'DB Details'!$A:$L,8)</f>
        <v>52.6</v>
      </c>
      <c r="I347" s="112">
        <f>VLOOKUP(Table91213[[#This Row],[Date]],'DB Details'!$A:$L,9)</f>
        <v>58.6</v>
      </c>
      <c r="J347" s="112">
        <f>VLOOKUP(Table91213[[#This Row],[Date]],'DB Details'!$A:$L,10)</f>
        <v>54.3</v>
      </c>
      <c r="K347" s="110"/>
      <c r="L347" s="112">
        <f>VLOOKUP(Table91213[[#This Row],[Date]],'DB Details'!$A:$L,12)</f>
        <v>58.2</v>
      </c>
    </row>
    <row r="348" spans="1:12" x14ac:dyDescent="0.2">
      <c r="A348" s="54">
        <v>27942</v>
      </c>
      <c r="B348" s="72">
        <f>VLOOKUP(Table91213[[#This Row],[Date]],'DB Details'!$A:$L,2)</f>
        <v>58</v>
      </c>
      <c r="C348" s="56"/>
      <c r="D348" s="70"/>
      <c r="E348" s="112">
        <f>VLOOKUP(Table91213[[#This Row],[Date]],'DB Details'!$A:$L,5)</f>
        <v>84.2</v>
      </c>
      <c r="F348" s="112">
        <f>VLOOKUP(Table91213[[#This Row],[Date]],'DB Details'!$A:$L,6)</f>
        <v>56.7</v>
      </c>
      <c r="G348" s="110"/>
      <c r="H348" s="112">
        <f>VLOOKUP(Table91213[[#This Row],[Date]],'DB Details'!$A:$L,8)</f>
        <v>50.5</v>
      </c>
      <c r="I348" s="112">
        <f>VLOOKUP(Table91213[[#This Row],[Date]],'DB Details'!$A:$L,9)</f>
        <v>54</v>
      </c>
      <c r="J348" s="112">
        <f>VLOOKUP(Table91213[[#This Row],[Date]],'DB Details'!$A:$L,10)</f>
        <v>55.1</v>
      </c>
      <c r="K348" s="110"/>
      <c r="L348" s="112">
        <f>VLOOKUP(Table91213[[#This Row],[Date]],'DB Details'!$A:$L,12)</f>
        <v>55.9</v>
      </c>
    </row>
    <row r="349" spans="1:12" x14ac:dyDescent="0.2">
      <c r="A349" s="54">
        <v>27973</v>
      </c>
      <c r="B349" s="72">
        <f>VLOOKUP(Table91213[[#This Row],[Date]],'DB Details'!$A:$L,2)</f>
        <v>57.7</v>
      </c>
      <c r="C349" s="56"/>
      <c r="D349" s="70"/>
      <c r="E349" s="112">
        <f>VLOOKUP(Table91213[[#This Row],[Date]],'DB Details'!$A:$L,5)</f>
        <v>73.3</v>
      </c>
      <c r="F349" s="112">
        <f>VLOOKUP(Table91213[[#This Row],[Date]],'DB Details'!$A:$L,6)</f>
        <v>52.9</v>
      </c>
      <c r="G349" s="110"/>
      <c r="H349" s="112">
        <f>VLOOKUP(Table91213[[#This Row],[Date]],'DB Details'!$A:$L,8)</f>
        <v>52.4</v>
      </c>
      <c r="I349" s="112">
        <f>VLOOKUP(Table91213[[#This Row],[Date]],'DB Details'!$A:$L,9)</f>
        <v>55.2</v>
      </c>
      <c r="J349" s="112">
        <f>VLOOKUP(Table91213[[#This Row],[Date]],'DB Details'!$A:$L,10)</f>
        <v>52.1</v>
      </c>
      <c r="K349" s="110"/>
      <c r="L349" s="112">
        <f>VLOOKUP(Table91213[[#This Row],[Date]],'DB Details'!$A:$L,12)</f>
        <v>54.5</v>
      </c>
    </row>
    <row r="350" spans="1:12" x14ac:dyDescent="0.2">
      <c r="A350" s="54">
        <v>28004</v>
      </c>
      <c r="B350" s="72">
        <f>VLOOKUP(Table91213[[#This Row],[Date]],'DB Details'!$A:$L,2)</f>
        <v>55.3</v>
      </c>
      <c r="C350" s="56"/>
      <c r="D350" s="70"/>
      <c r="E350" s="112">
        <f>VLOOKUP(Table91213[[#This Row],[Date]],'DB Details'!$A:$L,5)</f>
        <v>70.599999999999994</v>
      </c>
      <c r="F350" s="112">
        <f>VLOOKUP(Table91213[[#This Row],[Date]],'DB Details'!$A:$L,6)</f>
        <v>53.2</v>
      </c>
      <c r="G350" s="110"/>
      <c r="H350" s="112">
        <f>VLOOKUP(Table91213[[#This Row],[Date]],'DB Details'!$A:$L,8)</f>
        <v>49.5</v>
      </c>
      <c r="I350" s="112">
        <f>VLOOKUP(Table91213[[#This Row],[Date]],'DB Details'!$A:$L,9)</f>
        <v>52.6</v>
      </c>
      <c r="J350" s="112">
        <f>VLOOKUP(Table91213[[#This Row],[Date]],'DB Details'!$A:$L,10)</f>
        <v>54.2</v>
      </c>
      <c r="K350" s="110"/>
      <c r="L350" s="112">
        <f>VLOOKUP(Table91213[[#This Row],[Date]],'DB Details'!$A:$L,12)</f>
        <v>53.6</v>
      </c>
    </row>
    <row r="351" spans="1:12" x14ac:dyDescent="0.2">
      <c r="A351" s="54">
        <v>28034</v>
      </c>
      <c r="B351" s="72">
        <f>VLOOKUP(Table91213[[#This Row],[Date]],'DB Details'!$A:$L,2)</f>
        <v>57</v>
      </c>
      <c r="C351" s="56"/>
      <c r="D351" s="70"/>
      <c r="E351" s="112">
        <f>VLOOKUP(Table91213[[#This Row],[Date]],'DB Details'!$A:$L,5)</f>
        <v>67.099999999999994</v>
      </c>
      <c r="F351" s="112">
        <f>VLOOKUP(Table91213[[#This Row],[Date]],'DB Details'!$A:$L,6)</f>
        <v>56.1</v>
      </c>
      <c r="G351" s="110"/>
      <c r="H351" s="112">
        <f>VLOOKUP(Table91213[[#This Row],[Date]],'DB Details'!$A:$L,8)</f>
        <v>50</v>
      </c>
      <c r="I351" s="112">
        <f>VLOOKUP(Table91213[[#This Row],[Date]],'DB Details'!$A:$L,9)</f>
        <v>49</v>
      </c>
      <c r="J351" s="112">
        <f>VLOOKUP(Table91213[[#This Row],[Date]],'DB Details'!$A:$L,10)</f>
        <v>50.2</v>
      </c>
      <c r="K351" s="110"/>
      <c r="L351" s="112">
        <f>VLOOKUP(Table91213[[#This Row],[Date]],'DB Details'!$A:$L,12)</f>
        <v>53.5</v>
      </c>
    </row>
    <row r="352" spans="1:12" x14ac:dyDescent="0.2">
      <c r="A352" s="54">
        <v>28065</v>
      </c>
      <c r="B352" s="72">
        <f>VLOOKUP(Table91213[[#This Row],[Date]],'DB Details'!$A:$L,2)</f>
        <v>55.7</v>
      </c>
      <c r="C352" s="56"/>
      <c r="D352" s="70"/>
      <c r="E352" s="112">
        <f>VLOOKUP(Table91213[[#This Row],[Date]],'DB Details'!$A:$L,5)</f>
        <v>69.7</v>
      </c>
      <c r="F352" s="112">
        <f>VLOOKUP(Table91213[[#This Row],[Date]],'DB Details'!$A:$L,6)</f>
        <v>54.4</v>
      </c>
      <c r="G352" s="110"/>
      <c r="H352" s="112">
        <f>VLOOKUP(Table91213[[#This Row],[Date]],'DB Details'!$A:$L,8)</f>
        <v>42.4</v>
      </c>
      <c r="I352" s="112">
        <f>VLOOKUP(Table91213[[#This Row],[Date]],'DB Details'!$A:$L,9)</f>
        <v>47.2</v>
      </c>
      <c r="J352" s="112">
        <f>VLOOKUP(Table91213[[#This Row],[Date]],'DB Details'!$A:$L,10)</f>
        <v>50.5</v>
      </c>
      <c r="K352" s="110"/>
      <c r="L352" s="112">
        <f>VLOOKUP(Table91213[[#This Row],[Date]],'DB Details'!$A:$L,12)</f>
        <v>51.7</v>
      </c>
    </row>
    <row r="353" spans="1:12" x14ac:dyDescent="0.2">
      <c r="A353" s="54">
        <v>28095</v>
      </c>
      <c r="B353" s="72">
        <f>VLOOKUP(Table91213[[#This Row],[Date]],'DB Details'!$A:$L,2)</f>
        <v>58.9</v>
      </c>
      <c r="C353" s="56"/>
      <c r="D353" s="70"/>
      <c r="E353" s="112">
        <f>VLOOKUP(Table91213[[#This Row],[Date]],'DB Details'!$A:$L,5)</f>
        <v>75.8</v>
      </c>
      <c r="F353" s="112">
        <f>VLOOKUP(Table91213[[#This Row],[Date]],'DB Details'!$A:$L,6)</f>
        <v>59.6</v>
      </c>
      <c r="G353" s="110"/>
      <c r="H353" s="112">
        <f>VLOOKUP(Table91213[[#This Row],[Date]],'DB Details'!$A:$L,8)</f>
        <v>52.8</v>
      </c>
      <c r="I353" s="112">
        <f>VLOOKUP(Table91213[[#This Row],[Date]],'DB Details'!$A:$L,9)</f>
        <v>53.3</v>
      </c>
      <c r="J353" s="112">
        <f>VLOOKUP(Table91213[[#This Row],[Date]],'DB Details'!$A:$L,10)</f>
        <v>53.8</v>
      </c>
      <c r="K353" s="110"/>
      <c r="L353" s="112">
        <f>VLOOKUP(Table91213[[#This Row],[Date]],'DB Details'!$A:$L,12)</f>
        <v>56.6</v>
      </c>
    </row>
    <row r="354" spans="1:12" x14ac:dyDescent="0.2">
      <c r="A354" s="54">
        <v>28126</v>
      </c>
      <c r="B354" s="72">
        <f>VLOOKUP(Table91213[[#This Row],[Date]],'DB Details'!$A:$L,2)</f>
        <v>57.2</v>
      </c>
      <c r="C354" s="56"/>
      <c r="D354" s="70"/>
      <c r="E354" s="112">
        <f>VLOOKUP(Table91213[[#This Row],[Date]],'DB Details'!$A:$L,5)</f>
        <v>78.400000000000006</v>
      </c>
      <c r="F354" s="112">
        <f>VLOOKUP(Table91213[[#This Row],[Date]],'DB Details'!$A:$L,6)</f>
        <v>56.9</v>
      </c>
      <c r="G354" s="110"/>
      <c r="H354" s="112">
        <f>VLOOKUP(Table91213[[#This Row],[Date]],'DB Details'!$A:$L,8)</f>
        <v>51.4</v>
      </c>
      <c r="I354" s="112">
        <f>VLOOKUP(Table91213[[#This Row],[Date]],'DB Details'!$A:$L,9)</f>
        <v>55.3</v>
      </c>
      <c r="J354" s="112">
        <f>VLOOKUP(Table91213[[#This Row],[Date]],'DB Details'!$A:$L,10)</f>
        <v>49.9</v>
      </c>
      <c r="K354" s="110"/>
      <c r="L354" s="112">
        <f>VLOOKUP(Table91213[[#This Row],[Date]],'DB Details'!$A:$L,12)</f>
        <v>54.8</v>
      </c>
    </row>
    <row r="355" spans="1:12" x14ac:dyDescent="0.2">
      <c r="A355" s="54">
        <v>28157</v>
      </c>
      <c r="B355" s="72">
        <f>VLOOKUP(Table91213[[#This Row],[Date]],'DB Details'!$A:$L,2)</f>
        <v>56.8</v>
      </c>
      <c r="C355" s="56"/>
      <c r="D355" s="70"/>
      <c r="E355" s="112">
        <f>VLOOKUP(Table91213[[#This Row],[Date]],'DB Details'!$A:$L,5)</f>
        <v>76.8</v>
      </c>
      <c r="F355" s="112">
        <f>VLOOKUP(Table91213[[#This Row],[Date]],'DB Details'!$A:$L,6)</f>
        <v>50.8</v>
      </c>
      <c r="G355" s="110"/>
      <c r="H355" s="112">
        <f>VLOOKUP(Table91213[[#This Row],[Date]],'DB Details'!$A:$L,8)</f>
        <v>51.9</v>
      </c>
      <c r="I355" s="112">
        <f>VLOOKUP(Table91213[[#This Row],[Date]],'DB Details'!$A:$L,9)</f>
        <v>65.099999999999994</v>
      </c>
      <c r="J355" s="112">
        <f>VLOOKUP(Table91213[[#This Row],[Date]],'DB Details'!$A:$L,10)</f>
        <v>51.5</v>
      </c>
      <c r="K355" s="110"/>
      <c r="L355" s="112">
        <f>VLOOKUP(Table91213[[#This Row],[Date]],'DB Details'!$A:$L,12)</f>
        <v>55</v>
      </c>
    </row>
    <row r="356" spans="1:12" x14ac:dyDescent="0.2">
      <c r="A356" s="54">
        <v>28185</v>
      </c>
      <c r="B356" s="72">
        <f>VLOOKUP(Table91213[[#This Row],[Date]],'DB Details'!$A:$L,2)</f>
        <v>63.5</v>
      </c>
      <c r="C356" s="56"/>
      <c r="D356" s="70"/>
      <c r="E356" s="112">
        <f>VLOOKUP(Table91213[[#This Row],[Date]],'DB Details'!$A:$L,5)</f>
        <v>80.900000000000006</v>
      </c>
      <c r="F356" s="112">
        <f>VLOOKUP(Table91213[[#This Row],[Date]],'DB Details'!$A:$L,6)</f>
        <v>62.5</v>
      </c>
      <c r="G356" s="110"/>
      <c r="H356" s="112">
        <f>VLOOKUP(Table91213[[#This Row],[Date]],'DB Details'!$A:$L,8)</f>
        <v>54.7</v>
      </c>
      <c r="I356" s="112">
        <f>VLOOKUP(Table91213[[#This Row],[Date]],'DB Details'!$A:$L,9)</f>
        <v>49.6</v>
      </c>
      <c r="J356" s="112">
        <f>VLOOKUP(Table91213[[#This Row],[Date]],'DB Details'!$A:$L,10)</f>
        <v>54.3</v>
      </c>
      <c r="K356" s="110"/>
      <c r="L356" s="112">
        <f>VLOOKUP(Table91213[[#This Row],[Date]],'DB Details'!$A:$L,12)</f>
        <v>58.4</v>
      </c>
    </row>
    <row r="357" spans="1:12" x14ac:dyDescent="0.2">
      <c r="A357" s="54">
        <v>28216</v>
      </c>
      <c r="B357" s="72">
        <f>VLOOKUP(Table91213[[#This Row],[Date]],'DB Details'!$A:$L,2)</f>
        <v>60.3</v>
      </c>
      <c r="C357" s="56"/>
      <c r="D357" s="70"/>
      <c r="E357" s="112">
        <f>VLOOKUP(Table91213[[#This Row],[Date]],'DB Details'!$A:$L,5)</f>
        <v>78.8</v>
      </c>
      <c r="F357" s="112">
        <f>VLOOKUP(Table91213[[#This Row],[Date]],'DB Details'!$A:$L,6)</f>
        <v>59.2</v>
      </c>
      <c r="G357" s="110"/>
      <c r="H357" s="112">
        <f>VLOOKUP(Table91213[[#This Row],[Date]],'DB Details'!$A:$L,8)</f>
        <v>54.4</v>
      </c>
      <c r="I357" s="112">
        <f>VLOOKUP(Table91213[[#This Row],[Date]],'DB Details'!$A:$L,9)</f>
        <v>54.6</v>
      </c>
      <c r="J357" s="112">
        <f>VLOOKUP(Table91213[[#This Row],[Date]],'DB Details'!$A:$L,10)</f>
        <v>51.9</v>
      </c>
      <c r="K357" s="110"/>
      <c r="L357" s="112">
        <f>VLOOKUP(Table91213[[#This Row],[Date]],'DB Details'!$A:$L,12)</f>
        <v>56.9</v>
      </c>
    </row>
    <row r="358" spans="1:12" x14ac:dyDescent="0.2">
      <c r="A358" s="54">
        <v>28246</v>
      </c>
      <c r="B358" s="72">
        <f>VLOOKUP(Table91213[[#This Row],[Date]],'DB Details'!$A:$L,2)</f>
        <v>64.5</v>
      </c>
      <c r="C358" s="56"/>
      <c r="D358" s="70"/>
      <c r="E358" s="112">
        <f>VLOOKUP(Table91213[[#This Row],[Date]],'DB Details'!$A:$L,5)</f>
        <v>75.7</v>
      </c>
      <c r="F358" s="112">
        <f>VLOOKUP(Table91213[[#This Row],[Date]],'DB Details'!$A:$L,6)</f>
        <v>63</v>
      </c>
      <c r="G358" s="110"/>
      <c r="H358" s="112">
        <f>VLOOKUP(Table91213[[#This Row],[Date]],'DB Details'!$A:$L,8)</f>
        <v>53.2</v>
      </c>
      <c r="I358" s="112">
        <f>VLOOKUP(Table91213[[#This Row],[Date]],'DB Details'!$A:$L,9)</f>
        <v>55.4</v>
      </c>
      <c r="J358" s="112">
        <f>VLOOKUP(Table91213[[#This Row],[Date]],'DB Details'!$A:$L,10)</f>
        <v>54.8</v>
      </c>
      <c r="K358" s="110"/>
      <c r="L358" s="112">
        <f>VLOOKUP(Table91213[[#This Row],[Date]],'DB Details'!$A:$L,12)</f>
        <v>59.7</v>
      </c>
    </row>
    <row r="359" spans="1:12" x14ac:dyDescent="0.2">
      <c r="A359" s="54">
        <v>28277</v>
      </c>
      <c r="B359" s="72">
        <f>VLOOKUP(Table91213[[#This Row],[Date]],'DB Details'!$A:$L,2)</f>
        <v>58.1</v>
      </c>
      <c r="C359" s="56"/>
      <c r="D359" s="70"/>
      <c r="E359" s="112">
        <f>VLOOKUP(Table91213[[#This Row],[Date]],'DB Details'!$A:$L,5)</f>
        <v>71.900000000000006</v>
      </c>
      <c r="F359" s="112">
        <f>VLOOKUP(Table91213[[#This Row],[Date]],'DB Details'!$A:$L,6)</f>
        <v>62.5</v>
      </c>
      <c r="G359" s="110"/>
      <c r="H359" s="112">
        <f>VLOOKUP(Table91213[[#This Row],[Date]],'DB Details'!$A:$L,8)</f>
        <v>52.6</v>
      </c>
      <c r="I359" s="112">
        <f>VLOOKUP(Table91213[[#This Row],[Date]],'DB Details'!$A:$L,9)</f>
        <v>53.3</v>
      </c>
      <c r="J359" s="112">
        <f>VLOOKUP(Table91213[[#This Row],[Date]],'DB Details'!$A:$L,10)</f>
        <v>52.5</v>
      </c>
      <c r="K359" s="110"/>
      <c r="L359" s="112">
        <f>VLOOKUP(Table91213[[#This Row],[Date]],'DB Details'!$A:$L,12)</f>
        <v>56.8</v>
      </c>
    </row>
    <row r="360" spans="1:12" x14ac:dyDescent="0.2">
      <c r="A360" s="54">
        <v>28307</v>
      </c>
      <c r="B360" s="72">
        <f>VLOOKUP(Table91213[[#This Row],[Date]],'DB Details'!$A:$L,2)</f>
        <v>58.9</v>
      </c>
      <c r="C360" s="56"/>
      <c r="D360" s="70"/>
      <c r="E360" s="112">
        <f>VLOOKUP(Table91213[[#This Row],[Date]],'DB Details'!$A:$L,5)</f>
        <v>69</v>
      </c>
      <c r="F360" s="112">
        <f>VLOOKUP(Table91213[[#This Row],[Date]],'DB Details'!$A:$L,6)</f>
        <v>60.6</v>
      </c>
      <c r="G360" s="110"/>
      <c r="H360" s="112">
        <f>VLOOKUP(Table91213[[#This Row],[Date]],'DB Details'!$A:$L,8)</f>
        <v>52</v>
      </c>
      <c r="I360" s="112">
        <f>VLOOKUP(Table91213[[#This Row],[Date]],'DB Details'!$A:$L,9)</f>
        <v>58.3</v>
      </c>
      <c r="J360" s="112">
        <f>VLOOKUP(Table91213[[#This Row],[Date]],'DB Details'!$A:$L,10)</f>
        <v>54.5</v>
      </c>
      <c r="K360" s="110"/>
      <c r="L360" s="112">
        <f>VLOOKUP(Table91213[[#This Row],[Date]],'DB Details'!$A:$L,12)</f>
        <v>57.7</v>
      </c>
    </row>
    <row r="361" spans="1:12" x14ac:dyDescent="0.2">
      <c r="A361" s="54">
        <v>28338</v>
      </c>
      <c r="B361" s="72">
        <f>VLOOKUP(Table91213[[#This Row],[Date]],'DB Details'!$A:$L,2)</f>
        <v>58.8</v>
      </c>
      <c r="C361" s="56"/>
      <c r="D361" s="70"/>
      <c r="E361" s="112">
        <f>VLOOKUP(Table91213[[#This Row],[Date]],'DB Details'!$A:$L,5)</f>
        <v>70.400000000000006</v>
      </c>
      <c r="F361" s="112">
        <f>VLOOKUP(Table91213[[#This Row],[Date]],'DB Details'!$A:$L,6)</f>
        <v>53.9</v>
      </c>
      <c r="G361" s="110"/>
      <c r="H361" s="112">
        <f>VLOOKUP(Table91213[[#This Row],[Date]],'DB Details'!$A:$L,8)</f>
        <v>50</v>
      </c>
      <c r="I361" s="112">
        <f>VLOOKUP(Table91213[[#This Row],[Date]],'DB Details'!$A:$L,9)</f>
        <v>53.5</v>
      </c>
      <c r="J361" s="112">
        <f>VLOOKUP(Table91213[[#This Row],[Date]],'DB Details'!$A:$L,10)</f>
        <v>53.6</v>
      </c>
      <c r="K361" s="110"/>
      <c r="L361" s="112">
        <f>VLOOKUP(Table91213[[#This Row],[Date]],'DB Details'!$A:$L,12)</f>
        <v>54.9</v>
      </c>
    </row>
    <row r="362" spans="1:12" x14ac:dyDescent="0.2">
      <c r="A362" s="54">
        <v>28369</v>
      </c>
      <c r="B362" s="72">
        <f>VLOOKUP(Table91213[[#This Row],[Date]],'DB Details'!$A:$L,2)</f>
        <v>57</v>
      </c>
      <c r="C362" s="56"/>
      <c r="D362" s="70"/>
      <c r="E362" s="112">
        <f>VLOOKUP(Table91213[[#This Row],[Date]],'DB Details'!$A:$L,5)</f>
        <v>65.400000000000006</v>
      </c>
      <c r="F362" s="112">
        <f>VLOOKUP(Table91213[[#This Row],[Date]],'DB Details'!$A:$L,6)</f>
        <v>54.9</v>
      </c>
      <c r="G362" s="110"/>
      <c r="H362" s="112">
        <f>VLOOKUP(Table91213[[#This Row],[Date]],'DB Details'!$A:$L,8)</f>
        <v>44.8</v>
      </c>
      <c r="I362" s="112">
        <f>VLOOKUP(Table91213[[#This Row],[Date]],'DB Details'!$A:$L,9)</f>
        <v>56.7</v>
      </c>
      <c r="J362" s="112">
        <f>VLOOKUP(Table91213[[#This Row],[Date]],'DB Details'!$A:$L,10)</f>
        <v>50.4</v>
      </c>
      <c r="K362" s="110"/>
      <c r="L362" s="112">
        <f>VLOOKUP(Table91213[[#This Row],[Date]],'DB Details'!$A:$L,12)</f>
        <v>53.9</v>
      </c>
    </row>
    <row r="363" spans="1:12" x14ac:dyDescent="0.2">
      <c r="A363" s="54">
        <v>28399</v>
      </c>
      <c r="B363" s="72">
        <f>VLOOKUP(Table91213[[#This Row],[Date]],'DB Details'!$A:$L,2)</f>
        <v>57.1</v>
      </c>
      <c r="C363" s="56"/>
      <c r="D363" s="70"/>
      <c r="E363" s="112">
        <f>VLOOKUP(Table91213[[#This Row],[Date]],'DB Details'!$A:$L,5)</f>
        <v>64.5</v>
      </c>
      <c r="F363" s="112">
        <f>VLOOKUP(Table91213[[#This Row],[Date]],'DB Details'!$A:$L,6)</f>
        <v>57</v>
      </c>
      <c r="G363" s="110"/>
      <c r="H363" s="112">
        <f>VLOOKUP(Table91213[[#This Row],[Date]],'DB Details'!$A:$L,8)</f>
        <v>47.9</v>
      </c>
      <c r="I363" s="112">
        <f>VLOOKUP(Table91213[[#This Row],[Date]],'DB Details'!$A:$L,9)</f>
        <v>53.6</v>
      </c>
      <c r="J363" s="112">
        <f>VLOOKUP(Table91213[[#This Row],[Date]],'DB Details'!$A:$L,10)</f>
        <v>56</v>
      </c>
      <c r="K363" s="110"/>
      <c r="L363" s="112">
        <f>VLOOKUP(Table91213[[#This Row],[Date]],'DB Details'!$A:$L,12)</f>
        <v>55.4</v>
      </c>
    </row>
    <row r="364" spans="1:12" x14ac:dyDescent="0.2">
      <c r="A364" s="54">
        <v>28430</v>
      </c>
      <c r="B364" s="72">
        <f>VLOOKUP(Table91213[[#This Row],[Date]],'DB Details'!$A:$L,2)</f>
        <v>59.2</v>
      </c>
      <c r="C364" s="56"/>
      <c r="D364" s="70"/>
      <c r="E364" s="112">
        <f>VLOOKUP(Table91213[[#This Row],[Date]],'DB Details'!$A:$L,5)</f>
        <v>62</v>
      </c>
      <c r="F364" s="112">
        <f>VLOOKUP(Table91213[[#This Row],[Date]],'DB Details'!$A:$L,6)</f>
        <v>58.7</v>
      </c>
      <c r="G364" s="110"/>
      <c r="H364" s="112">
        <f>VLOOKUP(Table91213[[#This Row],[Date]],'DB Details'!$A:$L,8)</f>
        <v>48</v>
      </c>
      <c r="I364" s="112">
        <f>VLOOKUP(Table91213[[#This Row],[Date]],'DB Details'!$A:$L,9)</f>
        <v>56.3</v>
      </c>
      <c r="J364" s="112">
        <f>VLOOKUP(Table91213[[#This Row],[Date]],'DB Details'!$A:$L,10)</f>
        <v>51.8</v>
      </c>
      <c r="K364" s="110"/>
      <c r="L364" s="112">
        <f>VLOOKUP(Table91213[[#This Row],[Date]],'DB Details'!$A:$L,12)</f>
        <v>56.1</v>
      </c>
    </row>
    <row r="365" spans="1:12" x14ac:dyDescent="0.2">
      <c r="A365" s="54">
        <v>28460</v>
      </c>
      <c r="B365" s="72">
        <f>VLOOKUP(Table91213[[#This Row],[Date]],'DB Details'!$A:$L,2)</f>
        <v>60.7</v>
      </c>
      <c r="C365" s="56"/>
      <c r="D365" s="70"/>
      <c r="E365" s="112">
        <f>VLOOKUP(Table91213[[#This Row],[Date]],'DB Details'!$A:$L,5)</f>
        <v>67.2</v>
      </c>
      <c r="F365" s="112">
        <f>VLOOKUP(Table91213[[#This Row],[Date]],'DB Details'!$A:$L,6)</f>
        <v>64.7</v>
      </c>
      <c r="G365" s="110"/>
      <c r="H365" s="112">
        <f>VLOOKUP(Table91213[[#This Row],[Date]],'DB Details'!$A:$L,8)</f>
        <v>48.9</v>
      </c>
      <c r="I365" s="112">
        <f>VLOOKUP(Table91213[[#This Row],[Date]],'DB Details'!$A:$L,9)</f>
        <v>57.1</v>
      </c>
      <c r="J365" s="112">
        <f>VLOOKUP(Table91213[[#This Row],[Date]],'DB Details'!$A:$L,10)</f>
        <v>59.8</v>
      </c>
      <c r="K365" s="110"/>
      <c r="L365" s="112">
        <f>VLOOKUP(Table91213[[#This Row],[Date]],'DB Details'!$A:$L,12)</f>
        <v>59.8</v>
      </c>
    </row>
    <row r="366" spans="1:12" x14ac:dyDescent="0.2">
      <c r="A366" s="54">
        <v>28491</v>
      </c>
      <c r="B366" s="72">
        <f>VLOOKUP(Table91213[[#This Row],[Date]],'DB Details'!$A:$L,2)</f>
        <v>60.6</v>
      </c>
      <c r="C366" s="56"/>
      <c r="D366" s="70"/>
      <c r="E366" s="112">
        <f>VLOOKUP(Table91213[[#This Row],[Date]],'DB Details'!$A:$L,5)</f>
        <v>71.099999999999994</v>
      </c>
      <c r="F366" s="112">
        <f>VLOOKUP(Table91213[[#This Row],[Date]],'DB Details'!$A:$L,6)</f>
        <v>57.7</v>
      </c>
      <c r="G366" s="110"/>
      <c r="H366" s="112">
        <f>VLOOKUP(Table91213[[#This Row],[Date]],'DB Details'!$A:$L,8)</f>
        <v>54</v>
      </c>
      <c r="I366" s="112">
        <f>VLOOKUP(Table91213[[#This Row],[Date]],'DB Details'!$A:$L,9)</f>
        <v>55.6</v>
      </c>
      <c r="J366" s="112">
        <f>VLOOKUP(Table91213[[#This Row],[Date]],'DB Details'!$A:$L,10)</f>
        <v>55.1</v>
      </c>
      <c r="K366" s="110"/>
      <c r="L366" s="112">
        <f>VLOOKUP(Table91213[[#This Row],[Date]],'DB Details'!$A:$L,12)</f>
        <v>57.4</v>
      </c>
    </row>
    <row r="367" spans="1:12" x14ac:dyDescent="0.2">
      <c r="A367" s="54">
        <v>28522</v>
      </c>
      <c r="B367" s="72">
        <f>VLOOKUP(Table91213[[#This Row],[Date]],'DB Details'!$A:$L,2)</f>
        <v>56.2</v>
      </c>
      <c r="C367" s="56"/>
      <c r="D367" s="70"/>
      <c r="E367" s="112">
        <f>VLOOKUP(Table91213[[#This Row],[Date]],'DB Details'!$A:$L,5)</f>
        <v>74.400000000000006</v>
      </c>
      <c r="F367" s="112">
        <f>VLOOKUP(Table91213[[#This Row],[Date]],'DB Details'!$A:$L,6)</f>
        <v>54.6</v>
      </c>
      <c r="G367" s="110"/>
      <c r="H367" s="112">
        <f>VLOOKUP(Table91213[[#This Row],[Date]],'DB Details'!$A:$L,8)</f>
        <v>54</v>
      </c>
      <c r="I367" s="112">
        <f>VLOOKUP(Table91213[[#This Row],[Date]],'DB Details'!$A:$L,9)</f>
        <v>63.4</v>
      </c>
      <c r="J367" s="112">
        <f>VLOOKUP(Table91213[[#This Row],[Date]],'DB Details'!$A:$L,10)</f>
        <v>52.8</v>
      </c>
      <c r="K367" s="110"/>
      <c r="L367" s="112">
        <f>VLOOKUP(Table91213[[#This Row],[Date]],'DB Details'!$A:$L,12)</f>
        <v>55.9</v>
      </c>
    </row>
    <row r="368" spans="1:12" x14ac:dyDescent="0.2">
      <c r="A368" s="54">
        <v>28550</v>
      </c>
      <c r="B368" s="72">
        <f>VLOOKUP(Table91213[[#This Row],[Date]],'DB Details'!$A:$L,2)</f>
        <v>56.6</v>
      </c>
      <c r="C368" s="56"/>
      <c r="D368" s="70"/>
      <c r="E368" s="112">
        <f>VLOOKUP(Table91213[[#This Row],[Date]],'DB Details'!$A:$L,5)</f>
        <v>72.3</v>
      </c>
      <c r="F368" s="112">
        <f>VLOOKUP(Table91213[[#This Row],[Date]],'DB Details'!$A:$L,6)</f>
        <v>57</v>
      </c>
      <c r="G368" s="110"/>
      <c r="H368" s="112">
        <f>VLOOKUP(Table91213[[#This Row],[Date]],'DB Details'!$A:$L,8)</f>
        <v>44</v>
      </c>
      <c r="I368" s="112">
        <f>VLOOKUP(Table91213[[#This Row],[Date]],'DB Details'!$A:$L,9)</f>
        <v>58.9</v>
      </c>
      <c r="J368" s="112">
        <f>VLOOKUP(Table91213[[#This Row],[Date]],'DB Details'!$A:$L,10)</f>
        <v>52.9</v>
      </c>
      <c r="K368" s="110"/>
      <c r="L368" s="112">
        <f>VLOOKUP(Table91213[[#This Row],[Date]],'DB Details'!$A:$L,12)</f>
        <v>55</v>
      </c>
    </row>
    <row r="369" spans="1:12" x14ac:dyDescent="0.2">
      <c r="A369" s="54">
        <v>28581</v>
      </c>
      <c r="B369" s="72">
        <f>VLOOKUP(Table91213[[#This Row],[Date]],'DB Details'!$A:$L,2)</f>
        <v>60.2</v>
      </c>
      <c r="C369" s="56"/>
      <c r="D369" s="70"/>
      <c r="E369" s="112">
        <f>VLOOKUP(Table91213[[#This Row],[Date]],'DB Details'!$A:$L,5)</f>
        <v>78.7</v>
      </c>
      <c r="F369" s="112">
        <f>VLOOKUP(Table91213[[#This Row],[Date]],'DB Details'!$A:$L,6)</f>
        <v>60.3</v>
      </c>
      <c r="G369" s="110"/>
      <c r="H369" s="112">
        <f>VLOOKUP(Table91213[[#This Row],[Date]],'DB Details'!$A:$L,8)</f>
        <v>52.4</v>
      </c>
      <c r="I369" s="112">
        <f>VLOOKUP(Table91213[[#This Row],[Date]],'DB Details'!$A:$L,9)</f>
        <v>57.1</v>
      </c>
      <c r="J369" s="112">
        <f>VLOOKUP(Table91213[[#This Row],[Date]],'DB Details'!$A:$L,10)</f>
        <v>53.8</v>
      </c>
      <c r="K369" s="110"/>
      <c r="L369" s="112">
        <f>VLOOKUP(Table91213[[#This Row],[Date]],'DB Details'!$A:$L,12)</f>
        <v>57.7</v>
      </c>
    </row>
    <row r="370" spans="1:12" x14ac:dyDescent="0.2">
      <c r="A370" s="54">
        <v>28611</v>
      </c>
      <c r="B370" s="72">
        <f>VLOOKUP(Table91213[[#This Row],[Date]],'DB Details'!$A:$L,2)</f>
        <v>63.9</v>
      </c>
      <c r="C370" s="56"/>
      <c r="D370" s="70"/>
      <c r="E370" s="112">
        <f>VLOOKUP(Table91213[[#This Row],[Date]],'DB Details'!$A:$L,5)</f>
        <v>81.8</v>
      </c>
      <c r="F370" s="112">
        <f>VLOOKUP(Table91213[[#This Row],[Date]],'DB Details'!$A:$L,6)</f>
        <v>62.3</v>
      </c>
      <c r="G370" s="110"/>
      <c r="H370" s="112">
        <f>VLOOKUP(Table91213[[#This Row],[Date]],'DB Details'!$A:$L,8)</f>
        <v>54.5</v>
      </c>
      <c r="I370" s="112">
        <f>VLOOKUP(Table91213[[#This Row],[Date]],'DB Details'!$A:$L,9)</f>
        <v>57.4</v>
      </c>
      <c r="J370" s="112">
        <f>VLOOKUP(Table91213[[#This Row],[Date]],'DB Details'!$A:$L,10)</f>
        <v>57</v>
      </c>
      <c r="K370" s="110"/>
      <c r="L370" s="112">
        <f>VLOOKUP(Table91213[[#This Row],[Date]],'DB Details'!$A:$L,12)</f>
        <v>60.2</v>
      </c>
    </row>
    <row r="371" spans="1:12" x14ac:dyDescent="0.2">
      <c r="A371" s="54">
        <v>28642</v>
      </c>
      <c r="B371" s="72">
        <f>VLOOKUP(Table91213[[#This Row],[Date]],'DB Details'!$A:$L,2)</f>
        <v>63.6</v>
      </c>
      <c r="C371" s="56"/>
      <c r="D371" s="70"/>
      <c r="E371" s="112">
        <f>VLOOKUP(Table91213[[#This Row],[Date]],'DB Details'!$A:$L,5)</f>
        <v>82.3</v>
      </c>
      <c r="F371" s="112">
        <f>VLOOKUP(Table91213[[#This Row],[Date]],'DB Details'!$A:$L,6)</f>
        <v>61.7</v>
      </c>
      <c r="G371" s="110"/>
      <c r="H371" s="112">
        <f>VLOOKUP(Table91213[[#This Row],[Date]],'DB Details'!$A:$L,8)</f>
        <v>54.2</v>
      </c>
      <c r="I371" s="112">
        <f>VLOOKUP(Table91213[[#This Row],[Date]],'DB Details'!$A:$L,9)</f>
        <v>61.1</v>
      </c>
      <c r="J371" s="112">
        <f>VLOOKUP(Table91213[[#This Row],[Date]],'DB Details'!$A:$L,10)</f>
        <v>57.2</v>
      </c>
      <c r="K371" s="110"/>
      <c r="L371" s="112">
        <f>VLOOKUP(Table91213[[#This Row],[Date]],'DB Details'!$A:$L,12)</f>
        <v>60.5</v>
      </c>
    </row>
    <row r="372" spans="1:12" x14ac:dyDescent="0.2">
      <c r="A372" s="54">
        <v>28672</v>
      </c>
      <c r="B372" s="72">
        <f>VLOOKUP(Table91213[[#This Row],[Date]],'DB Details'!$A:$L,2)</f>
        <v>64.7</v>
      </c>
      <c r="C372" s="56"/>
      <c r="D372" s="70"/>
      <c r="E372" s="112">
        <f>VLOOKUP(Table91213[[#This Row],[Date]],'DB Details'!$A:$L,5)</f>
        <v>83</v>
      </c>
      <c r="F372" s="112">
        <f>VLOOKUP(Table91213[[#This Row],[Date]],'DB Details'!$A:$L,6)</f>
        <v>65.099999999999994</v>
      </c>
      <c r="G372" s="110"/>
      <c r="H372" s="112">
        <f>VLOOKUP(Table91213[[#This Row],[Date]],'DB Details'!$A:$L,8)</f>
        <v>57.7</v>
      </c>
      <c r="I372" s="112">
        <f>VLOOKUP(Table91213[[#This Row],[Date]],'DB Details'!$A:$L,9)</f>
        <v>59.4</v>
      </c>
      <c r="J372" s="112">
        <f>VLOOKUP(Table91213[[#This Row],[Date]],'DB Details'!$A:$L,10)</f>
        <v>58.8</v>
      </c>
      <c r="K372" s="110"/>
      <c r="L372" s="112">
        <f>VLOOKUP(Table91213[[#This Row],[Date]],'DB Details'!$A:$L,12)</f>
        <v>62.2</v>
      </c>
    </row>
    <row r="373" spans="1:12" x14ac:dyDescent="0.2">
      <c r="A373" s="54">
        <v>28703</v>
      </c>
      <c r="B373" s="72">
        <f>VLOOKUP(Table91213[[#This Row],[Date]],'DB Details'!$A:$L,2)</f>
        <v>61.3</v>
      </c>
      <c r="C373" s="56"/>
      <c r="D373" s="70"/>
      <c r="E373" s="112">
        <f>VLOOKUP(Table91213[[#This Row],[Date]],'DB Details'!$A:$L,5)</f>
        <v>85.4</v>
      </c>
      <c r="F373" s="112">
        <f>VLOOKUP(Table91213[[#This Row],[Date]],'DB Details'!$A:$L,6)</f>
        <v>64.900000000000006</v>
      </c>
      <c r="G373" s="110"/>
      <c r="H373" s="112">
        <f>VLOOKUP(Table91213[[#This Row],[Date]],'DB Details'!$A:$L,8)</f>
        <v>55.4</v>
      </c>
      <c r="I373" s="112">
        <f>VLOOKUP(Table91213[[#This Row],[Date]],'DB Details'!$A:$L,9)</f>
        <v>60.6</v>
      </c>
      <c r="J373" s="112">
        <f>VLOOKUP(Table91213[[#This Row],[Date]],'DB Details'!$A:$L,10)</f>
        <v>55.3</v>
      </c>
      <c r="K373" s="110"/>
      <c r="L373" s="112">
        <f>VLOOKUP(Table91213[[#This Row],[Date]],'DB Details'!$A:$L,12)</f>
        <v>60.3</v>
      </c>
    </row>
    <row r="374" spans="1:12" x14ac:dyDescent="0.2">
      <c r="A374" s="54">
        <v>28734</v>
      </c>
      <c r="B374" s="72">
        <f>VLOOKUP(Table91213[[#This Row],[Date]],'DB Details'!$A:$L,2)</f>
        <v>61.3</v>
      </c>
      <c r="C374" s="56"/>
      <c r="D374" s="70"/>
      <c r="E374" s="112">
        <f>VLOOKUP(Table91213[[#This Row],[Date]],'DB Details'!$A:$L,5)</f>
        <v>86.8</v>
      </c>
      <c r="F374" s="112">
        <f>VLOOKUP(Table91213[[#This Row],[Date]],'DB Details'!$A:$L,6)</f>
        <v>65</v>
      </c>
      <c r="G374" s="110"/>
      <c r="H374" s="112">
        <f>VLOOKUP(Table91213[[#This Row],[Date]],'DB Details'!$A:$L,8)</f>
        <v>54.5</v>
      </c>
      <c r="I374" s="112">
        <f>VLOOKUP(Table91213[[#This Row],[Date]],'DB Details'!$A:$L,9)</f>
        <v>60</v>
      </c>
      <c r="J374" s="112">
        <f>VLOOKUP(Table91213[[#This Row],[Date]],'DB Details'!$A:$L,10)</f>
        <v>57.2</v>
      </c>
      <c r="K374" s="110"/>
      <c r="L374" s="112">
        <f>VLOOKUP(Table91213[[#This Row],[Date]],'DB Details'!$A:$L,12)</f>
        <v>60.5</v>
      </c>
    </row>
    <row r="375" spans="1:12" x14ac:dyDescent="0.2">
      <c r="A375" s="54">
        <v>28764</v>
      </c>
      <c r="B375" s="72">
        <f>VLOOKUP(Table91213[[#This Row],[Date]],'DB Details'!$A:$L,2)</f>
        <v>58.8</v>
      </c>
      <c r="C375" s="56"/>
      <c r="D375" s="70"/>
      <c r="E375" s="112">
        <f>VLOOKUP(Table91213[[#This Row],[Date]],'DB Details'!$A:$L,5)</f>
        <v>86.8</v>
      </c>
      <c r="F375" s="112">
        <f>VLOOKUP(Table91213[[#This Row],[Date]],'DB Details'!$A:$L,6)</f>
        <v>62</v>
      </c>
      <c r="G375" s="110"/>
      <c r="H375" s="112">
        <f>VLOOKUP(Table91213[[#This Row],[Date]],'DB Details'!$A:$L,8)</f>
        <v>56.1</v>
      </c>
      <c r="I375" s="112">
        <f>VLOOKUP(Table91213[[#This Row],[Date]],'DB Details'!$A:$L,9)</f>
        <v>64.7</v>
      </c>
      <c r="J375" s="112">
        <f>VLOOKUP(Table91213[[#This Row],[Date]],'DB Details'!$A:$L,10)</f>
        <v>57.9</v>
      </c>
      <c r="K375" s="110"/>
      <c r="L375" s="112">
        <f>VLOOKUP(Table91213[[#This Row],[Date]],'DB Details'!$A:$L,12)</f>
        <v>60.1</v>
      </c>
    </row>
    <row r="376" spans="1:12" x14ac:dyDescent="0.2">
      <c r="A376" s="54">
        <v>28795</v>
      </c>
      <c r="B376" s="72">
        <f>VLOOKUP(Table91213[[#This Row],[Date]],'DB Details'!$A:$L,2)</f>
        <v>61.9</v>
      </c>
      <c r="C376" s="56"/>
      <c r="D376" s="70"/>
      <c r="E376" s="112">
        <f>VLOOKUP(Table91213[[#This Row],[Date]],'DB Details'!$A:$L,5)</f>
        <v>84.1</v>
      </c>
      <c r="F376" s="112">
        <f>VLOOKUP(Table91213[[#This Row],[Date]],'DB Details'!$A:$L,6)</f>
        <v>61.3</v>
      </c>
      <c r="G376" s="110"/>
      <c r="H376" s="112">
        <f>VLOOKUP(Table91213[[#This Row],[Date]],'DB Details'!$A:$L,8)</f>
        <v>56.7</v>
      </c>
      <c r="I376" s="112">
        <f>VLOOKUP(Table91213[[#This Row],[Date]],'DB Details'!$A:$L,9)</f>
        <v>64.5</v>
      </c>
      <c r="J376" s="112">
        <f>VLOOKUP(Table91213[[#This Row],[Date]],'DB Details'!$A:$L,10)</f>
        <v>60.4</v>
      </c>
      <c r="K376" s="110"/>
      <c r="L376" s="112">
        <f>VLOOKUP(Table91213[[#This Row],[Date]],'DB Details'!$A:$L,12)</f>
        <v>61.3</v>
      </c>
    </row>
    <row r="377" spans="1:12" x14ac:dyDescent="0.2">
      <c r="A377" s="54">
        <v>28825</v>
      </c>
      <c r="B377" s="72">
        <f>VLOOKUP(Table91213[[#This Row],[Date]],'DB Details'!$A:$L,2)</f>
        <v>59.9</v>
      </c>
      <c r="C377" s="56"/>
      <c r="D377" s="70"/>
      <c r="E377" s="112">
        <f>VLOOKUP(Table91213[[#This Row],[Date]],'DB Details'!$A:$L,5)</f>
        <v>84.5</v>
      </c>
      <c r="F377" s="112">
        <f>VLOOKUP(Table91213[[#This Row],[Date]],'DB Details'!$A:$L,6)</f>
        <v>60.4</v>
      </c>
      <c r="G377" s="110"/>
      <c r="H377" s="112">
        <f>VLOOKUP(Table91213[[#This Row],[Date]],'DB Details'!$A:$L,8)</f>
        <v>53.9</v>
      </c>
      <c r="I377" s="112">
        <f>VLOOKUP(Table91213[[#This Row],[Date]],'DB Details'!$A:$L,9)</f>
        <v>63.5</v>
      </c>
      <c r="J377" s="112">
        <f>VLOOKUP(Table91213[[#This Row],[Date]],'DB Details'!$A:$L,10)</f>
        <v>56.9</v>
      </c>
      <c r="K377" s="110"/>
      <c r="L377" s="112">
        <f>VLOOKUP(Table91213[[#This Row],[Date]],'DB Details'!$A:$L,12)</f>
        <v>59.4</v>
      </c>
    </row>
    <row r="378" spans="1:12" x14ac:dyDescent="0.2">
      <c r="A378" s="54">
        <v>28856</v>
      </c>
      <c r="B378" s="72">
        <f>VLOOKUP(Table91213[[#This Row],[Date]],'DB Details'!$A:$L,2)</f>
        <v>57.3</v>
      </c>
      <c r="C378" s="56"/>
      <c r="D378" s="70"/>
      <c r="E378" s="112">
        <f>VLOOKUP(Table91213[[#This Row],[Date]],'DB Details'!$A:$L,5)</f>
        <v>85.8</v>
      </c>
      <c r="F378" s="112">
        <f>VLOOKUP(Table91213[[#This Row],[Date]],'DB Details'!$A:$L,6)</f>
        <v>58.8</v>
      </c>
      <c r="G378" s="110"/>
      <c r="H378" s="112">
        <f>VLOOKUP(Table91213[[#This Row],[Date]],'DB Details'!$A:$L,8)</f>
        <v>52.3</v>
      </c>
      <c r="I378" s="112">
        <f>VLOOKUP(Table91213[[#This Row],[Date]],'DB Details'!$A:$L,9)</f>
        <v>66.400000000000006</v>
      </c>
      <c r="J378" s="112">
        <f>VLOOKUP(Table91213[[#This Row],[Date]],'DB Details'!$A:$L,10)</f>
        <v>57.3</v>
      </c>
      <c r="K378" s="110"/>
      <c r="L378" s="112">
        <f>VLOOKUP(Table91213[[#This Row],[Date]],'DB Details'!$A:$L,12)</f>
        <v>58.5</v>
      </c>
    </row>
    <row r="379" spans="1:12" x14ac:dyDescent="0.2">
      <c r="A379" s="54">
        <v>28887</v>
      </c>
      <c r="B379" s="72">
        <f>VLOOKUP(Table91213[[#This Row],[Date]],'DB Details'!$A:$L,2)</f>
        <v>58.6</v>
      </c>
      <c r="C379" s="56"/>
      <c r="D379" s="70"/>
      <c r="E379" s="112">
        <f>VLOOKUP(Table91213[[#This Row],[Date]],'DB Details'!$A:$L,5)</f>
        <v>86.5</v>
      </c>
      <c r="F379" s="112">
        <f>VLOOKUP(Table91213[[#This Row],[Date]],'DB Details'!$A:$L,6)</f>
        <v>59</v>
      </c>
      <c r="G379" s="110"/>
      <c r="H379" s="112">
        <f>VLOOKUP(Table91213[[#This Row],[Date]],'DB Details'!$A:$L,8)</f>
        <v>51.4</v>
      </c>
      <c r="I379" s="112">
        <f>VLOOKUP(Table91213[[#This Row],[Date]],'DB Details'!$A:$L,9)</f>
        <v>64</v>
      </c>
      <c r="J379" s="112">
        <f>VLOOKUP(Table91213[[#This Row],[Date]],'DB Details'!$A:$L,10)</f>
        <v>55.6</v>
      </c>
      <c r="K379" s="110"/>
      <c r="L379" s="112">
        <f>VLOOKUP(Table91213[[#This Row],[Date]],'DB Details'!$A:$L,12)</f>
        <v>58.2</v>
      </c>
    </row>
    <row r="380" spans="1:12" x14ac:dyDescent="0.2">
      <c r="A380" s="54">
        <v>28915</v>
      </c>
      <c r="B380" s="72">
        <f>VLOOKUP(Table91213[[#This Row],[Date]],'DB Details'!$A:$L,2)</f>
        <v>56.7</v>
      </c>
      <c r="C380" s="56"/>
      <c r="D380" s="70"/>
      <c r="E380" s="112">
        <f>VLOOKUP(Table91213[[#This Row],[Date]],'DB Details'!$A:$L,5)</f>
        <v>87.7</v>
      </c>
      <c r="F380" s="112">
        <f>VLOOKUP(Table91213[[#This Row],[Date]],'DB Details'!$A:$L,6)</f>
        <v>57.4</v>
      </c>
      <c r="G380" s="110"/>
      <c r="H380" s="112">
        <f>VLOOKUP(Table91213[[#This Row],[Date]],'DB Details'!$A:$L,8)</f>
        <v>54.1</v>
      </c>
      <c r="I380" s="112">
        <f>VLOOKUP(Table91213[[#This Row],[Date]],'DB Details'!$A:$L,9)</f>
        <v>66.7</v>
      </c>
      <c r="J380" s="112">
        <f>VLOOKUP(Table91213[[#This Row],[Date]],'DB Details'!$A:$L,10)</f>
        <v>54.8</v>
      </c>
      <c r="K380" s="110"/>
      <c r="L380" s="112">
        <f>VLOOKUP(Table91213[[#This Row],[Date]],'DB Details'!$A:$L,12)</f>
        <v>57.7</v>
      </c>
    </row>
    <row r="381" spans="1:12" x14ac:dyDescent="0.2">
      <c r="A381" s="54">
        <v>28946</v>
      </c>
      <c r="B381" s="72">
        <f>VLOOKUP(Table91213[[#This Row],[Date]],'DB Details'!$A:$L,2)</f>
        <v>55.1</v>
      </c>
      <c r="C381" s="56"/>
      <c r="D381" s="70"/>
      <c r="E381" s="112">
        <f>VLOOKUP(Table91213[[#This Row],[Date]],'DB Details'!$A:$L,5)</f>
        <v>86.3</v>
      </c>
      <c r="F381" s="112">
        <f>VLOOKUP(Table91213[[#This Row],[Date]],'DB Details'!$A:$L,6)</f>
        <v>55.5</v>
      </c>
      <c r="G381" s="110"/>
      <c r="H381" s="112">
        <f>VLOOKUP(Table91213[[#This Row],[Date]],'DB Details'!$A:$L,8)</f>
        <v>50.9</v>
      </c>
      <c r="I381" s="112">
        <f>VLOOKUP(Table91213[[#This Row],[Date]],'DB Details'!$A:$L,9)</f>
        <v>75.599999999999994</v>
      </c>
      <c r="J381" s="112">
        <f>VLOOKUP(Table91213[[#This Row],[Date]],'DB Details'!$A:$L,10)</f>
        <v>46.9</v>
      </c>
      <c r="K381" s="110"/>
      <c r="L381" s="112">
        <f>VLOOKUP(Table91213[[#This Row],[Date]],'DB Details'!$A:$L,12)</f>
        <v>56.2</v>
      </c>
    </row>
    <row r="382" spans="1:12" x14ac:dyDescent="0.2">
      <c r="A382" s="54">
        <v>28976</v>
      </c>
      <c r="B382" s="72">
        <f>VLOOKUP(Table91213[[#This Row],[Date]],'DB Details'!$A:$L,2)</f>
        <v>52.1</v>
      </c>
      <c r="C382" s="56"/>
      <c r="D382" s="70"/>
      <c r="E382" s="112">
        <f>VLOOKUP(Table91213[[#This Row],[Date]],'DB Details'!$A:$L,5)</f>
        <v>86.9</v>
      </c>
      <c r="F382" s="112">
        <f>VLOOKUP(Table91213[[#This Row],[Date]],'DB Details'!$A:$L,6)</f>
        <v>52.1</v>
      </c>
      <c r="G382" s="110"/>
      <c r="H382" s="112">
        <f>VLOOKUP(Table91213[[#This Row],[Date]],'DB Details'!$A:$L,8)</f>
        <v>53.3</v>
      </c>
      <c r="I382" s="112">
        <f>VLOOKUP(Table91213[[#This Row],[Date]],'DB Details'!$A:$L,9)</f>
        <v>63.7</v>
      </c>
      <c r="J382" s="112">
        <f>VLOOKUP(Table91213[[#This Row],[Date]],'DB Details'!$A:$L,10)</f>
        <v>54.5</v>
      </c>
      <c r="K382" s="110"/>
      <c r="L382" s="112">
        <f>VLOOKUP(Table91213[[#This Row],[Date]],'DB Details'!$A:$L,12)</f>
        <v>54.4</v>
      </c>
    </row>
    <row r="383" spans="1:12" x14ac:dyDescent="0.2">
      <c r="A383" s="54">
        <v>29007</v>
      </c>
      <c r="B383" s="72">
        <f>VLOOKUP(Table91213[[#This Row],[Date]],'DB Details'!$A:$L,2)</f>
        <v>49.4</v>
      </c>
      <c r="C383" s="56"/>
      <c r="D383" s="70"/>
      <c r="E383" s="112">
        <f>VLOOKUP(Table91213[[#This Row],[Date]],'DB Details'!$A:$L,5)</f>
        <v>88.7</v>
      </c>
      <c r="F383" s="112">
        <f>VLOOKUP(Table91213[[#This Row],[Date]],'DB Details'!$A:$L,6)</f>
        <v>50.2</v>
      </c>
      <c r="G383" s="110"/>
      <c r="H383" s="112">
        <f>VLOOKUP(Table91213[[#This Row],[Date]],'DB Details'!$A:$L,8)</f>
        <v>53.8</v>
      </c>
      <c r="I383" s="112">
        <f>VLOOKUP(Table91213[[#This Row],[Date]],'DB Details'!$A:$L,9)</f>
        <v>61.4</v>
      </c>
      <c r="J383" s="112">
        <f>VLOOKUP(Table91213[[#This Row],[Date]],'DB Details'!$A:$L,10)</f>
        <v>53.8</v>
      </c>
      <c r="K383" s="110"/>
      <c r="L383" s="112">
        <f>VLOOKUP(Table91213[[#This Row],[Date]],'DB Details'!$A:$L,12)</f>
        <v>52.7</v>
      </c>
    </row>
    <row r="384" spans="1:12" x14ac:dyDescent="0.2">
      <c r="A384" s="54">
        <v>29037</v>
      </c>
      <c r="B384" s="72">
        <f>VLOOKUP(Table91213[[#This Row],[Date]],'DB Details'!$A:$L,2)</f>
        <v>49.8</v>
      </c>
      <c r="C384" s="56"/>
      <c r="D384" s="70"/>
      <c r="E384" s="112">
        <f>VLOOKUP(Table91213[[#This Row],[Date]],'DB Details'!$A:$L,5)</f>
        <v>93.1</v>
      </c>
      <c r="F384" s="112">
        <f>VLOOKUP(Table91213[[#This Row],[Date]],'DB Details'!$A:$L,6)</f>
        <v>49.4</v>
      </c>
      <c r="G384" s="110"/>
      <c r="H384" s="112">
        <f>VLOOKUP(Table91213[[#This Row],[Date]],'DB Details'!$A:$L,8)</f>
        <v>53.6</v>
      </c>
      <c r="I384" s="112">
        <f>VLOOKUP(Table91213[[#This Row],[Date]],'DB Details'!$A:$L,9)</f>
        <v>57.4</v>
      </c>
      <c r="J384" s="112">
        <f>VLOOKUP(Table91213[[#This Row],[Date]],'DB Details'!$A:$L,10)</f>
        <v>50.2</v>
      </c>
      <c r="K384" s="110"/>
      <c r="L384" s="112">
        <f>VLOOKUP(Table91213[[#This Row],[Date]],'DB Details'!$A:$L,12)</f>
        <v>51.3</v>
      </c>
    </row>
    <row r="385" spans="1:12" x14ac:dyDescent="0.2">
      <c r="A385" s="54">
        <v>29068</v>
      </c>
      <c r="B385" s="72">
        <f>VLOOKUP(Table91213[[#This Row],[Date]],'DB Details'!$A:$L,2)</f>
        <v>46.9</v>
      </c>
      <c r="C385" s="56"/>
      <c r="D385" s="70"/>
      <c r="E385" s="112">
        <f>VLOOKUP(Table91213[[#This Row],[Date]],'DB Details'!$A:$L,5)</f>
        <v>85.6</v>
      </c>
      <c r="F385" s="112">
        <f>VLOOKUP(Table91213[[#This Row],[Date]],'DB Details'!$A:$L,6)</f>
        <v>49</v>
      </c>
      <c r="G385" s="110"/>
      <c r="H385" s="112">
        <f>VLOOKUP(Table91213[[#This Row],[Date]],'DB Details'!$A:$L,8)</f>
        <v>51.6</v>
      </c>
      <c r="I385" s="112">
        <f>VLOOKUP(Table91213[[#This Row],[Date]],'DB Details'!$A:$L,9)</f>
        <v>52.9</v>
      </c>
      <c r="J385" s="112">
        <f>VLOOKUP(Table91213[[#This Row],[Date]],'DB Details'!$A:$L,10)</f>
        <v>50.5</v>
      </c>
      <c r="K385" s="110"/>
      <c r="L385" s="112">
        <f>VLOOKUP(Table91213[[#This Row],[Date]],'DB Details'!$A:$L,12)</f>
        <v>49.5</v>
      </c>
    </row>
    <row r="386" spans="1:12" x14ac:dyDescent="0.2">
      <c r="A386" s="54">
        <v>29099</v>
      </c>
      <c r="B386" s="72">
        <f>VLOOKUP(Table91213[[#This Row],[Date]],'DB Details'!$A:$L,2)</f>
        <v>48.7</v>
      </c>
      <c r="C386" s="56"/>
      <c r="D386" s="70"/>
      <c r="E386" s="112">
        <f>VLOOKUP(Table91213[[#This Row],[Date]],'DB Details'!$A:$L,5)</f>
        <v>85</v>
      </c>
      <c r="F386" s="112">
        <f>VLOOKUP(Table91213[[#This Row],[Date]],'DB Details'!$A:$L,6)</f>
        <v>48.3</v>
      </c>
      <c r="G386" s="110"/>
      <c r="H386" s="112">
        <f>VLOOKUP(Table91213[[#This Row],[Date]],'DB Details'!$A:$L,8)</f>
        <v>52.3</v>
      </c>
      <c r="I386" s="112">
        <f>VLOOKUP(Table91213[[#This Row],[Date]],'DB Details'!$A:$L,9)</f>
        <v>50.7</v>
      </c>
      <c r="J386" s="112">
        <f>VLOOKUP(Table91213[[#This Row],[Date]],'DB Details'!$A:$L,10)</f>
        <v>50.3</v>
      </c>
      <c r="K386" s="110"/>
      <c r="L386" s="112">
        <f>VLOOKUP(Table91213[[#This Row],[Date]],'DB Details'!$A:$L,12)</f>
        <v>49.6</v>
      </c>
    </row>
    <row r="387" spans="1:12" x14ac:dyDescent="0.2">
      <c r="A387" s="54">
        <v>29129</v>
      </c>
      <c r="B387" s="72">
        <f>VLOOKUP(Table91213[[#This Row],[Date]],'DB Details'!$A:$L,2)</f>
        <v>47.3</v>
      </c>
      <c r="C387" s="56"/>
      <c r="D387" s="70"/>
      <c r="E387" s="112">
        <f>VLOOKUP(Table91213[[#This Row],[Date]],'DB Details'!$A:$L,5)</f>
        <v>85.6</v>
      </c>
      <c r="F387" s="112">
        <f>VLOOKUP(Table91213[[#This Row],[Date]],'DB Details'!$A:$L,6)</f>
        <v>49</v>
      </c>
      <c r="G387" s="110"/>
      <c r="H387" s="112">
        <f>VLOOKUP(Table91213[[#This Row],[Date]],'DB Details'!$A:$L,8)</f>
        <v>46</v>
      </c>
      <c r="I387" s="112">
        <f>VLOOKUP(Table91213[[#This Row],[Date]],'DB Details'!$A:$L,9)</f>
        <v>46.9</v>
      </c>
      <c r="J387" s="112">
        <f>VLOOKUP(Table91213[[#This Row],[Date]],'DB Details'!$A:$L,10)</f>
        <v>54.6</v>
      </c>
      <c r="K387" s="110"/>
      <c r="L387" s="112">
        <f>VLOOKUP(Table91213[[#This Row],[Date]],'DB Details'!$A:$L,12)</f>
        <v>49</v>
      </c>
    </row>
    <row r="388" spans="1:12" x14ac:dyDescent="0.2">
      <c r="A388" s="54">
        <v>29160</v>
      </c>
      <c r="B388" s="72">
        <f>VLOOKUP(Table91213[[#This Row],[Date]],'DB Details'!$A:$L,2)</f>
        <v>46.5</v>
      </c>
      <c r="C388" s="56"/>
      <c r="D388" s="70"/>
      <c r="E388" s="112">
        <f>VLOOKUP(Table91213[[#This Row],[Date]],'DB Details'!$A:$L,5)</f>
        <v>89.2</v>
      </c>
      <c r="F388" s="112">
        <f>VLOOKUP(Table91213[[#This Row],[Date]],'DB Details'!$A:$L,6)</f>
        <v>52.6</v>
      </c>
      <c r="G388" s="110"/>
      <c r="H388" s="112">
        <f>VLOOKUP(Table91213[[#This Row],[Date]],'DB Details'!$A:$L,8)</f>
        <v>44.3</v>
      </c>
      <c r="I388" s="112">
        <f>VLOOKUP(Table91213[[#This Row],[Date]],'DB Details'!$A:$L,9)</f>
        <v>46.8</v>
      </c>
      <c r="J388" s="112">
        <f>VLOOKUP(Table91213[[#This Row],[Date]],'DB Details'!$A:$L,10)</f>
        <v>47.3</v>
      </c>
      <c r="K388" s="110"/>
      <c r="L388" s="112">
        <f>VLOOKUP(Table91213[[#This Row],[Date]],'DB Details'!$A:$L,12)</f>
        <v>48</v>
      </c>
    </row>
    <row r="389" spans="1:12" x14ac:dyDescent="0.2">
      <c r="A389" s="54">
        <v>29190</v>
      </c>
      <c r="B389" s="72">
        <f>VLOOKUP(Table91213[[#This Row],[Date]],'DB Details'!$A:$L,2)</f>
        <v>44.3</v>
      </c>
      <c r="C389" s="56"/>
      <c r="D389" s="70"/>
      <c r="E389" s="112">
        <f>VLOOKUP(Table91213[[#This Row],[Date]],'DB Details'!$A:$L,5)</f>
        <v>84.4</v>
      </c>
      <c r="F389" s="112">
        <f>VLOOKUP(Table91213[[#This Row],[Date]],'DB Details'!$A:$L,6)</f>
        <v>48.2</v>
      </c>
      <c r="G389" s="110"/>
      <c r="H389" s="112">
        <f>VLOOKUP(Table91213[[#This Row],[Date]],'DB Details'!$A:$L,8)</f>
        <v>43.5</v>
      </c>
      <c r="I389" s="112">
        <f>VLOOKUP(Table91213[[#This Row],[Date]],'DB Details'!$A:$L,9)</f>
        <v>42.2</v>
      </c>
      <c r="J389" s="112">
        <f>VLOOKUP(Table91213[[#This Row],[Date]],'DB Details'!$A:$L,10)</f>
        <v>44.1</v>
      </c>
      <c r="K389" s="110"/>
      <c r="L389" s="112">
        <f>VLOOKUP(Table91213[[#This Row],[Date]],'DB Details'!$A:$L,12)</f>
        <v>44.8</v>
      </c>
    </row>
    <row r="390" spans="1:12" x14ac:dyDescent="0.2">
      <c r="A390" s="54">
        <v>29221</v>
      </c>
      <c r="B390" s="72">
        <f>VLOOKUP(Table91213[[#This Row],[Date]],'DB Details'!$A:$L,2)</f>
        <v>47.1</v>
      </c>
      <c r="C390" s="56"/>
      <c r="D390" s="70"/>
      <c r="E390" s="112">
        <f>VLOOKUP(Table91213[[#This Row],[Date]],'DB Details'!$A:$L,5)</f>
        <v>83</v>
      </c>
      <c r="F390" s="112">
        <f>VLOOKUP(Table91213[[#This Row],[Date]],'DB Details'!$A:$L,6)</f>
        <v>48.4</v>
      </c>
      <c r="G390" s="110"/>
      <c r="H390" s="112">
        <f>VLOOKUP(Table91213[[#This Row],[Date]],'DB Details'!$A:$L,8)</f>
        <v>44.5</v>
      </c>
      <c r="I390" s="112">
        <f>VLOOKUP(Table91213[[#This Row],[Date]],'DB Details'!$A:$L,9)</f>
        <v>42.1</v>
      </c>
      <c r="J390" s="112">
        <f>VLOOKUP(Table91213[[#This Row],[Date]],'DB Details'!$A:$L,10)</f>
        <v>46.2</v>
      </c>
      <c r="K390" s="110"/>
      <c r="L390" s="112">
        <f>VLOOKUP(Table91213[[#This Row],[Date]],'DB Details'!$A:$L,12)</f>
        <v>46.2</v>
      </c>
    </row>
    <row r="391" spans="1:12" x14ac:dyDescent="0.2">
      <c r="A391" s="54">
        <v>29252</v>
      </c>
      <c r="B391" s="72">
        <f>VLOOKUP(Table91213[[#This Row],[Date]],'DB Details'!$A:$L,2)</f>
        <v>51.6</v>
      </c>
      <c r="C391" s="56"/>
      <c r="D391" s="70"/>
      <c r="E391" s="112">
        <f>VLOOKUP(Table91213[[#This Row],[Date]],'DB Details'!$A:$L,5)</f>
        <v>84.5</v>
      </c>
      <c r="F391" s="112">
        <f>VLOOKUP(Table91213[[#This Row],[Date]],'DB Details'!$A:$L,6)</f>
        <v>53.1</v>
      </c>
      <c r="G391" s="110"/>
      <c r="H391" s="112">
        <f>VLOOKUP(Table91213[[#This Row],[Date]],'DB Details'!$A:$L,8)</f>
        <v>46.5</v>
      </c>
      <c r="I391" s="112">
        <f>VLOOKUP(Table91213[[#This Row],[Date]],'DB Details'!$A:$L,9)</f>
        <v>46</v>
      </c>
      <c r="J391" s="112">
        <f>VLOOKUP(Table91213[[#This Row],[Date]],'DB Details'!$A:$L,10)</f>
        <v>49.7</v>
      </c>
      <c r="K391" s="110"/>
      <c r="L391" s="112">
        <f>VLOOKUP(Table91213[[#This Row],[Date]],'DB Details'!$A:$L,12)</f>
        <v>50.2</v>
      </c>
    </row>
    <row r="392" spans="1:12" x14ac:dyDescent="0.2">
      <c r="A392" s="54">
        <v>29281</v>
      </c>
      <c r="B392" s="72">
        <f>VLOOKUP(Table91213[[#This Row],[Date]],'DB Details'!$A:$L,2)</f>
        <v>43.8</v>
      </c>
      <c r="C392" s="56"/>
      <c r="D392" s="70"/>
      <c r="E392" s="112">
        <f>VLOOKUP(Table91213[[#This Row],[Date]],'DB Details'!$A:$L,5)</f>
        <v>84</v>
      </c>
      <c r="F392" s="112">
        <f>VLOOKUP(Table91213[[#This Row],[Date]],'DB Details'!$A:$L,6)</f>
        <v>46.7</v>
      </c>
      <c r="G392" s="110"/>
      <c r="H392" s="112">
        <f>VLOOKUP(Table91213[[#This Row],[Date]],'DB Details'!$A:$L,8)</f>
        <v>43</v>
      </c>
      <c r="I392" s="112">
        <f>VLOOKUP(Table91213[[#This Row],[Date]],'DB Details'!$A:$L,9)</f>
        <v>39.1</v>
      </c>
      <c r="J392" s="112">
        <f>VLOOKUP(Table91213[[#This Row],[Date]],'DB Details'!$A:$L,10)</f>
        <v>43.2</v>
      </c>
      <c r="K392" s="110"/>
      <c r="L392" s="112">
        <f>VLOOKUP(Table91213[[#This Row],[Date]],'DB Details'!$A:$L,12)</f>
        <v>43.6</v>
      </c>
    </row>
    <row r="393" spans="1:12" x14ac:dyDescent="0.2">
      <c r="A393" s="54">
        <v>29312</v>
      </c>
      <c r="B393" s="72">
        <f>VLOOKUP(Table91213[[#This Row],[Date]],'DB Details'!$A:$L,2)</f>
        <v>32</v>
      </c>
      <c r="C393" s="56"/>
      <c r="D393" s="70"/>
      <c r="E393" s="112">
        <f>VLOOKUP(Table91213[[#This Row],[Date]],'DB Details'!$A:$L,5)</f>
        <v>77.5</v>
      </c>
      <c r="F393" s="112">
        <f>VLOOKUP(Table91213[[#This Row],[Date]],'DB Details'!$A:$L,6)</f>
        <v>37.9</v>
      </c>
      <c r="G393" s="110"/>
      <c r="H393" s="112">
        <f>VLOOKUP(Table91213[[#This Row],[Date]],'DB Details'!$A:$L,8)</f>
        <v>45.3</v>
      </c>
      <c r="I393" s="112">
        <f>VLOOKUP(Table91213[[#This Row],[Date]],'DB Details'!$A:$L,9)</f>
        <v>36.9</v>
      </c>
      <c r="J393" s="112">
        <f>VLOOKUP(Table91213[[#This Row],[Date]],'DB Details'!$A:$L,10)</f>
        <v>41.2</v>
      </c>
      <c r="K393" s="110"/>
      <c r="L393" s="112">
        <f>VLOOKUP(Table91213[[#This Row],[Date]],'DB Details'!$A:$L,12)</f>
        <v>37.4</v>
      </c>
    </row>
    <row r="394" spans="1:12" x14ac:dyDescent="0.2">
      <c r="A394" s="54">
        <v>29342</v>
      </c>
      <c r="B394" s="72">
        <f>VLOOKUP(Table91213[[#This Row],[Date]],'DB Details'!$A:$L,2)</f>
        <v>25.6</v>
      </c>
      <c r="C394" s="56"/>
      <c r="D394" s="70"/>
      <c r="E394" s="112">
        <f>VLOOKUP(Table91213[[#This Row],[Date]],'DB Details'!$A:$L,5)</f>
        <v>70.8</v>
      </c>
      <c r="F394" s="112">
        <f>VLOOKUP(Table91213[[#This Row],[Date]],'DB Details'!$A:$L,6)</f>
        <v>28.1</v>
      </c>
      <c r="G394" s="110"/>
      <c r="H394" s="112">
        <f>VLOOKUP(Table91213[[#This Row],[Date]],'DB Details'!$A:$L,8)</f>
        <v>33.299999999999997</v>
      </c>
      <c r="I394" s="112">
        <f>VLOOKUP(Table91213[[#This Row],[Date]],'DB Details'!$A:$L,9)</f>
        <v>29.8</v>
      </c>
      <c r="J394" s="112">
        <f>VLOOKUP(Table91213[[#This Row],[Date]],'DB Details'!$A:$L,10)</f>
        <v>34.299999999999997</v>
      </c>
      <c r="K394" s="110"/>
      <c r="L394" s="112">
        <f>VLOOKUP(Table91213[[#This Row],[Date]],'DB Details'!$A:$L,12)</f>
        <v>29.4</v>
      </c>
    </row>
    <row r="395" spans="1:12" x14ac:dyDescent="0.2">
      <c r="A395" s="54">
        <v>29373</v>
      </c>
      <c r="B395" s="72">
        <f>VLOOKUP(Table91213[[#This Row],[Date]],'DB Details'!$A:$L,2)</f>
        <v>24.2</v>
      </c>
      <c r="C395" s="56"/>
      <c r="D395" s="70"/>
      <c r="E395" s="112">
        <f>VLOOKUP(Table91213[[#This Row],[Date]],'DB Details'!$A:$L,5)</f>
        <v>63.4</v>
      </c>
      <c r="F395" s="112">
        <f>VLOOKUP(Table91213[[#This Row],[Date]],'DB Details'!$A:$L,6)</f>
        <v>31.5</v>
      </c>
      <c r="G395" s="110"/>
      <c r="H395" s="112">
        <f>VLOOKUP(Table91213[[#This Row],[Date]],'DB Details'!$A:$L,8)</f>
        <v>37.299999999999997</v>
      </c>
      <c r="I395" s="112">
        <f>VLOOKUP(Table91213[[#This Row],[Date]],'DB Details'!$A:$L,9)</f>
        <v>32.4</v>
      </c>
      <c r="J395" s="112">
        <f>VLOOKUP(Table91213[[#This Row],[Date]],'DB Details'!$A:$L,10)</f>
        <v>32.799999999999997</v>
      </c>
      <c r="K395" s="110"/>
      <c r="L395" s="112">
        <f>VLOOKUP(Table91213[[#This Row],[Date]],'DB Details'!$A:$L,12)</f>
        <v>30.3</v>
      </c>
    </row>
    <row r="396" spans="1:12" x14ac:dyDescent="0.2">
      <c r="A396" s="54">
        <v>29403</v>
      </c>
      <c r="B396" s="72">
        <f>VLOOKUP(Table91213[[#This Row],[Date]],'DB Details'!$A:$L,2)</f>
        <v>36.1</v>
      </c>
      <c r="C396" s="56"/>
      <c r="D396" s="70"/>
      <c r="E396" s="112">
        <f>VLOOKUP(Table91213[[#This Row],[Date]],'DB Details'!$A:$L,5)</f>
        <v>59.3</v>
      </c>
      <c r="F396" s="112">
        <f>VLOOKUP(Table91213[[#This Row],[Date]],'DB Details'!$A:$L,6)</f>
        <v>35.1</v>
      </c>
      <c r="G396" s="110"/>
      <c r="H396" s="112">
        <f>VLOOKUP(Table91213[[#This Row],[Date]],'DB Details'!$A:$L,8)</f>
        <v>29.5</v>
      </c>
      <c r="I396" s="112">
        <f>VLOOKUP(Table91213[[#This Row],[Date]],'DB Details'!$A:$L,9)</f>
        <v>36.299999999999997</v>
      </c>
      <c r="J396" s="112">
        <f>VLOOKUP(Table91213[[#This Row],[Date]],'DB Details'!$A:$L,10)</f>
        <v>35</v>
      </c>
      <c r="K396" s="110"/>
      <c r="L396" s="112">
        <f>VLOOKUP(Table91213[[#This Row],[Date]],'DB Details'!$A:$L,12)</f>
        <v>35</v>
      </c>
    </row>
    <row r="397" spans="1:12" x14ac:dyDescent="0.2">
      <c r="A397" s="54">
        <v>29434</v>
      </c>
      <c r="B397" s="72">
        <f>VLOOKUP(Table91213[[#This Row],[Date]],'DB Details'!$A:$L,2)</f>
        <v>54.1</v>
      </c>
      <c r="C397" s="56"/>
      <c r="D397" s="70"/>
      <c r="E397" s="112">
        <f>VLOOKUP(Table91213[[#This Row],[Date]],'DB Details'!$A:$L,5)</f>
        <v>67</v>
      </c>
      <c r="F397" s="112">
        <f>VLOOKUP(Table91213[[#This Row],[Date]],'DB Details'!$A:$L,6)</f>
        <v>46.9</v>
      </c>
      <c r="G397" s="110"/>
      <c r="H397" s="112">
        <f>VLOOKUP(Table91213[[#This Row],[Date]],'DB Details'!$A:$L,8)</f>
        <v>37.6</v>
      </c>
      <c r="I397" s="112">
        <f>VLOOKUP(Table91213[[#This Row],[Date]],'DB Details'!$A:$L,9)</f>
        <v>40.1</v>
      </c>
      <c r="J397" s="112">
        <f>VLOOKUP(Table91213[[#This Row],[Date]],'DB Details'!$A:$L,10)</f>
        <v>38.700000000000003</v>
      </c>
      <c r="K397" s="110"/>
      <c r="L397" s="112">
        <f>VLOOKUP(Table91213[[#This Row],[Date]],'DB Details'!$A:$L,12)</f>
        <v>45.5</v>
      </c>
    </row>
    <row r="398" spans="1:12" x14ac:dyDescent="0.2">
      <c r="A398" s="54">
        <v>29465</v>
      </c>
      <c r="B398" s="72">
        <f>VLOOKUP(Table91213[[#This Row],[Date]],'DB Details'!$A:$L,2)</f>
        <v>53.9</v>
      </c>
      <c r="C398" s="56"/>
      <c r="D398" s="70"/>
      <c r="E398" s="112">
        <f>VLOOKUP(Table91213[[#This Row],[Date]],'DB Details'!$A:$L,5)</f>
        <v>68</v>
      </c>
      <c r="F398" s="112">
        <f>VLOOKUP(Table91213[[#This Row],[Date]],'DB Details'!$A:$L,6)</f>
        <v>55.1</v>
      </c>
      <c r="G398" s="110"/>
      <c r="H398" s="112">
        <f>VLOOKUP(Table91213[[#This Row],[Date]],'DB Details'!$A:$L,8)</f>
        <v>45.3</v>
      </c>
      <c r="I398" s="112">
        <f>VLOOKUP(Table91213[[#This Row],[Date]],'DB Details'!$A:$L,9)</f>
        <v>41.2</v>
      </c>
      <c r="J398" s="112">
        <f>VLOOKUP(Table91213[[#This Row],[Date]],'DB Details'!$A:$L,10)</f>
        <v>47</v>
      </c>
      <c r="K398" s="110"/>
      <c r="L398" s="112">
        <f>VLOOKUP(Table91213[[#This Row],[Date]],'DB Details'!$A:$L,12)</f>
        <v>50.1</v>
      </c>
    </row>
    <row r="399" spans="1:12" x14ac:dyDescent="0.2">
      <c r="A399" s="54">
        <v>29495</v>
      </c>
      <c r="B399" s="72">
        <f>VLOOKUP(Table91213[[#This Row],[Date]],'DB Details'!$A:$L,2)</f>
        <v>63.7</v>
      </c>
      <c r="C399" s="56"/>
      <c r="D399" s="70"/>
      <c r="E399" s="112">
        <f>VLOOKUP(Table91213[[#This Row],[Date]],'DB Details'!$A:$L,5)</f>
        <v>75.2</v>
      </c>
      <c r="F399" s="112">
        <f>VLOOKUP(Table91213[[#This Row],[Date]],'DB Details'!$A:$L,6)</f>
        <v>60.7</v>
      </c>
      <c r="G399" s="110"/>
      <c r="H399" s="112">
        <f>VLOOKUP(Table91213[[#This Row],[Date]],'DB Details'!$A:$L,8)</f>
        <v>43.9</v>
      </c>
      <c r="I399" s="112">
        <f>VLOOKUP(Table91213[[#This Row],[Date]],'DB Details'!$A:$L,9)</f>
        <v>46.5</v>
      </c>
      <c r="J399" s="112">
        <f>VLOOKUP(Table91213[[#This Row],[Date]],'DB Details'!$A:$L,10)</f>
        <v>49.4</v>
      </c>
      <c r="K399" s="110"/>
      <c r="L399" s="112">
        <f>VLOOKUP(Table91213[[#This Row],[Date]],'DB Details'!$A:$L,12)</f>
        <v>55.5</v>
      </c>
    </row>
    <row r="400" spans="1:12" x14ac:dyDescent="0.2">
      <c r="A400" s="54">
        <v>29526</v>
      </c>
      <c r="B400" s="72">
        <f>VLOOKUP(Table91213[[#This Row],[Date]],'DB Details'!$A:$L,2)</f>
        <v>65.3</v>
      </c>
      <c r="C400" s="56"/>
      <c r="D400" s="70"/>
      <c r="E400" s="112">
        <f>VLOOKUP(Table91213[[#This Row],[Date]],'DB Details'!$A:$L,5)</f>
        <v>76.7</v>
      </c>
      <c r="F400" s="112">
        <f>VLOOKUP(Table91213[[#This Row],[Date]],'DB Details'!$A:$L,6)</f>
        <v>66.8</v>
      </c>
      <c r="G400" s="110"/>
      <c r="H400" s="112">
        <f>VLOOKUP(Table91213[[#This Row],[Date]],'DB Details'!$A:$L,8)</f>
        <v>42.2</v>
      </c>
      <c r="I400" s="112">
        <f>VLOOKUP(Table91213[[#This Row],[Date]],'DB Details'!$A:$L,9)</f>
        <v>46.8</v>
      </c>
      <c r="J400" s="112">
        <f>VLOOKUP(Table91213[[#This Row],[Date]],'DB Details'!$A:$L,10)</f>
        <v>53.3</v>
      </c>
      <c r="K400" s="110"/>
      <c r="L400" s="112">
        <f>VLOOKUP(Table91213[[#This Row],[Date]],'DB Details'!$A:$L,12)</f>
        <v>58.2</v>
      </c>
    </row>
    <row r="401" spans="1:12" x14ac:dyDescent="0.2">
      <c r="A401" s="54">
        <v>29556</v>
      </c>
      <c r="B401" s="72">
        <f>VLOOKUP(Table91213[[#This Row],[Date]],'DB Details'!$A:$L,2)</f>
        <v>51.2</v>
      </c>
      <c r="C401" s="56"/>
      <c r="D401" s="70"/>
      <c r="E401" s="112">
        <f>VLOOKUP(Table91213[[#This Row],[Date]],'DB Details'!$A:$L,5)</f>
        <v>74.599999999999994</v>
      </c>
      <c r="F401" s="112">
        <f>VLOOKUP(Table91213[[#This Row],[Date]],'DB Details'!$A:$L,6)</f>
        <v>57.2</v>
      </c>
      <c r="G401" s="110"/>
      <c r="H401" s="112">
        <f>VLOOKUP(Table91213[[#This Row],[Date]],'DB Details'!$A:$L,8)</f>
        <v>51.4</v>
      </c>
      <c r="I401" s="112">
        <f>VLOOKUP(Table91213[[#This Row],[Date]],'DB Details'!$A:$L,9)</f>
        <v>50.1</v>
      </c>
      <c r="J401" s="112">
        <f>VLOOKUP(Table91213[[#This Row],[Date]],'DB Details'!$A:$L,10)</f>
        <v>53.2</v>
      </c>
      <c r="K401" s="110"/>
      <c r="L401" s="112">
        <f>VLOOKUP(Table91213[[#This Row],[Date]],'DB Details'!$A:$L,12)</f>
        <v>53</v>
      </c>
    </row>
    <row r="402" spans="1:12" x14ac:dyDescent="0.2">
      <c r="A402" s="54">
        <v>29587</v>
      </c>
      <c r="B402" s="72">
        <f>VLOOKUP(Table91213[[#This Row],[Date]],'DB Details'!$A:$L,2)</f>
        <v>48.7</v>
      </c>
      <c r="C402" s="56"/>
      <c r="D402" s="70"/>
      <c r="E402" s="112">
        <f>VLOOKUP(Table91213[[#This Row],[Date]],'DB Details'!$A:$L,5)</f>
        <v>76.3</v>
      </c>
      <c r="F402" s="112">
        <f>VLOOKUP(Table91213[[#This Row],[Date]],'DB Details'!$A:$L,6)</f>
        <v>51.8</v>
      </c>
      <c r="G402" s="110"/>
      <c r="H402" s="112">
        <f>VLOOKUP(Table91213[[#This Row],[Date]],'DB Details'!$A:$L,8)</f>
        <v>44.6</v>
      </c>
      <c r="I402" s="112">
        <f>VLOOKUP(Table91213[[#This Row],[Date]],'DB Details'!$A:$L,9)</f>
        <v>49.7</v>
      </c>
      <c r="J402" s="112">
        <f>VLOOKUP(Table91213[[#This Row],[Date]],'DB Details'!$A:$L,10)</f>
        <v>48.7</v>
      </c>
      <c r="K402" s="110"/>
      <c r="L402" s="112">
        <f>VLOOKUP(Table91213[[#This Row],[Date]],'DB Details'!$A:$L,12)</f>
        <v>49.2</v>
      </c>
    </row>
    <row r="403" spans="1:12" x14ac:dyDescent="0.2">
      <c r="A403" s="54">
        <v>29618</v>
      </c>
      <c r="B403" s="72">
        <f>VLOOKUP(Table91213[[#This Row],[Date]],'DB Details'!$A:$L,2)</f>
        <v>51.1</v>
      </c>
      <c r="C403" s="56"/>
      <c r="D403" s="70"/>
      <c r="E403" s="112">
        <f>VLOOKUP(Table91213[[#This Row],[Date]],'DB Details'!$A:$L,5)</f>
        <v>70.900000000000006</v>
      </c>
      <c r="F403" s="112">
        <f>VLOOKUP(Table91213[[#This Row],[Date]],'DB Details'!$A:$L,6)</f>
        <v>50.9</v>
      </c>
      <c r="G403" s="110"/>
      <c r="H403" s="112">
        <f>VLOOKUP(Table91213[[#This Row],[Date]],'DB Details'!$A:$L,8)</f>
        <v>42.1</v>
      </c>
      <c r="I403" s="112">
        <f>VLOOKUP(Table91213[[#This Row],[Date]],'DB Details'!$A:$L,9)</f>
        <v>48.5</v>
      </c>
      <c r="J403" s="112">
        <f>VLOOKUP(Table91213[[#This Row],[Date]],'DB Details'!$A:$L,10)</f>
        <v>46.3</v>
      </c>
      <c r="K403" s="110"/>
      <c r="L403" s="112">
        <f>VLOOKUP(Table91213[[#This Row],[Date]],'DB Details'!$A:$L,12)</f>
        <v>48.8</v>
      </c>
    </row>
    <row r="404" spans="1:12" x14ac:dyDescent="0.2">
      <c r="A404" s="54">
        <v>29646</v>
      </c>
      <c r="B404" s="72">
        <f>VLOOKUP(Table91213[[#This Row],[Date]],'DB Details'!$A:$L,2)</f>
        <v>50.2</v>
      </c>
      <c r="C404" s="56"/>
      <c r="D404" s="70"/>
      <c r="E404" s="112">
        <f>VLOOKUP(Table91213[[#This Row],[Date]],'DB Details'!$A:$L,5)</f>
        <v>72.599999999999994</v>
      </c>
      <c r="F404" s="112">
        <f>VLOOKUP(Table91213[[#This Row],[Date]],'DB Details'!$A:$L,6)</f>
        <v>52.8</v>
      </c>
      <c r="G404" s="110"/>
      <c r="H404" s="112">
        <f>VLOOKUP(Table91213[[#This Row],[Date]],'DB Details'!$A:$L,8)</f>
        <v>44.7</v>
      </c>
      <c r="I404" s="112">
        <f>VLOOKUP(Table91213[[#This Row],[Date]],'DB Details'!$A:$L,9)</f>
        <v>48.7</v>
      </c>
      <c r="J404" s="112">
        <f>VLOOKUP(Table91213[[#This Row],[Date]],'DB Details'!$A:$L,10)</f>
        <v>48.1</v>
      </c>
      <c r="K404" s="110"/>
      <c r="L404" s="112">
        <f>VLOOKUP(Table91213[[#This Row],[Date]],'DB Details'!$A:$L,12)</f>
        <v>49.6</v>
      </c>
    </row>
    <row r="405" spans="1:12" x14ac:dyDescent="0.2">
      <c r="A405" s="54">
        <v>29677</v>
      </c>
      <c r="B405" s="72">
        <f>VLOOKUP(Table91213[[#This Row],[Date]],'DB Details'!$A:$L,2)</f>
        <v>53.1</v>
      </c>
      <c r="C405" s="56"/>
      <c r="D405" s="70"/>
      <c r="E405" s="112">
        <f>VLOOKUP(Table91213[[#This Row],[Date]],'DB Details'!$A:$L,5)</f>
        <v>70.2</v>
      </c>
      <c r="F405" s="112">
        <f>VLOOKUP(Table91213[[#This Row],[Date]],'DB Details'!$A:$L,6)</f>
        <v>55</v>
      </c>
      <c r="G405" s="110"/>
      <c r="H405" s="112">
        <f>VLOOKUP(Table91213[[#This Row],[Date]],'DB Details'!$A:$L,8)</f>
        <v>44.4</v>
      </c>
      <c r="I405" s="112">
        <f>VLOOKUP(Table91213[[#This Row],[Date]],'DB Details'!$A:$L,9)</f>
        <v>51.2</v>
      </c>
      <c r="J405" s="112">
        <f>VLOOKUP(Table91213[[#This Row],[Date]],'DB Details'!$A:$L,10)</f>
        <v>49.2</v>
      </c>
      <c r="K405" s="110"/>
      <c r="L405" s="112">
        <f>VLOOKUP(Table91213[[#This Row],[Date]],'DB Details'!$A:$L,12)</f>
        <v>51.6</v>
      </c>
    </row>
    <row r="406" spans="1:12" x14ac:dyDescent="0.2">
      <c r="A406" s="54">
        <v>29707</v>
      </c>
      <c r="B406" s="72">
        <f>VLOOKUP(Table91213[[#This Row],[Date]],'DB Details'!$A:$L,2)</f>
        <v>55.7</v>
      </c>
      <c r="C406" s="56"/>
      <c r="D406" s="70"/>
      <c r="E406" s="112">
        <f>VLOOKUP(Table91213[[#This Row],[Date]],'DB Details'!$A:$L,5)</f>
        <v>66.2</v>
      </c>
      <c r="F406" s="112">
        <f>VLOOKUP(Table91213[[#This Row],[Date]],'DB Details'!$A:$L,6)</f>
        <v>59</v>
      </c>
      <c r="G406" s="110"/>
      <c r="H406" s="112">
        <f>VLOOKUP(Table91213[[#This Row],[Date]],'DB Details'!$A:$L,8)</f>
        <v>48.7</v>
      </c>
      <c r="I406" s="112">
        <f>VLOOKUP(Table91213[[#This Row],[Date]],'DB Details'!$A:$L,9)</f>
        <v>50.2</v>
      </c>
      <c r="J406" s="112">
        <f>VLOOKUP(Table91213[[#This Row],[Date]],'DB Details'!$A:$L,10)</f>
        <v>48.3</v>
      </c>
      <c r="K406" s="110"/>
      <c r="L406" s="112">
        <f>VLOOKUP(Table91213[[#This Row],[Date]],'DB Details'!$A:$L,12)</f>
        <v>53.5</v>
      </c>
    </row>
    <row r="407" spans="1:12" x14ac:dyDescent="0.2">
      <c r="A407" s="54">
        <v>29738</v>
      </c>
      <c r="B407" s="72">
        <f>VLOOKUP(Table91213[[#This Row],[Date]],'DB Details'!$A:$L,2)</f>
        <v>51</v>
      </c>
      <c r="C407" s="56"/>
      <c r="D407" s="70"/>
      <c r="E407" s="112">
        <f>VLOOKUP(Table91213[[#This Row],[Date]],'DB Details'!$A:$L,5)</f>
        <v>70.8</v>
      </c>
      <c r="F407" s="112">
        <f>VLOOKUP(Table91213[[#This Row],[Date]],'DB Details'!$A:$L,6)</f>
        <v>53.9</v>
      </c>
      <c r="G407" s="110"/>
      <c r="H407" s="112">
        <f>VLOOKUP(Table91213[[#This Row],[Date]],'DB Details'!$A:$L,8)</f>
        <v>49.4</v>
      </c>
      <c r="I407" s="112">
        <f>VLOOKUP(Table91213[[#This Row],[Date]],'DB Details'!$A:$L,9)</f>
        <v>47.9</v>
      </c>
      <c r="J407" s="112">
        <f>VLOOKUP(Table91213[[#This Row],[Date]],'DB Details'!$A:$L,10)</f>
        <v>48.8</v>
      </c>
      <c r="K407" s="110"/>
      <c r="L407" s="112">
        <f>VLOOKUP(Table91213[[#This Row],[Date]],'DB Details'!$A:$L,12)</f>
        <v>50.7</v>
      </c>
    </row>
    <row r="408" spans="1:12" x14ac:dyDescent="0.2">
      <c r="A408" s="54">
        <v>29768</v>
      </c>
      <c r="B408" s="72">
        <f>VLOOKUP(Table91213[[#This Row],[Date]],'DB Details'!$A:$L,2)</f>
        <v>47.6</v>
      </c>
      <c r="C408" s="56"/>
      <c r="D408" s="70"/>
      <c r="E408" s="112">
        <f>VLOOKUP(Table91213[[#This Row],[Date]],'DB Details'!$A:$L,5)</f>
        <v>66.900000000000006</v>
      </c>
      <c r="F408" s="112">
        <f>VLOOKUP(Table91213[[#This Row],[Date]],'DB Details'!$A:$L,6)</f>
        <v>47.6</v>
      </c>
      <c r="G408" s="110"/>
      <c r="H408" s="112">
        <f>VLOOKUP(Table91213[[#This Row],[Date]],'DB Details'!$A:$L,8)</f>
        <v>44.4</v>
      </c>
      <c r="I408" s="112">
        <f>VLOOKUP(Table91213[[#This Row],[Date]],'DB Details'!$A:$L,9)</f>
        <v>44.9</v>
      </c>
      <c r="J408" s="112">
        <f>VLOOKUP(Table91213[[#This Row],[Date]],'DB Details'!$A:$L,10)</f>
        <v>46.6</v>
      </c>
      <c r="K408" s="110"/>
      <c r="L408" s="112">
        <f>VLOOKUP(Table91213[[#This Row],[Date]],'DB Details'!$A:$L,12)</f>
        <v>46.7</v>
      </c>
    </row>
    <row r="409" spans="1:12" x14ac:dyDescent="0.2">
      <c r="A409" s="54">
        <v>29799</v>
      </c>
      <c r="B409" s="72">
        <f>VLOOKUP(Table91213[[#This Row],[Date]],'DB Details'!$A:$L,2)</f>
        <v>47.2</v>
      </c>
      <c r="C409" s="56"/>
      <c r="D409" s="70"/>
      <c r="E409" s="112">
        <f>VLOOKUP(Table91213[[#This Row],[Date]],'DB Details'!$A:$L,5)</f>
        <v>65.599999999999994</v>
      </c>
      <c r="F409" s="112">
        <f>VLOOKUP(Table91213[[#This Row],[Date]],'DB Details'!$A:$L,6)</f>
        <v>49.5</v>
      </c>
      <c r="G409" s="110"/>
      <c r="H409" s="112">
        <f>VLOOKUP(Table91213[[#This Row],[Date]],'DB Details'!$A:$L,8)</f>
        <v>47.3</v>
      </c>
      <c r="I409" s="112">
        <f>VLOOKUP(Table91213[[#This Row],[Date]],'DB Details'!$A:$L,9)</f>
        <v>49.6</v>
      </c>
      <c r="J409" s="112">
        <f>VLOOKUP(Table91213[[#This Row],[Date]],'DB Details'!$A:$L,10)</f>
        <v>47.8</v>
      </c>
      <c r="K409" s="110"/>
      <c r="L409" s="112">
        <f>VLOOKUP(Table91213[[#This Row],[Date]],'DB Details'!$A:$L,12)</f>
        <v>48.3</v>
      </c>
    </row>
    <row r="410" spans="1:12" x14ac:dyDescent="0.2">
      <c r="A410" s="54">
        <v>29830</v>
      </c>
      <c r="B410" s="72">
        <f>VLOOKUP(Table91213[[#This Row],[Date]],'DB Details'!$A:$L,2)</f>
        <v>42.2</v>
      </c>
      <c r="C410" s="56"/>
      <c r="D410" s="70"/>
      <c r="E410" s="112">
        <f>VLOOKUP(Table91213[[#This Row],[Date]],'DB Details'!$A:$L,5)</f>
        <v>65.8</v>
      </c>
      <c r="F410" s="112">
        <f>VLOOKUP(Table91213[[#This Row],[Date]],'DB Details'!$A:$L,6)</f>
        <v>43.8</v>
      </c>
      <c r="G410" s="110"/>
      <c r="H410" s="112">
        <f>VLOOKUP(Table91213[[#This Row],[Date]],'DB Details'!$A:$L,8)</f>
        <v>41.9</v>
      </c>
      <c r="I410" s="112">
        <f>VLOOKUP(Table91213[[#This Row],[Date]],'DB Details'!$A:$L,9)</f>
        <v>45.9</v>
      </c>
      <c r="J410" s="112">
        <f>VLOOKUP(Table91213[[#This Row],[Date]],'DB Details'!$A:$L,10)</f>
        <v>39.200000000000003</v>
      </c>
      <c r="K410" s="110"/>
      <c r="L410" s="112">
        <f>VLOOKUP(Table91213[[#This Row],[Date]],'DB Details'!$A:$L,12)</f>
        <v>42.5</v>
      </c>
    </row>
    <row r="411" spans="1:12" x14ac:dyDescent="0.2">
      <c r="A411" s="54">
        <v>29860</v>
      </c>
      <c r="B411" s="72">
        <f>VLOOKUP(Table91213[[#This Row],[Date]],'DB Details'!$A:$L,2)</f>
        <v>40.200000000000003</v>
      </c>
      <c r="C411" s="56"/>
      <c r="D411" s="70"/>
      <c r="E411" s="112">
        <f>VLOOKUP(Table91213[[#This Row],[Date]],'DB Details'!$A:$L,5)</f>
        <v>57.5</v>
      </c>
      <c r="F411" s="112">
        <f>VLOOKUP(Table91213[[#This Row],[Date]],'DB Details'!$A:$L,6)</f>
        <v>39.4</v>
      </c>
      <c r="G411" s="110"/>
      <c r="H411" s="112">
        <f>VLOOKUP(Table91213[[#This Row],[Date]],'DB Details'!$A:$L,8)</f>
        <v>48.9</v>
      </c>
      <c r="I411" s="112">
        <f>VLOOKUP(Table91213[[#This Row],[Date]],'DB Details'!$A:$L,9)</f>
        <v>37.700000000000003</v>
      </c>
      <c r="J411" s="112">
        <f>VLOOKUP(Table91213[[#This Row],[Date]],'DB Details'!$A:$L,10)</f>
        <v>37.9</v>
      </c>
      <c r="K411" s="110"/>
      <c r="L411" s="112">
        <f>VLOOKUP(Table91213[[#This Row],[Date]],'DB Details'!$A:$L,12)</f>
        <v>40</v>
      </c>
    </row>
    <row r="412" spans="1:12" x14ac:dyDescent="0.2">
      <c r="A412" s="54">
        <v>29891</v>
      </c>
      <c r="B412" s="72">
        <f>VLOOKUP(Table91213[[#This Row],[Date]],'DB Details'!$A:$L,2)</f>
        <v>32.799999999999997</v>
      </c>
      <c r="C412" s="56"/>
      <c r="D412" s="70"/>
      <c r="E412" s="112">
        <f>VLOOKUP(Table91213[[#This Row],[Date]],'DB Details'!$A:$L,5)</f>
        <v>58.4</v>
      </c>
      <c r="F412" s="112">
        <f>VLOOKUP(Table91213[[#This Row],[Date]],'DB Details'!$A:$L,6)</f>
        <v>36.1</v>
      </c>
      <c r="G412" s="110"/>
      <c r="H412" s="112">
        <f>VLOOKUP(Table91213[[#This Row],[Date]],'DB Details'!$A:$L,8)</f>
        <v>42.3</v>
      </c>
      <c r="I412" s="112">
        <f>VLOOKUP(Table91213[[#This Row],[Date]],'DB Details'!$A:$L,9)</f>
        <v>40.5</v>
      </c>
      <c r="J412" s="112">
        <f>VLOOKUP(Table91213[[#This Row],[Date]],'DB Details'!$A:$L,10)</f>
        <v>34.799999999999997</v>
      </c>
      <c r="K412" s="110"/>
      <c r="L412" s="112">
        <f>VLOOKUP(Table91213[[#This Row],[Date]],'DB Details'!$A:$L,12)</f>
        <v>36.1</v>
      </c>
    </row>
    <row r="413" spans="1:12" x14ac:dyDescent="0.2">
      <c r="A413" s="54">
        <v>29921</v>
      </c>
      <c r="B413" s="72">
        <f>VLOOKUP(Table91213[[#This Row],[Date]],'DB Details'!$A:$L,2)</f>
        <v>39.1</v>
      </c>
      <c r="C413" s="56"/>
      <c r="D413" s="70"/>
      <c r="E413" s="112">
        <f>VLOOKUP(Table91213[[#This Row],[Date]],'DB Details'!$A:$L,5)</f>
        <v>54.7</v>
      </c>
      <c r="F413" s="112">
        <f>VLOOKUP(Table91213[[#This Row],[Date]],'DB Details'!$A:$L,6)</f>
        <v>37.299999999999997</v>
      </c>
      <c r="G413" s="110"/>
      <c r="H413" s="112">
        <f>VLOOKUP(Table91213[[#This Row],[Date]],'DB Details'!$A:$L,8)</f>
        <v>37.200000000000003</v>
      </c>
      <c r="I413" s="112">
        <f>VLOOKUP(Table91213[[#This Row],[Date]],'DB Details'!$A:$L,9)</f>
        <v>41.2</v>
      </c>
      <c r="J413" s="112">
        <f>VLOOKUP(Table91213[[#This Row],[Date]],'DB Details'!$A:$L,10)</f>
        <v>34</v>
      </c>
      <c r="K413" s="110"/>
      <c r="L413" s="112">
        <f>VLOOKUP(Table91213[[#This Row],[Date]],'DB Details'!$A:$L,12)</f>
        <v>37.799999999999997</v>
      </c>
    </row>
    <row r="414" spans="1:12" x14ac:dyDescent="0.2">
      <c r="A414" s="54">
        <v>29952</v>
      </c>
      <c r="B414" s="72">
        <f>VLOOKUP(Table91213[[#This Row],[Date]],'DB Details'!$A:$L,2)</f>
        <v>39.9</v>
      </c>
      <c r="C414" s="56"/>
      <c r="D414" s="70"/>
      <c r="E414" s="112">
        <f>VLOOKUP(Table91213[[#This Row],[Date]],'DB Details'!$A:$L,5)</f>
        <v>48.8</v>
      </c>
      <c r="F414" s="112">
        <f>VLOOKUP(Table91213[[#This Row],[Date]],'DB Details'!$A:$L,6)</f>
        <v>39</v>
      </c>
      <c r="G414" s="110"/>
      <c r="H414" s="112">
        <f>VLOOKUP(Table91213[[#This Row],[Date]],'DB Details'!$A:$L,8)</f>
        <v>35.799999999999997</v>
      </c>
      <c r="I414" s="112">
        <f>VLOOKUP(Table91213[[#This Row],[Date]],'DB Details'!$A:$L,9)</f>
        <v>40.1</v>
      </c>
      <c r="J414" s="112">
        <f>VLOOKUP(Table91213[[#This Row],[Date]],'DB Details'!$A:$L,10)</f>
        <v>34.5</v>
      </c>
      <c r="K414" s="110"/>
      <c r="L414" s="112">
        <f>VLOOKUP(Table91213[[#This Row],[Date]],'DB Details'!$A:$L,12)</f>
        <v>38.200000000000003</v>
      </c>
    </row>
    <row r="415" spans="1:12" x14ac:dyDescent="0.2">
      <c r="A415" s="54">
        <v>29983</v>
      </c>
      <c r="B415" s="72">
        <f>VLOOKUP(Table91213[[#This Row],[Date]],'DB Details'!$A:$L,2)</f>
        <v>38.6</v>
      </c>
      <c r="C415" s="56"/>
      <c r="D415" s="70"/>
      <c r="E415" s="112">
        <f>VLOOKUP(Table91213[[#This Row],[Date]],'DB Details'!$A:$L,5)</f>
        <v>45.3</v>
      </c>
      <c r="F415" s="112">
        <f>VLOOKUP(Table91213[[#This Row],[Date]],'DB Details'!$A:$L,6)</f>
        <v>40.1</v>
      </c>
      <c r="G415" s="110"/>
      <c r="H415" s="112">
        <f>VLOOKUP(Table91213[[#This Row],[Date]],'DB Details'!$A:$L,8)</f>
        <v>34.700000000000003</v>
      </c>
      <c r="I415" s="112">
        <f>VLOOKUP(Table91213[[#This Row],[Date]],'DB Details'!$A:$L,9)</f>
        <v>40.799999999999997</v>
      </c>
      <c r="J415" s="112">
        <f>VLOOKUP(Table91213[[#This Row],[Date]],'DB Details'!$A:$L,10)</f>
        <v>35.5</v>
      </c>
      <c r="K415" s="110"/>
      <c r="L415" s="112">
        <f>VLOOKUP(Table91213[[#This Row],[Date]],'DB Details'!$A:$L,12)</f>
        <v>38.299999999999997</v>
      </c>
    </row>
    <row r="416" spans="1:12" x14ac:dyDescent="0.2">
      <c r="A416" s="54">
        <v>30011</v>
      </c>
      <c r="B416" s="72">
        <f>VLOOKUP(Table91213[[#This Row],[Date]],'DB Details'!$A:$L,2)</f>
        <v>40.4</v>
      </c>
      <c r="C416" s="56"/>
      <c r="D416" s="70"/>
      <c r="E416" s="112">
        <f>VLOOKUP(Table91213[[#This Row],[Date]],'DB Details'!$A:$L,5)</f>
        <v>35.4</v>
      </c>
      <c r="F416" s="112">
        <f>VLOOKUP(Table91213[[#This Row],[Date]],'DB Details'!$A:$L,6)</f>
        <v>38</v>
      </c>
      <c r="G416" s="110"/>
      <c r="H416" s="112">
        <f>VLOOKUP(Table91213[[#This Row],[Date]],'DB Details'!$A:$L,8)</f>
        <v>31.2</v>
      </c>
      <c r="I416" s="112">
        <f>VLOOKUP(Table91213[[#This Row],[Date]],'DB Details'!$A:$L,9)</f>
        <v>36.4</v>
      </c>
      <c r="J416" s="112">
        <f>VLOOKUP(Table91213[[#This Row],[Date]],'DB Details'!$A:$L,10)</f>
        <v>33.1</v>
      </c>
      <c r="K416" s="110"/>
      <c r="L416" s="112">
        <f>VLOOKUP(Table91213[[#This Row],[Date]],'DB Details'!$A:$L,12)</f>
        <v>36.799999999999997</v>
      </c>
    </row>
    <row r="417" spans="1:12" x14ac:dyDescent="0.2">
      <c r="A417" s="54">
        <v>30042</v>
      </c>
      <c r="B417" s="72">
        <f>VLOOKUP(Table91213[[#This Row],[Date]],'DB Details'!$A:$L,2)</f>
        <v>40.9</v>
      </c>
      <c r="C417" s="56"/>
      <c r="D417" s="70"/>
      <c r="E417" s="112">
        <f>VLOOKUP(Table91213[[#This Row],[Date]],'DB Details'!$A:$L,5)</f>
        <v>35.700000000000003</v>
      </c>
      <c r="F417" s="112">
        <f>VLOOKUP(Table91213[[#This Row],[Date]],'DB Details'!$A:$L,6)</f>
        <v>41.3</v>
      </c>
      <c r="G417" s="110"/>
      <c r="H417" s="112">
        <f>VLOOKUP(Table91213[[#This Row],[Date]],'DB Details'!$A:$L,8)</f>
        <v>31.5</v>
      </c>
      <c r="I417" s="112">
        <f>VLOOKUP(Table91213[[#This Row],[Date]],'DB Details'!$A:$L,9)</f>
        <v>38.200000000000003</v>
      </c>
      <c r="J417" s="112">
        <f>VLOOKUP(Table91213[[#This Row],[Date]],'DB Details'!$A:$L,10)</f>
        <v>31.7</v>
      </c>
      <c r="K417" s="110"/>
      <c r="L417" s="112">
        <f>VLOOKUP(Table91213[[#This Row],[Date]],'DB Details'!$A:$L,12)</f>
        <v>37.799999999999997</v>
      </c>
    </row>
    <row r="418" spans="1:12" x14ac:dyDescent="0.2">
      <c r="A418" s="54">
        <v>30072</v>
      </c>
      <c r="B418" s="72">
        <f>VLOOKUP(Table91213[[#This Row],[Date]],'DB Details'!$A:$L,2)</f>
        <v>38.1</v>
      </c>
      <c r="C418" s="56"/>
      <c r="D418" s="70"/>
      <c r="E418" s="112">
        <f>VLOOKUP(Table91213[[#This Row],[Date]],'DB Details'!$A:$L,5)</f>
        <v>41.4</v>
      </c>
      <c r="F418" s="112">
        <f>VLOOKUP(Table91213[[#This Row],[Date]],'DB Details'!$A:$L,6)</f>
        <v>37.200000000000003</v>
      </c>
      <c r="G418" s="110"/>
      <c r="H418" s="112">
        <f>VLOOKUP(Table91213[[#This Row],[Date]],'DB Details'!$A:$L,8)</f>
        <v>28.8</v>
      </c>
      <c r="I418" s="112">
        <f>VLOOKUP(Table91213[[#This Row],[Date]],'DB Details'!$A:$L,9)</f>
        <v>42.1</v>
      </c>
      <c r="J418" s="112">
        <f>VLOOKUP(Table91213[[#This Row],[Date]],'DB Details'!$A:$L,10)</f>
        <v>27.8</v>
      </c>
      <c r="K418" s="110"/>
      <c r="L418" s="112">
        <f>VLOOKUP(Table91213[[#This Row],[Date]],'DB Details'!$A:$L,12)</f>
        <v>35.5</v>
      </c>
    </row>
    <row r="419" spans="1:12" x14ac:dyDescent="0.2">
      <c r="A419" s="54">
        <v>30103</v>
      </c>
      <c r="B419" s="72">
        <f>VLOOKUP(Table91213[[#This Row],[Date]],'DB Details'!$A:$L,2)</f>
        <v>42</v>
      </c>
      <c r="C419" s="56"/>
      <c r="D419" s="70"/>
      <c r="E419" s="112">
        <f>VLOOKUP(Table91213[[#This Row],[Date]],'DB Details'!$A:$L,5)</f>
        <v>39.6</v>
      </c>
      <c r="F419" s="112">
        <f>VLOOKUP(Table91213[[#This Row],[Date]],'DB Details'!$A:$L,6)</f>
        <v>39.4</v>
      </c>
      <c r="G419" s="110"/>
      <c r="H419" s="112">
        <f>VLOOKUP(Table91213[[#This Row],[Date]],'DB Details'!$A:$L,8)</f>
        <v>29.4</v>
      </c>
      <c r="I419" s="112">
        <f>VLOOKUP(Table91213[[#This Row],[Date]],'DB Details'!$A:$L,9)</f>
        <v>45.2</v>
      </c>
      <c r="J419" s="112">
        <f>VLOOKUP(Table91213[[#This Row],[Date]],'DB Details'!$A:$L,10)</f>
        <v>30.8</v>
      </c>
      <c r="K419" s="110"/>
      <c r="L419" s="112">
        <f>VLOOKUP(Table91213[[#This Row],[Date]],'DB Details'!$A:$L,12)</f>
        <v>38.299999999999997</v>
      </c>
    </row>
    <row r="420" spans="1:12" x14ac:dyDescent="0.2">
      <c r="A420" s="54">
        <v>30133</v>
      </c>
      <c r="B420" s="72">
        <f>VLOOKUP(Table91213[[#This Row],[Date]],'DB Details'!$A:$L,2)</f>
        <v>40.700000000000003</v>
      </c>
      <c r="C420" s="56"/>
      <c r="D420" s="70"/>
      <c r="E420" s="112">
        <f>VLOOKUP(Table91213[[#This Row],[Date]],'DB Details'!$A:$L,5)</f>
        <v>40.799999999999997</v>
      </c>
      <c r="F420" s="112">
        <f>VLOOKUP(Table91213[[#This Row],[Date]],'DB Details'!$A:$L,6)</f>
        <v>41.1</v>
      </c>
      <c r="G420" s="110"/>
      <c r="H420" s="112">
        <f>VLOOKUP(Table91213[[#This Row],[Date]],'DB Details'!$A:$L,8)</f>
        <v>29.5</v>
      </c>
      <c r="I420" s="112">
        <f>VLOOKUP(Table91213[[#This Row],[Date]],'DB Details'!$A:$L,9)</f>
        <v>45.8</v>
      </c>
      <c r="J420" s="112">
        <f>VLOOKUP(Table91213[[#This Row],[Date]],'DB Details'!$A:$L,10)</f>
        <v>30.5</v>
      </c>
      <c r="K420" s="110"/>
      <c r="L420" s="112">
        <f>VLOOKUP(Table91213[[#This Row],[Date]],'DB Details'!$A:$L,12)</f>
        <v>38.4</v>
      </c>
    </row>
    <row r="421" spans="1:12" x14ac:dyDescent="0.2">
      <c r="A421" s="54">
        <v>30164</v>
      </c>
      <c r="B421" s="72">
        <f>VLOOKUP(Table91213[[#This Row],[Date]],'DB Details'!$A:$L,2)</f>
        <v>40.1</v>
      </c>
      <c r="C421" s="56"/>
      <c r="D421" s="70"/>
      <c r="E421" s="112">
        <f>VLOOKUP(Table91213[[#This Row],[Date]],'DB Details'!$A:$L,5)</f>
        <v>39.200000000000003</v>
      </c>
      <c r="F421" s="112">
        <f>VLOOKUP(Table91213[[#This Row],[Date]],'DB Details'!$A:$L,6)</f>
        <v>39.9</v>
      </c>
      <c r="G421" s="110"/>
      <c r="H421" s="112">
        <f>VLOOKUP(Table91213[[#This Row],[Date]],'DB Details'!$A:$L,8)</f>
        <v>31.6</v>
      </c>
      <c r="I421" s="112">
        <f>VLOOKUP(Table91213[[#This Row],[Date]],'DB Details'!$A:$L,9)</f>
        <v>45.3</v>
      </c>
      <c r="J421" s="112">
        <f>VLOOKUP(Table91213[[#This Row],[Date]],'DB Details'!$A:$L,10)</f>
        <v>31.8</v>
      </c>
      <c r="K421" s="110"/>
      <c r="L421" s="112">
        <f>VLOOKUP(Table91213[[#This Row],[Date]],'DB Details'!$A:$L,12)</f>
        <v>38.299999999999997</v>
      </c>
    </row>
    <row r="422" spans="1:12" x14ac:dyDescent="0.2">
      <c r="A422" s="54">
        <v>30195</v>
      </c>
      <c r="B422" s="72">
        <f>VLOOKUP(Table91213[[#This Row],[Date]],'DB Details'!$A:$L,2)</f>
        <v>40.4</v>
      </c>
      <c r="C422" s="56"/>
      <c r="D422" s="70"/>
      <c r="E422" s="112">
        <f>VLOOKUP(Table91213[[#This Row],[Date]],'DB Details'!$A:$L,5)</f>
        <v>41.2</v>
      </c>
      <c r="F422" s="112">
        <f>VLOOKUP(Table91213[[#This Row],[Date]],'DB Details'!$A:$L,6)</f>
        <v>41.3</v>
      </c>
      <c r="G422" s="110"/>
      <c r="H422" s="112">
        <f>VLOOKUP(Table91213[[#This Row],[Date]],'DB Details'!$A:$L,8)</f>
        <v>33.6</v>
      </c>
      <c r="I422" s="112">
        <f>VLOOKUP(Table91213[[#This Row],[Date]],'DB Details'!$A:$L,9)</f>
        <v>45.9</v>
      </c>
      <c r="J422" s="112">
        <f>VLOOKUP(Table91213[[#This Row],[Date]],'DB Details'!$A:$L,10)</f>
        <v>30.6</v>
      </c>
      <c r="K422" s="110"/>
      <c r="L422" s="112">
        <f>VLOOKUP(Table91213[[#This Row],[Date]],'DB Details'!$A:$L,12)</f>
        <v>38.799999999999997</v>
      </c>
    </row>
    <row r="423" spans="1:12" x14ac:dyDescent="0.2">
      <c r="A423" s="54">
        <v>30225</v>
      </c>
      <c r="B423" s="72">
        <f>VLOOKUP(Table91213[[#This Row],[Date]],'DB Details'!$A:$L,2)</f>
        <v>41.9</v>
      </c>
      <c r="C423" s="56"/>
      <c r="D423" s="70"/>
      <c r="E423" s="112">
        <f>VLOOKUP(Table91213[[#This Row],[Date]],'DB Details'!$A:$L,5)</f>
        <v>41</v>
      </c>
      <c r="F423" s="112">
        <f>VLOOKUP(Table91213[[#This Row],[Date]],'DB Details'!$A:$L,6)</f>
        <v>42</v>
      </c>
      <c r="G423" s="110"/>
      <c r="H423" s="112">
        <f>VLOOKUP(Table91213[[#This Row],[Date]],'DB Details'!$A:$L,8)</f>
        <v>32.5</v>
      </c>
      <c r="I423" s="112">
        <f>VLOOKUP(Table91213[[#This Row],[Date]],'DB Details'!$A:$L,9)</f>
        <v>46.5</v>
      </c>
      <c r="J423" s="112">
        <f>VLOOKUP(Table91213[[#This Row],[Date]],'DB Details'!$A:$L,10)</f>
        <v>30.6</v>
      </c>
      <c r="K423" s="110"/>
      <c r="L423" s="112">
        <f>VLOOKUP(Table91213[[#This Row],[Date]],'DB Details'!$A:$L,12)</f>
        <v>39.4</v>
      </c>
    </row>
    <row r="424" spans="1:12" x14ac:dyDescent="0.2">
      <c r="A424" s="54">
        <v>30256</v>
      </c>
      <c r="B424" s="72">
        <f>VLOOKUP(Table91213[[#This Row],[Date]],'DB Details'!$A:$L,2)</f>
        <v>41.5</v>
      </c>
      <c r="C424" s="56"/>
      <c r="D424" s="70"/>
      <c r="E424" s="112">
        <f>VLOOKUP(Table91213[[#This Row],[Date]],'DB Details'!$A:$L,5)</f>
        <v>37.299999999999997</v>
      </c>
      <c r="F424" s="112">
        <f>VLOOKUP(Table91213[[#This Row],[Date]],'DB Details'!$A:$L,6)</f>
        <v>42.6</v>
      </c>
      <c r="G424" s="110"/>
      <c r="H424" s="112">
        <f>VLOOKUP(Table91213[[#This Row],[Date]],'DB Details'!$A:$L,8)</f>
        <v>33.6</v>
      </c>
      <c r="I424" s="112">
        <f>VLOOKUP(Table91213[[#This Row],[Date]],'DB Details'!$A:$L,9)</f>
        <v>46.9</v>
      </c>
      <c r="J424" s="112">
        <f>VLOOKUP(Table91213[[#This Row],[Date]],'DB Details'!$A:$L,10)</f>
        <v>28.2</v>
      </c>
      <c r="K424" s="110"/>
      <c r="L424" s="112">
        <f>VLOOKUP(Table91213[[#This Row],[Date]],'DB Details'!$A:$L,12)</f>
        <v>39.200000000000003</v>
      </c>
    </row>
    <row r="425" spans="1:12" x14ac:dyDescent="0.2">
      <c r="A425" s="54">
        <v>30286</v>
      </c>
      <c r="B425" s="72">
        <f>VLOOKUP(Table91213[[#This Row],[Date]],'DB Details'!$A:$L,2)</f>
        <v>46</v>
      </c>
      <c r="C425" s="56"/>
      <c r="D425" s="70"/>
      <c r="E425" s="112">
        <f>VLOOKUP(Table91213[[#This Row],[Date]],'DB Details'!$A:$L,5)</f>
        <v>39.1</v>
      </c>
      <c r="F425" s="112">
        <f>VLOOKUP(Table91213[[#This Row],[Date]],'DB Details'!$A:$L,6)</f>
        <v>44</v>
      </c>
      <c r="G425" s="110"/>
      <c r="H425" s="112">
        <f>VLOOKUP(Table91213[[#This Row],[Date]],'DB Details'!$A:$L,8)</f>
        <v>34.700000000000003</v>
      </c>
      <c r="I425" s="112">
        <f>VLOOKUP(Table91213[[#This Row],[Date]],'DB Details'!$A:$L,9)</f>
        <v>48.6</v>
      </c>
      <c r="J425" s="112">
        <f>VLOOKUP(Table91213[[#This Row],[Date]],'DB Details'!$A:$L,10)</f>
        <v>36.299999999999997</v>
      </c>
      <c r="K425" s="110"/>
      <c r="L425" s="112">
        <f>VLOOKUP(Table91213[[#This Row],[Date]],'DB Details'!$A:$L,12)</f>
        <v>42.8</v>
      </c>
    </row>
    <row r="426" spans="1:12" x14ac:dyDescent="0.2">
      <c r="A426" s="54">
        <v>30317</v>
      </c>
      <c r="B426" s="72">
        <f>VLOOKUP(Table91213[[#This Row],[Date]],'DB Details'!$A:$L,2)</f>
        <v>50.3</v>
      </c>
      <c r="C426" s="56"/>
      <c r="D426" s="70"/>
      <c r="E426" s="112">
        <f>VLOOKUP(Table91213[[#This Row],[Date]],'DB Details'!$A:$L,5)</f>
        <v>43.7</v>
      </c>
      <c r="F426" s="112">
        <f>VLOOKUP(Table91213[[#This Row],[Date]],'DB Details'!$A:$L,6)</f>
        <v>50.8</v>
      </c>
      <c r="G426" s="110"/>
      <c r="H426" s="112">
        <f>VLOOKUP(Table91213[[#This Row],[Date]],'DB Details'!$A:$L,8)</f>
        <v>36.299999999999997</v>
      </c>
      <c r="I426" s="112">
        <f>VLOOKUP(Table91213[[#This Row],[Date]],'DB Details'!$A:$L,9)</f>
        <v>46.7</v>
      </c>
      <c r="J426" s="112">
        <f>VLOOKUP(Table91213[[#This Row],[Date]],'DB Details'!$A:$L,10)</f>
        <v>37.700000000000003</v>
      </c>
      <c r="K426" s="110"/>
      <c r="L426" s="112">
        <f>VLOOKUP(Table91213[[#This Row],[Date]],'DB Details'!$A:$L,12)</f>
        <v>46</v>
      </c>
    </row>
    <row r="427" spans="1:12" x14ac:dyDescent="0.2">
      <c r="A427" s="54">
        <v>30348</v>
      </c>
      <c r="B427" s="72">
        <f>VLOOKUP(Table91213[[#This Row],[Date]],'DB Details'!$A:$L,2)</f>
        <v>60.6</v>
      </c>
      <c r="C427" s="56"/>
      <c r="D427" s="70"/>
      <c r="E427" s="112">
        <f>VLOOKUP(Table91213[[#This Row],[Date]],'DB Details'!$A:$L,5)</f>
        <v>48.7</v>
      </c>
      <c r="F427" s="112">
        <f>VLOOKUP(Table91213[[#This Row],[Date]],'DB Details'!$A:$L,6)</f>
        <v>61.1</v>
      </c>
      <c r="G427" s="110"/>
      <c r="H427" s="112">
        <f>VLOOKUP(Table91213[[#This Row],[Date]],'DB Details'!$A:$L,8)</f>
        <v>40.1</v>
      </c>
      <c r="I427" s="112">
        <f>VLOOKUP(Table91213[[#This Row],[Date]],'DB Details'!$A:$L,9)</f>
        <v>49.9</v>
      </c>
      <c r="J427" s="112">
        <f>VLOOKUP(Table91213[[#This Row],[Date]],'DB Details'!$A:$L,10)</f>
        <v>47.4</v>
      </c>
      <c r="K427" s="110"/>
      <c r="L427" s="112">
        <f>VLOOKUP(Table91213[[#This Row],[Date]],'DB Details'!$A:$L,12)</f>
        <v>54.4</v>
      </c>
    </row>
    <row r="428" spans="1:12" x14ac:dyDescent="0.2">
      <c r="A428" s="54">
        <v>30376</v>
      </c>
      <c r="B428" s="72">
        <f>VLOOKUP(Table91213[[#This Row],[Date]],'DB Details'!$A:$L,2)</f>
        <v>60.8</v>
      </c>
      <c r="C428" s="56"/>
      <c r="D428" s="70"/>
      <c r="E428" s="112">
        <f>VLOOKUP(Table91213[[#This Row],[Date]],'DB Details'!$A:$L,5)</f>
        <v>47.9</v>
      </c>
      <c r="F428" s="112">
        <f>VLOOKUP(Table91213[[#This Row],[Date]],'DB Details'!$A:$L,6)</f>
        <v>58.4</v>
      </c>
      <c r="G428" s="110"/>
      <c r="H428" s="112">
        <f>VLOOKUP(Table91213[[#This Row],[Date]],'DB Details'!$A:$L,8)</f>
        <v>44.2</v>
      </c>
      <c r="I428" s="112">
        <f>VLOOKUP(Table91213[[#This Row],[Date]],'DB Details'!$A:$L,9)</f>
        <v>50.8</v>
      </c>
      <c r="J428" s="112">
        <f>VLOOKUP(Table91213[[#This Row],[Date]],'DB Details'!$A:$L,10)</f>
        <v>45.1</v>
      </c>
      <c r="K428" s="110"/>
      <c r="L428" s="112">
        <f>VLOOKUP(Table91213[[#This Row],[Date]],'DB Details'!$A:$L,12)</f>
        <v>53.9</v>
      </c>
    </row>
    <row r="429" spans="1:12" x14ac:dyDescent="0.2">
      <c r="A429" s="54">
        <v>30407</v>
      </c>
      <c r="B429" s="72">
        <f>VLOOKUP(Table91213[[#This Row],[Date]],'DB Details'!$A:$L,2)</f>
        <v>59.4</v>
      </c>
      <c r="C429" s="56"/>
      <c r="D429" s="70"/>
      <c r="E429" s="112">
        <f>VLOOKUP(Table91213[[#This Row],[Date]],'DB Details'!$A:$L,5)</f>
        <v>55.6</v>
      </c>
      <c r="F429" s="112">
        <f>VLOOKUP(Table91213[[#This Row],[Date]],'DB Details'!$A:$L,6)</f>
        <v>58.2</v>
      </c>
      <c r="G429" s="110"/>
      <c r="H429" s="112">
        <f>VLOOKUP(Table91213[[#This Row],[Date]],'DB Details'!$A:$L,8)</f>
        <v>46</v>
      </c>
      <c r="I429" s="112">
        <f>VLOOKUP(Table91213[[#This Row],[Date]],'DB Details'!$A:$L,9)</f>
        <v>52.7</v>
      </c>
      <c r="J429" s="112">
        <f>VLOOKUP(Table91213[[#This Row],[Date]],'DB Details'!$A:$L,10)</f>
        <v>46.4</v>
      </c>
      <c r="K429" s="110"/>
      <c r="L429" s="112">
        <f>VLOOKUP(Table91213[[#This Row],[Date]],'DB Details'!$A:$L,12)</f>
        <v>54.2</v>
      </c>
    </row>
    <row r="430" spans="1:12" x14ac:dyDescent="0.2">
      <c r="A430" s="54">
        <v>30437</v>
      </c>
      <c r="B430" s="72">
        <f>VLOOKUP(Table91213[[#This Row],[Date]],'DB Details'!$A:$L,2)</f>
        <v>61.8</v>
      </c>
      <c r="C430" s="56"/>
      <c r="D430" s="70"/>
      <c r="E430" s="112">
        <f>VLOOKUP(Table91213[[#This Row],[Date]],'DB Details'!$A:$L,5)</f>
        <v>60.3</v>
      </c>
      <c r="F430" s="112">
        <f>VLOOKUP(Table91213[[#This Row],[Date]],'DB Details'!$A:$L,6)</f>
        <v>61.5</v>
      </c>
      <c r="G430" s="110"/>
      <c r="H430" s="112">
        <f>VLOOKUP(Table91213[[#This Row],[Date]],'DB Details'!$A:$L,8)</f>
        <v>45.7</v>
      </c>
      <c r="I430" s="112">
        <f>VLOOKUP(Table91213[[#This Row],[Date]],'DB Details'!$A:$L,9)</f>
        <v>51.9</v>
      </c>
      <c r="J430" s="112">
        <f>VLOOKUP(Table91213[[#This Row],[Date]],'DB Details'!$A:$L,10)</f>
        <v>49.2</v>
      </c>
      <c r="K430" s="110"/>
      <c r="L430" s="112">
        <f>VLOOKUP(Table91213[[#This Row],[Date]],'DB Details'!$A:$L,12)</f>
        <v>56.1</v>
      </c>
    </row>
    <row r="431" spans="1:12" x14ac:dyDescent="0.2">
      <c r="A431" s="54">
        <v>30468</v>
      </c>
      <c r="B431" s="72">
        <f>VLOOKUP(Table91213[[#This Row],[Date]],'DB Details'!$A:$L,2)</f>
        <v>62.3</v>
      </c>
      <c r="C431" s="56"/>
      <c r="D431" s="70"/>
      <c r="E431" s="112">
        <f>VLOOKUP(Table91213[[#This Row],[Date]],'DB Details'!$A:$L,5)</f>
        <v>61.5</v>
      </c>
      <c r="F431" s="112">
        <f>VLOOKUP(Table91213[[#This Row],[Date]],'DB Details'!$A:$L,6)</f>
        <v>63.2</v>
      </c>
      <c r="G431" s="110"/>
      <c r="H431" s="112">
        <f>VLOOKUP(Table91213[[#This Row],[Date]],'DB Details'!$A:$L,8)</f>
        <v>45.7</v>
      </c>
      <c r="I431" s="112">
        <f>VLOOKUP(Table91213[[#This Row],[Date]],'DB Details'!$A:$L,9)</f>
        <v>56.8</v>
      </c>
      <c r="J431" s="112">
        <f>VLOOKUP(Table91213[[#This Row],[Date]],'DB Details'!$A:$L,10)</f>
        <v>49.7</v>
      </c>
      <c r="K431" s="110"/>
      <c r="L431" s="112">
        <f>VLOOKUP(Table91213[[#This Row],[Date]],'DB Details'!$A:$L,12)</f>
        <v>57.5</v>
      </c>
    </row>
    <row r="432" spans="1:12" x14ac:dyDescent="0.2">
      <c r="A432" s="54">
        <v>30498</v>
      </c>
      <c r="B432" s="72">
        <f>VLOOKUP(Table91213[[#This Row],[Date]],'DB Details'!$A:$L,2)</f>
        <v>70.3</v>
      </c>
      <c r="C432" s="56"/>
      <c r="D432" s="70"/>
      <c r="E432" s="112">
        <f>VLOOKUP(Table91213[[#This Row],[Date]],'DB Details'!$A:$L,5)</f>
        <v>63.2</v>
      </c>
      <c r="F432" s="112">
        <f>VLOOKUP(Table91213[[#This Row],[Date]],'DB Details'!$A:$L,6)</f>
        <v>71.5</v>
      </c>
      <c r="G432" s="110"/>
      <c r="H432" s="112">
        <f>VLOOKUP(Table91213[[#This Row],[Date]],'DB Details'!$A:$L,8)</f>
        <v>50.8</v>
      </c>
      <c r="I432" s="112">
        <f>VLOOKUP(Table91213[[#This Row],[Date]],'DB Details'!$A:$L,9)</f>
        <v>58.9</v>
      </c>
      <c r="J432" s="112">
        <f>VLOOKUP(Table91213[[#This Row],[Date]],'DB Details'!$A:$L,10)</f>
        <v>53.7</v>
      </c>
      <c r="K432" s="110"/>
      <c r="L432" s="112">
        <f>VLOOKUP(Table91213[[#This Row],[Date]],'DB Details'!$A:$L,12)</f>
        <v>63.6</v>
      </c>
    </row>
    <row r="433" spans="1:12" x14ac:dyDescent="0.2">
      <c r="A433" s="54">
        <v>30529</v>
      </c>
      <c r="B433" s="72">
        <f>VLOOKUP(Table91213[[#This Row],[Date]],'DB Details'!$A:$L,2)</f>
        <v>68.099999999999994</v>
      </c>
      <c r="C433" s="56"/>
      <c r="D433" s="70"/>
      <c r="E433" s="112">
        <f>VLOOKUP(Table91213[[#This Row],[Date]],'DB Details'!$A:$L,5)</f>
        <v>69.400000000000006</v>
      </c>
      <c r="F433" s="112">
        <f>VLOOKUP(Table91213[[#This Row],[Date]],'DB Details'!$A:$L,6)</f>
        <v>69.900000000000006</v>
      </c>
      <c r="G433" s="110"/>
      <c r="H433" s="112">
        <f>VLOOKUP(Table91213[[#This Row],[Date]],'DB Details'!$A:$L,8)</f>
        <v>49.3</v>
      </c>
      <c r="I433" s="112">
        <f>VLOOKUP(Table91213[[#This Row],[Date]],'DB Details'!$A:$L,9)</f>
        <v>60.2</v>
      </c>
      <c r="J433" s="112">
        <f>VLOOKUP(Table91213[[#This Row],[Date]],'DB Details'!$A:$L,10)</f>
        <v>56</v>
      </c>
      <c r="K433" s="110"/>
      <c r="L433" s="112">
        <f>VLOOKUP(Table91213[[#This Row],[Date]],'DB Details'!$A:$L,12)</f>
        <v>63.1</v>
      </c>
    </row>
    <row r="434" spans="1:12" x14ac:dyDescent="0.2">
      <c r="A434" s="54">
        <v>30560</v>
      </c>
      <c r="B434" s="72">
        <f>VLOOKUP(Table91213[[#This Row],[Date]],'DB Details'!$A:$L,2)</f>
        <v>66.900000000000006</v>
      </c>
      <c r="C434" s="56"/>
      <c r="D434" s="70"/>
      <c r="E434" s="112">
        <f>VLOOKUP(Table91213[[#This Row],[Date]],'DB Details'!$A:$L,5)</f>
        <v>68</v>
      </c>
      <c r="F434" s="112">
        <f>VLOOKUP(Table91213[[#This Row],[Date]],'DB Details'!$A:$L,6)</f>
        <v>67.8</v>
      </c>
      <c r="G434" s="110"/>
      <c r="H434" s="112">
        <f>VLOOKUP(Table91213[[#This Row],[Date]],'DB Details'!$A:$L,8)</f>
        <v>48.6</v>
      </c>
      <c r="I434" s="112">
        <f>VLOOKUP(Table91213[[#This Row],[Date]],'DB Details'!$A:$L,9)</f>
        <v>60.7</v>
      </c>
      <c r="J434" s="112">
        <f>VLOOKUP(Table91213[[#This Row],[Date]],'DB Details'!$A:$L,10)</f>
        <v>57.8</v>
      </c>
      <c r="K434" s="110"/>
      <c r="L434" s="112">
        <f>VLOOKUP(Table91213[[#This Row],[Date]],'DB Details'!$A:$L,12)</f>
        <v>62.5</v>
      </c>
    </row>
    <row r="435" spans="1:12" x14ac:dyDescent="0.2">
      <c r="A435" s="54">
        <v>30590</v>
      </c>
      <c r="B435" s="72">
        <f>VLOOKUP(Table91213[[#This Row],[Date]],'DB Details'!$A:$L,2)</f>
        <v>69.5</v>
      </c>
      <c r="C435" s="56"/>
      <c r="D435" s="70"/>
      <c r="E435" s="112">
        <f>VLOOKUP(Table91213[[#This Row],[Date]],'DB Details'!$A:$L,5)</f>
        <v>69.3</v>
      </c>
      <c r="F435" s="112">
        <f>VLOOKUP(Table91213[[#This Row],[Date]],'DB Details'!$A:$L,6)</f>
        <v>69.599999999999994</v>
      </c>
      <c r="G435" s="110"/>
      <c r="H435" s="112">
        <f>VLOOKUP(Table91213[[#This Row],[Date]],'DB Details'!$A:$L,8)</f>
        <v>52.1</v>
      </c>
      <c r="I435" s="112">
        <f>VLOOKUP(Table91213[[#This Row],[Date]],'DB Details'!$A:$L,9)</f>
        <v>62.8</v>
      </c>
      <c r="J435" s="112">
        <f>VLOOKUP(Table91213[[#This Row],[Date]],'DB Details'!$A:$L,10)</f>
        <v>57.6</v>
      </c>
      <c r="K435" s="110"/>
      <c r="L435" s="112">
        <f>VLOOKUP(Table91213[[#This Row],[Date]],'DB Details'!$A:$L,12)</f>
        <v>64.400000000000006</v>
      </c>
    </row>
    <row r="436" spans="1:12" x14ac:dyDescent="0.2">
      <c r="A436" s="54">
        <v>30621</v>
      </c>
      <c r="B436" s="72">
        <f>VLOOKUP(Table91213[[#This Row],[Date]],'DB Details'!$A:$L,2)</f>
        <v>69.2</v>
      </c>
      <c r="C436" s="56"/>
      <c r="D436" s="70"/>
      <c r="E436" s="112">
        <f>VLOOKUP(Table91213[[#This Row],[Date]],'DB Details'!$A:$L,5)</f>
        <v>68.099999999999994</v>
      </c>
      <c r="F436" s="112">
        <f>VLOOKUP(Table91213[[#This Row],[Date]],'DB Details'!$A:$L,6)</f>
        <v>70.7</v>
      </c>
      <c r="G436" s="110"/>
      <c r="H436" s="112">
        <f>VLOOKUP(Table91213[[#This Row],[Date]],'DB Details'!$A:$L,8)</f>
        <v>55</v>
      </c>
      <c r="I436" s="112">
        <f>VLOOKUP(Table91213[[#This Row],[Date]],'DB Details'!$A:$L,9)</f>
        <v>67.5</v>
      </c>
      <c r="J436" s="112">
        <f>VLOOKUP(Table91213[[#This Row],[Date]],'DB Details'!$A:$L,10)</f>
        <v>59.7</v>
      </c>
      <c r="K436" s="110"/>
      <c r="L436" s="112">
        <f>VLOOKUP(Table91213[[#This Row],[Date]],'DB Details'!$A:$L,12)</f>
        <v>66</v>
      </c>
    </row>
    <row r="437" spans="1:12" x14ac:dyDescent="0.2">
      <c r="A437" s="54">
        <v>30651</v>
      </c>
      <c r="B437" s="72">
        <f>VLOOKUP(Table91213[[#This Row],[Date]],'DB Details'!$A:$L,2)</f>
        <v>74.8</v>
      </c>
      <c r="C437" s="56"/>
      <c r="D437" s="70"/>
      <c r="E437" s="112">
        <f>VLOOKUP(Table91213[[#This Row],[Date]],'DB Details'!$A:$L,5)</f>
        <v>71.400000000000006</v>
      </c>
      <c r="F437" s="112">
        <f>VLOOKUP(Table91213[[#This Row],[Date]],'DB Details'!$A:$L,6)</f>
        <v>80.599999999999994</v>
      </c>
      <c r="G437" s="110"/>
      <c r="H437" s="112">
        <f>VLOOKUP(Table91213[[#This Row],[Date]],'DB Details'!$A:$L,8)</f>
        <v>59.6</v>
      </c>
      <c r="I437" s="112">
        <f>VLOOKUP(Table91213[[#This Row],[Date]],'DB Details'!$A:$L,9)</f>
        <v>62.1</v>
      </c>
      <c r="J437" s="112">
        <f>VLOOKUP(Table91213[[#This Row],[Date]],'DB Details'!$A:$L,10)</f>
        <v>60.4</v>
      </c>
      <c r="K437" s="110"/>
      <c r="L437" s="112">
        <f>VLOOKUP(Table91213[[#This Row],[Date]],'DB Details'!$A:$L,12)</f>
        <v>69.900000000000006</v>
      </c>
    </row>
    <row r="438" spans="1:12" x14ac:dyDescent="0.2">
      <c r="A438" s="54">
        <v>30682</v>
      </c>
      <c r="B438" s="72">
        <f>VLOOKUP(Table91213[[#This Row],[Date]],'DB Details'!$A:$L,2)</f>
        <v>63.7</v>
      </c>
      <c r="C438" s="56"/>
      <c r="D438" s="70"/>
      <c r="E438" s="112">
        <f>VLOOKUP(Table91213[[#This Row],[Date]],'DB Details'!$A:$L,5)</f>
        <v>64.400000000000006</v>
      </c>
      <c r="F438" s="112">
        <f>VLOOKUP(Table91213[[#This Row],[Date]],'DB Details'!$A:$L,6)</f>
        <v>59.9</v>
      </c>
      <c r="G438" s="110"/>
      <c r="H438" s="112">
        <f>VLOOKUP(Table91213[[#This Row],[Date]],'DB Details'!$A:$L,8)</f>
        <v>52.7</v>
      </c>
      <c r="I438" s="112">
        <f>VLOOKUP(Table91213[[#This Row],[Date]],'DB Details'!$A:$L,9)</f>
        <v>64.400000000000006</v>
      </c>
      <c r="J438" s="112">
        <f>VLOOKUP(Table91213[[#This Row],[Date]],'DB Details'!$A:$L,10)</f>
        <v>57.6</v>
      </c>
      <c r="K438" s="110"/>
      <c r="L438" s="112">
        <f>VLOOKUP(Table91213[[#This Row],[Date]],'DB Details'!$A:$L,12)</f>
        <v>60.5</v>
      </c>
    </row>
    <row r="439" spans="1:12" x14ac:dyDescent="0.2">
      <c r="A439" s="54">
        <v>30713</v>
      </c>
      <c r="B439" s="72">
        <f>VLOOKUP(Table91213[[#This Row],[Date]],'DB Details'!$A:$L,2)</f>
        <v>64.900000000000006</v>
      </c>
      <c r="C439" s="56"/>
      <c r="D439" s="70"/>
      <c r="E439" s="112">
        <f>VLOOKUP(Table91213[[#This Row],[Date]],'DB Details'!$A:$L,5)</f>
        <v>71.099999999999994</v>
      </c>
      <c r="F439" s="112">
        <f>VLOOKUP(Table91213[[#This Row],[Date]],'DB Details'!$A:$L,6)</f>
        <v>64</v>
      </c>
      <c r="G439" s="110"/>
      <c r="H439" s="112">
        <f>VLOOKUP(Table91213[[#This Row],[Date]],'DB Details'!$A:$L,8)</f>
        <v>52.7</v>
      </c>
      <c r="I439" s="112">
        <f>VLOOKUP(Table91213[[#This Row],[Date]],'DB Details'!$A:$L,9)</f>
        <v>61.5</v>
      </c>
      <c r="J439" s="112">
        <f>VLOOKUP(Table91213[[#This Row],[Date]],'DB Details'!$A:$L,10)</f>
        <v>56.4</v>
      </c>
      <c r="K439" s="110"/>
      <c r="L439" s="112">
        <f>VLOOKUP(Table91213[[#This Row],[Date]],'DB Details'!$A:$L,12)</f>
        <v>61.3</v>
      </c>
    </row>
    <row r="440" spans="1:12" x14ac:dyDescent="0.2">
      <c r="A440" s="54">
        <v>30742</v>
      </c>
      <c r="B440" s="72">
        <f>VLOOKUP(Table91213[[#This Row],[Date]],'DB Details'!$A:$L,2)</f>
        <v>60.9</v>
      </c>
      <c r="C440" s="56"/>
      <c r="D440" s="70"/>
      <c r="E440" s="112">
        <f>VLOOKUP(Table91213[[#This Row],[Date]],'DB Details'!$A:$L,5)</f>
        <v>73.599999999999994</v>
      </c>
      <c r="F440" s="112">
        <f>VLOOKUP(Table91213[[#This Row],[Date]],'DB Details'!$A:$L,6)</f>
        <v>61.5</v>
      </c>
      <c r="G440" s="110"/>
      <c r="H440" s="112">
        <f>VLOOKUP(Table91213[[#This Row],[Date]],'DB Details'!$A:$L,8)</f>
        <v>52.7</v>
      </c>
      <c r="I440" s="112">
        <f>VLOOKUP(Table91213[[#This Row],[Date]],'DB Details'!$A:$L,9)</f>
        <v>65.5</v>
      </c>
      <c r="J440" s="112">
        <f>VLOOKUP(Table91213[[#This Row],[Date]],'DB Details'!$A:$L,10)</f>
        <v>51.1</v>
      </c>
      <c r="K440" s="110"/>
      <c r="L440" s="112">
        <f>VLOOKUP(Table91213[[#This Row],[Date]],'DB Details'!$A:$L,12)</f>
        <v>58.9</v>
      </c>
    </row>
    <row r="441" spans="1:12" x14ac:dyDescent="0.2">
      <c r="A441" s="54">
        <v>30773</v>
      </c>
      <c r="B441" s="72">
        <f>VLOOKUP(Table91213[[#This Row],[Date]],'DB Details'!$A:$L,2)</f>
        <v>63.2</v>
      </c>
      <c r="C441" s="56"/>
      <c r="D441" s="70"/>
      <c r="E441" s="112">
        <f>VLOOKUP(Table91213[[#This Row],[Date]],'DB Details'!$A:$L,5)</f>
        <v>71.900000000000006</v>
      </c>
      <c r="F441" s="112">
        <f>VLOOKUP(Table91213[[#This Row],[Date]],'DB Details'!$A:$L,6)</f>
        <v>62.3</v>
      </c>
      <c r="G441" s="110"/>
      <c r="H441" s="112">
        <f>VLOOKUP(Table91213[[#This Row],[Date]],'DB Details'!$A:$L,8)</f>
        <v>54</v>
      </c>
      <c r="I441" s="112">
        <f>VLOOKUP(Table91213[[#This Row],[Date]],'DB Details'!$A:$L,9)</f>
        <v>64.599999999999994</v>
      </c>
      <c r="J441" s="112">
        <f>VLOOKUP(Table91213[[#This Row],[Date]],'DB Details'!$A:$L,10)</f>
        <v>56.8</v>
      </c>
      <c r="K441" s="110"/>
      <c r="L441" s="112">
        <f>VLOOKUP(Table91213[[#This Row],[Date]],'DB Details'!$A:$L,12)</f>
        <v>61</v>
      </c>
    </row>
    <row r="442" spans="1:12" x14ac:dyDescent="0.2">
      <c r="A442" s="54">
        <v>30803</v>
      </c>
      <c r="B442" s="72">
        <f>VLOOKUP(Table91213[[#This Row],[Date]],'DB Details'!$A:$L,2)</f>
        <v>59.2</v>
      </c>
      <c r="C442" s="56"/>
      <c r="D442" s="70"/>
      <c r="E442" s="112">
        <f>VLOOKUP(Table91213[[#This Row],[Date]],'DB Details'!$A:$L,5)</f>
        <v>62.5</v>
      </c>
      <c r="F442" s="112">
        <f>VLOOKUP(Table91213[[#This Row],[Date]],'DB Details'!$A:$L,6)</f>
        <v>59.3</v>
      </c>
      <c r="G442" s="110"/>
      <c r="H442" s="112">
        <f>VLOOKUP(Table91213[[#This Row],[Date]],'DB Details'!$A:$L,8)</f>
        <v>54.1</v>
      </c>
      <c r="I442" s="112">
        <f>VLOOKUP(Table91213[[#This Row],[Date]],'DB Details'!$A:$L,9)</f>
        <v>62.5</v>
      </c>
      <c r="J442" s="112">
        <f>VLOOKUP(Table91213[[#This Row],[Date]],'DB Details'!$A:$L,10)</f>
        <v>56.2</v>
      </c>
      <c r="K442" s="110"/>
      <c r="L442" s="112">
        <f>VLOOKUP(Table91213[[#This Row],[Date]],'DB Details'!$A:$L,12)</f>
        <v>58.6</v>
      </c>
    </row>
    <row r="443" spans="1:12" x14ac:dyDescent="0.2">
      <c r="A443" s="54">
        <v>30834</v>
      </c>
      <c r="B443" s="72">
        <f>VLOOKUP(Table91213[[#This Row],[Date]],'DB Details'!$A:$L,2)</f>
        <v>60.5</v>
      </c>
      <c r="C443" s="56"/>
      <c r="D443" s="70"/>
      <c r="E443" s="112">
        <f>VLOOKUP(Table91213[[#This Row],[Date]],'DB Details'!$A:$L,5)</f>
        <v>64</v>
      </c>
      <c r="F443" s="112">
        <f>VLOOKUP(Table91213[[#This Row],[Date]],'DB Details'!$A:$L,6)</f>
        <v>62.3</v>
      </c>
      <c r="G443" s="110"/>
      <c r="H443" s="112">
        <f>VLOOKUP(Table91213[[#This Row],[Date]],'DB Details'!$A:$L,8)</f>
        <v>56.3</v>
      </c>
      <c r="I443" s="112">
        <f>VLOOKUP(Table91213[[#This Row],[Date]],'DB Details'!$A:$L,9)</f>
        <v>56.2</v>
      </c>
      <c r="J443" s="112">
        <f>VLOOKUP(Table91213[[#This Row],[Date]],'DB Details'!$A:$L,10)</f>
        <v>51.7</v>
      </c>
      <c r="K443" s="110"/>
      <c r="L443" s="112">
        <f>VLOOKUP(Table91213[[#This Row],[Date]],'DB Details'!$A:$L,12)</f>
        <v>58.1</v>
      </c>
    </row>
    <row r="444" spans="1:12" x14ac:dyDescent="0.2">
      <c r="A444" s="54">
        <v>30864</v>
      </c>
      <c r="B444" s="72">
        <f>VLOOKUP(Table91213[[#This Row],[Date]],'DB Details'!$A:$L,2)</f>
        <v>54.1</v>
      </c>
      <c r="C444" s="56"/>
      <c r="D444" s="70"/>
      <c r="E444" s="112">
        <f>VLOOKUP(Table91213[[#This Row],[Date]],'DB Details'!$A:$L,5)</f>
        <v>61.3</v>
      </c>
      <c r="F444" s="112">
        <f>VLOOKUP(Table91213[[#This Row],[Date]],'DB Details'!$A:$L,6)</f>
        <v>58.2</v>
      </c>
      <c r="G444" s="110"/>
      <c r="H444" s="112">
        <f>VLOOKUP(Table91213[[#This Row],[Date]],'DB Details'!$A:$L,8)</f>
        <v>57.8</v>
      </c>
      <c r="I444" s="112">
        <f>VLOOKUP(Table91213[[#This Row],[Date]],'DB Details'!$A:$L,9)</f>
        <v>59.1</v>
      </c>
      <c r="J444" s="112">
        <f>VLOOKUP(Table91213[[#This Row],[Date]],'DB Details'!$A:$L,10)</f>
        <v>53.5</v>
      </c>
      <c r="K444" s="110"/>
      <c r="L444" s="112">
        <f>VLOOKUP(Table91213[[#This Row],[Date]],'DB Details'!$A:$L,12)</f>
        <v>56.1</v>
      </c>
    </row>
    <row r="445" spans="1:12" x14ac:dyDescent="0.2">
      <c r="A445" s="54">
        <v>30895</v>
      </c>
      <c r="B445" s="72">
        <f>VLOOKUP(Table91213[[#This Row],[Date]],'DB Details'!$A:$L,2)</f>
        <v>54</v>
      </c>
      <c r="C445" s="56"/>
      <c r="D445" s="70"/>
      <c r="E445" s="112">
        <f>VLOOKUP(Table91213[[#This Row],[Date]],'DB Details'!$A:$L,5)</f>
        <v>58.7</v>
      </c>
      <c r="F445" s="112">
        <f>VLOOKUP(Table91213[[#This Row],[Date]],'DB Details'!$A:$L,6)</f>
        <v>54.3</v>
      </c>
      <c r="G445" s="110"/>
      <c r="H445" s="112">
        <f>VLOOKUP(Table91213[[#This Row],[Date]],'DB Details'!$A:$L,8)</f>
        <v>49.1</v>
      </c>
      <c r="I445" s="112">
        <f>VLOOKUP(Table91213[[#This Row],[Date]],'DB Details'!$A:$L,9)</f>
        <v>55.2</v>
      </c>
      <c r="J445" s="112">
        <f>VLOOKUP(Table91213[[#This Row],[Date]],'DB Details'!$A:$L,10)</f>
        <v>50.4</v>
      </c>
      <c r="K445" s="110"/>
      <c r="L445" s="112">
        <f>VLOOKUP(Table91213[[#This Row],[Date]],'DB Details'!$A:$L,12)</f>
        <v>53</v>
      </c>
    </row>
    <row r="446" spans="1:12" x14ac:dyDescent="0.2">
      <c r="A446" s="54">
        <v>30926</v>
      </c>
      <c r="B446" s="72">
        <f>VLOOKUP(Table91213[[#This Row],[Date]],'DB Details'!$A:$L,2)</f>
        <v>47.2</v>
      </c>
      <c r="C446" s="56"/>
      <c r="D446" s="70"/>
      <c r="E446" s="112">
        <f>VLOOKUP(Table91213[[#This Row],[Date]],'DB Details'!$A:$L,5)</f>
        <v>53.4</v>
      </c>
      <c r="F446" s="112">
        <f>VLOOKUP(Table91213[[#This Row],[Date]],'DB Details'!$A:$L,6)</f>
        <v>52.2</v>
      </c>
      <c r="G446" s="110"/>
      <c r="H446" s="112">
        <f>VLOOKUP(Table91213[[#This Row],[Date]],'DB Details'!$A:$L,8)</f>
        <v>46.8</v>
      </c>
      <c r="I446" s="112">
        <f>VLOOKUP(Table91213[[#This Row],[Date]],'DB Details'!$A:$L,9)</f>
        <v>52.8</v>
      </c>
      <c r="J446" s="112">
        <f>VLOOKUP(Table91213[[#This Row],[Date]],'DB Details'!$A:$L,10)</f>
        <v>51.1</v>
      </c>
      <c r="K446" s="110"/>
      <c r="L446" s="112">
        <f>VLOOKUP(Table91213[[#This Row],[Date]],'DB Details'!$A:$L,12)</f>
        <v>50</v>
      </c>
    </row>
    <row r="447" spans="1:12" x14ac:dyDescent="0.2">
      <c r="A447" s="54">
        <v>30956</v>
      </c>
      <c r="B447" s="72">
        <f>VLOOKUP(Table91213[[#This Row],[Date]],'DB Details'!$A:$L,2)</f>
        <v>52.9</v>
      </c>
      <c r="C447" s="56"/>
      <c r="D447" s="70"/>
      <c r="E447" s="112">
        <f>VLOOKUP(Table91213[[#This Row],[Date]],'DB Details'!$A:$L,5)</f>
        <v>51.7</v>
      </c>
      <c r="F447" s="112">
        <f>VLOOKUP(Table91213[[#This Row],[Date]],'DB Details'!$A:$L,6)</f>
        <v>53.4</v>
      </c>
      <c r="G447" s="110"/>
      <c r="H447" s="112">
        <f>VLOOKUP(Table91213[[#This Row],[Date]],'DB Details'!$A:$L,8)</f>
        <v>45.6</v>
      </c>
      <c r="I447" s="112">
        <f>VLOOKUP(Table91213[[#This Row],[Date]],'DB Details'!$A:$L,9)</f>
        <v>49.3</v>
      </c>
      <c r="J447" s="112">
        <f>VLOOKUP(Table91213[[#This Row],[Date]],'DB Details'!$A:$L,10)</f>
        <v>48.1</v>
      </c>
      <c r="K447" s="110"/>
      <c r="L447" s="112">
        <f>VLOOKUP(Table91213[[#This Row],[Date]],'DB Details'!$A:$L,12)</f>
        <v>50.8</v>
      </c>
    </row>
    <row r="448" spans="1:12" x14ac:dyDescent="0.2">
      <c r="A448" s="54">
        <v>30987</v>
      </c>
      <c r="B448" s="72">
        <f>VLOOKUP(Table91213[[#This Row],[Date]],'DB Details'!$A:$L,2)</f>
        <v>52</v>
      </c>
      <c r="C448" s="56"/>
      <c r="D448" s="70"/>
      <c r="E448" s="112">
        <f>VLOOKUP(Table91213[[#This Row],[Date]],'DB Details'!$A:$L,5)</f>
        <v>55</v>
      </c>
      <c r="F448" s="112">
        <f>VLOOKUP(Table91213[[#This Row],[Date]],'DB Details'!$A:$L,6)</f>
        <v>53.8</v>
      </c>
      <c r="G448" s="110"/>
      <c r="H448" s="112">
        <f>VLOOKUP(Table91213[[#This Row],[Date]],'DB Details'!$A:$L,8)</f>
        <v>45.7</v>
      </c>
      <c r="I448" s="112">
        <f>VLOOKUP(Table91213[[#This Row],[Date]],'DB Details'!$A:$L,9)</f>
        <v>48.1</v>
      </c>
      <c r="J448" s="112">
        <f>VLOOKUP(Table91213[[#This Row],[Date]],'DB Details'!$A:$L,10)</f>
        <v>47.4</v>
      </c>
      <c r="K448" s="110"/>
      <c r="L448" s="112">
        <f>VLOOKUP(Table91213[[#This Row],[Date]],'DB Details'!$A:$L,12)</f>
        <v>50.3</v>
      </c>
    </row>
    <row r="449" spans="1:12" x14ac:dyDescent="0.2">
      <c r="A449" s="54">
        <v>31017</v>
      </c>
      <c r="B449" s="72">
        <f>VLOOKUP(Table91213[[#This Row],[Date]],'DB Details'!$A:$L,2)</f>
        <v>52.8</v>
      </c>
      <c r="C449" s="56"/>
      <c r="D449" s="70"/>
      <c r="E449" s="112">
        <f>VLOOKUP(Table91213[[#This Row],[Date]],'DB Details'!$A:$L,5)</f>
        <v>50.7</v>
      </c>
      <c r="F449" s="112">
        <f>VLOOKUP(Table91213[[#This Row],[Date]],'DB Details'!$A:$L,6)</f>
        <v>54.9</v>
      </c>
      <c r="G449" s="110"/>
      <c r="H449" s="112">
        <f>VLOOKUP(Table91213[[#This Row],[Date]],'DB Details'!$A:$L,8)</f>
        <v>47.3</v>
      </c>
      <c r="I449" s="112">
        <f>VLOOKUP(Table91213[[#This Row],[Date]],'DB Details'!$A:$L,9)</f>
        <v>48.8</v>
      </c>
      <c r="J449" s="112">
        <f>VLOOKUP(Table91213[[#This Row],[Date]],'DB Details'!$A:$L,10)</f>
        <v>45.2</v>
      </c>
      <c r="K449" s="110"/>
      <c r="L449" s="112">
        <f>VLOOKUP(Table91213[[#This Row],[Date]],'DB Details'!$A:$L,12)</f>
        <v>50.6</v>
      </c>
    </row>
    <row r="450" spans="1:12" x14ac:dyDescent="0.2">
      <c r="A450" s="54">
        <v>31048</v>
      </c>
      <c r="B450" s="72">
        <f>VLOOKUP(Table91213[[#This Row],[Date]],'DB Details'!$A:$L,2)</f>
        <v>51.8</v>
      </c>
      <c r="C450" s="56"/>
      <c r="D450" s="70"/>
      <c r="E450" s="112">
        <f>VLOOKUP(Table91213[[#This Row],[Date]],'DB Details'!$A:$L,5)</f>
        <v>47.6</v>
      </c>
      <c r="F450" s="112">
        <f>VLOOKUP(Table91213[[#This Row],[Date]],'DB Details'!$A:$L,6)</f>
        <v>54.9</v>
      </c>
      <c r="G450" s="110"/>
      <c r="H450" s="112">
        <f>VLOOKUP(Table91213[[#This Row],[Date]],'DB Details'!$A:$L,8)</f>
        <v>45.9</v>
      </c>
      <c r="I450" s="112">
        <f>VLOOKUP(Table91213[[#This Row],[Date]],'DB Details'!$A:$L,9)</f>
        <v>50.4</v>
      </c>
      <c r="J450" s="112">
        <f>VLOOKUP(Table91213[[#This Row],[Date]],'DB Details'!$A:$L,10)</f>
        <v>44.4</v>
      </c>
      <c r="K450" s="110"/>
      <c r="L450" s="112">
        <f>VLOOKUP(Table91213[[#This Row],[Date]],'DB Details'!$A:$L,12)</f>
        <v>50.3</v>
      </c>
    </row>
    <row r="451" spans="1:12" x14ac:dyDescent="0.2">
      <c r="A451" s="54">
        <v>31079</v>
      </c>
      <c r="B451" s="72">
        <f>VLOOKUP(Table91213[[#This Row],[Date]],'DB Details'!$A:$L,2)</f>
        <v>51.8</v>
      </c>
      <c r="C451" s="56"/>
      <c r="D451" s="70"/>
      <c r="E451" s="112">
        <f>VLOOKUP(Table91213[[#This Row],[Date]],'DB Details'!$A:$L,5)</f>
        <v>44.8</v>
      </c>
      <c r="F451" s="112">
        <f>VLOOKUP(Table91213[[#This Row],[Date]],'DB Details'!$A:$L,6)</f>
        <v>54.2</v>
      </c>
      <c r="G451" s="110"/>
      <c r="H451" s="112">
        <f>VLOOKUP(Table91213[[#This Row],[Date]],'DB Details'!$A:$L,8)</f>
        <v>44.8</v>
      </c>
      <c r="I451" s="112">
        <f>VLOOKUP(Table91213[[#This Row],[Date]],'DB Details'!$A:$L,9)</f>
        <v>48.6</v>
      </c>
      <c r="J451" s="112">
        <f>VLOOKUP(Table91213[[#This Row],[Date]],'DB Details'!$A:$L,10)</f>
        <v>45.2</v>
      </c>
      <c r="K451" s="110"/>
      <c r="L451" s="112">
        <f>VLOOKUP(Table91213[[#This Row],[Date]],'DB Details'!$A:$L,12)</f>
        <v>49.9</v>
      </c>
    </row>
    <row r="452" spans="1:12" x14ac:dyDescent="0.2">
      <c r="A452" s="54">
        <v>31107</v>
      </c>
      <c r="B452" s="72">
        <f>VLOOKUP(Table91213[[#This Row],[Date]],'DB Details'!$A:$L,2)</f>
        <v>49.1</v>
      </c>
      <c r="C452" s="56"/>
      <c r="D452" s="70"/>
      <c r="E452" s="112">
        <f>VLOOKUP(Table91213[[#This Row],[Date]],'DB Details'!$A:$L,5)</f>
        <v>46.2</v>
      </c>
      <c r="F452" s="112">
        <f>VLOOKUP(Table91213[[#This Row],[Date]],'DB Details'!$A:$L,6)</f>
        <v>51.2</v>
      </c>
      <c r="G452" s="110"/>
      <c r="H452" s="112">
        <f>VLOOKUP(Table91213[[#This Row],[Date]],'DB Details'!$A:$L,8)</f>
        <v>44</v>
      </c>
      <c r="I452" s="112">
        <f>VLOOKUP(Table91213[[#This Row],[Date]],'DB Details'!$A:$L,9)</f>
        <v>46.7</v>
      </c>
      <c r="J452" s="112">
        <f>VLOOKUP(Table91213[[#This Row],[Date]],'DB Details'!$A:$L,10)</f>
        <v>44.2</v>
      </c>
      <c r="K452" s="110"/>
      <c r="L452" s="112">
        <f>VLOOKUP(Table91213[[#This Row],[Date]],'DB Details'!$A:$L,12)</f>
        <v>47.8</v>
      </c>
    </row>
    <row r="453" spans="1:12" x14ac:dyDescent="0.2">
      <c r="A453" s="54">
        <v>31138</v>
      </c>
      <c r="B453" s="72">
        <f>VLOOKUP(Table91213[[#This Row],[Date]],'DB Details'!$A:$L,2)</f>
        <v>51.3</v>
      </c>
      <c r="C453" s="56"/>
      <c r="D453" s="70"/>
      <c r="E453" s="112">
        <f>VLOOKUP(Table91213[[#This Row],[Date]],'DB Details'!$A:$L,5)</f>
        <v>44.1</v>
      </c>
      <c r="F453" s="112">
        <f>VLOOKUP(Table91213[[#This Row],[Date]],'DB Details'!$A:$L,6)</f>
        <v>51.6</v>
      </c>
      <c r="G453" s="110"/>
      <c r="H453" s="112">
        <f>VLOOKUP(Table91213[[#This Row],[Date]],'DB Details'!$A:$L,8)</f>
        <v>43.8</v>
      </c>
      <c r="I453" s="112">
        <f>VLOOKUP(Table91213[[#This Row],[Date]],'DB Details'!$A:$L,9)</f>
        <v>46.1</v>
      </c>
      <c r="J453" s="112">
        <f>VLOOKUP(Table91213[[#This Row],[Date]],'DB Details'!$A:$L,10)</f>
        <v>43.2</v>
      </c>
      <c r="K453" s="110"/>
      <c r="L453" s="112">
        <f>VLOOKUP(Table91213[[#This Row],[Date]],'DB Details'!$A:$L,12)</f>
        <v>48.2</v>
      </c>
    </row>
    <row r="454" spans="1:12" x14ac:dyDescent="0.2">
      <c r="A454" s="54">
        <v>31168</v>
      </c>
      <c r="B454" s="72">
        <f>VLOOKUP(Table91213[[#This Row],[Date]],'DB Details'!$A:$L,2)</f>
        <v>49.5</v>
      </c>
      <c r="C454" s="56"/>
      <c r="D454" s="70"/>
      <c r="E454" s="112">
        <f>VLOOKUP(Table91213[[#This Row],[Date]],'DB Details'!$A:$L,5)</f>
        <v>48.7</v>
      </c>
      <c r="F454" s="112">
        <f>VLOOKUP(Table91213[[#This Row],[Date]],'DB Details'!$A:$L,6)</f>
        <v>51.9</v>
      </c>
      <c r="G454" s="110"/>
      <c r="H454" s="112">
        <f>VLOOKUP(Table91213[[#This Row],[Date]],'DB Details'!$A:$L,8)</f>
        <v>40.4</v>
      </c>
      <c r="I454" s="112">
        <f>VLOOKUP(Table91213[[#This Row],[Date]],'DB Details'!$A:$L,9)</f>
        <v>48</v>
      </c>
      <c r="J454" s="112">
        <f>VLOOKUP(Table91213[[#This Row],[Date]],'DB Details'!$A:$L,10)</f>
        <v>40.4</v>
      </c>
      <c r="K454" s="110"/>
      <c r="L454" s="112">
        <f>VLOOKUP(Table91213[[#This Row],[Date]],'DB Details'!$A:$L,12)</f>
        <v>47.1</v>
      </c>
    </row>
    <row r="455" spans="1:12" x14ac:dyDescent="0.2">
      <c r="A455" s="54">
        <v>31199</v>
      </c>
      <c r="B455" s="72">
        <f>VLOOKUP(Table91213[[#This Row],[Date]],'DB Details'!$A:$L,2)</f>
        <v>50.7</v>
      </c>
      <c r="C455" s="56"/>
      <c r="D455" s="70"/>
      <c r="E455" s="112">
        <f>VLOOKUP(Table91213[[#This Row],[Date]],'DB Details'!$A:$L,5)</f>
        <v>42.4</v>
      </c>
      <c r="F455" s="112">
        <f>VLOOKUP(Table91213[[#This Row],[Date]],'DB Details'!$A:$L,6)</f>
        <v>50.5</v>
      </c>
      <c r="G455" s="110"/>
      <c r="H455" s="112">
        <f>VLOOKUP(Table91213[[#This Row],[Date]],'DB Details'!$A:$L,8)</f>
        <v>40.200000000000003</v>
      </c>
      <c r="I455" s="112">
        <f>VLOOKUP(Table91213[[#This Row],[Date]],'DB Details'!$A:$L,9)</f>
        <v>47.1</v>
      </c>
      <c r="J455" s="112">
        <f>VLOOKUP(Table91213[[#This Row],[Date]],'DB Details'!$A:$L,10)</f>
        <v>44.5</v>
      </c>
      <c r="K455" s="110"/>
      <c r="L455" s="112">
        <f>VLOOKUP(Table91213[[#This Row],[Date]],'DB Details'!$A:$L,12)</f>
        <v>47.8</v>
      </c>
    </row>
    <row r="456" spans="1:12" x14ac:dyDescent="0.2">
      <c r="A456" s="54">
        <v>31229</v>
      </c>
      <c r="B456" s="72">
        <f>VLOOKUP(Table91213[[#This Row],[Date]],'DB Details'!$A:$L,2)</f>
        <v>52.5</v>
      </c>
      <c r="C456" s="56"/>
      <c r="D456" s="70"/>
      <c r="E456" s="112">
        <f>VLOOKUP(Table91213[[#This Row],[Date]],'DB Details'!$A:$L,5)</f>
        <v>45.6</v>
      </c>
      <c r="F456" s="112">
        <f>VLOOKUP(Table91213[[#This Row],[Date]],'DB Details'!$A:$L,6)</f>
        <v>48.2</v>
      </c>
      <c r="G456" s="110"/>
      <c r="H456" s="112">
        <f>VLOOKUP(Table91213[[#This Row],[Date]],'DB Details'!$A:$L,8)</f>
        <v>41.8</v>
      </c>
      <c r="I456" s="112">
        <f>VLOOKUP(Table91213[[#This Row],[Date]],'DB Details'!$A:$L,9)</f>
        <v>45.7</v>
      </c>
      <c r="J456" s="112">
        <f>VLOOKUP(Table91213[[#This Row],[Date]],'DB Details'!$A:$L,10)</f>
        <v>45.2</v>
      </c>
      <c r="K456" s="110"/>
      <c r="L456" s="112">
        <f>VLOOKUP(Table91213[[#This Row],[Date]],'DB Details'!$A:$L,12)</f>
        <v>47.9</v>
      </c>
    </row>
    <row r="457" spans="1:12" x14ac:dyDescent="0.2">
      <c r="A457" s="54">
        <v>31260</v>
      </c>
      <c r="B457" s="72">
        <f>VLOOKUP(Table91213[[#This Row],[Date]],'DB Details'!$A:$L,2)</f>
        <v>51.8</v>
      </c>
      <c r="C457" s="56"/>
      <c r="D457" s="70"/>
      <c r="E457" s="112">
        <f>VLOOKUP(Table91213[[#This Row],[Date]],'DB Details'!$A:$L,5)</f>
        <v>44</v>
      </c>
      <c r="F457" s="112">
        <f>VLOOKUP(Table91213[[#This Row],[Date]],'DB Details'!$A:$L,6)</f>
        <v>50.6</v>
      </c>
      <c r="G457" s="110"/>
      <c r="H457" s="112">
        <f>VLOOKUP(Table91213[[#This Row],[Date]],'DB Details'!$A:$L,8)</f>
        <v>43</v>
      </c>
      <c r="I457" s="112">
        <f>VLOOKUP(Table91213[[#This Row],[Date]],'DB Details'!$A:$L,9)</f>
        <v>46.6</v>
      </c>
      <c r="J457" s="112">
        <f>VLOOKUP(Table91213[[#This Row],[Date]],'DB Details'!$A:$L,10)</f>
        <v>41.1</v>
      </c>
      <c r="K457" s="110"/>
      <c r="L457" s="112">
        <f>VLOOKUP(Table91213[[#This Row],[Date]],'DB Details'!$A:$L,12)</f>
        <v>47.7</v>
      </c>
    </row>
    <row r="458" spans="1:12" x14ac:dyDescent="0.2">
      <c r="A458" s="54">
        <v>31291</v>
      </c>
      <c r="B458" s="72">
        <f>VLOOKUP(Table91213[[#This Row],[Date]],'DB Details'!$A:$L,2)</f>
        <v>54.6</v>
      </c>
      <c r="C458" s="56"/>
      <c r="D458" s="70"/>
      <c r="E458" s="112">
        <f>VLOOKUP(Table91213[[#This Row],[Date]],'DB Details'!$A:$L,5)</f>
        <v>44.3</v>
      </c>
      <c r="F458" s="112">
        <f>VLOOKUP(Table91213[[#This Row],[Date]],'DB Details'!$A:$L,6)</f>
        <v>52.8</v>
      </c>
      <c r="G458" s="110"/>
      <c r="H458" s="112">
        <f>VLOOKUP(Table91213[[#This Row],[Date]],'DB Details'!$A:$L,8)</f>
        <v>45.5</v>
      </c>
      <c r="I458" s="112">
        <f>VLOOKUP(Table91213[[#This Row],[Date]],'DB Details'!$A:$L,9)</f>
        <v>49.5</v>
      </c>
      <c r="J458" s="112">
        <f>VLOOKUP(Table91213[[#This Row],[Date]],'DB Details'!$A:$L,10)</f>
        <v>41.8</v>
      </c>
      <c r="K458" s="110"/>
      <c r="L458" s="112">
        <f>VLOOKUP(Table91213[[#This Row],[Date]],'DB Details'!$A:$L,12)</f>
        <v>49.9</v>
      </c>
    </row>
    <row r="459" spans="1:12" x14ac:dyDescent="0.2">
      <c r="A459" s="54">
        <v>31321</v>
      </c>
      <c r="B459" s="72">
        <f>VLOOKUP(Table91213[[#This Row],[Date]],'DB Details'!$A:$L,2)</f>
        <v>53.4</v>
      </c>
      <c r="C459" s="56"/>
      <c r="D459" s="70"/>
      <c r="E459" s="112">
        <f>VLOOKUP(Table91213[[#This Row],[Date]],'DB Details'!$A:$L,5)</f>
        <v>46.4</v>
      </c>
      <c r="F459" s="112">
        <f>VLOOKUP(Table91213[[#This Row],[Date]],'DB Details'!$A:$L,6)</f>
        <v>54.9</v>
      </c>
      <c r="G459" s="110"/>
      <c r="H459" s="112">
        <f>VLOOKUP(Table91213[[#This Row],[Date]],'DB Details'!$A:$L,8)</f>
        <v>45.9</v>
      </c>
      <c r="I459" s="112">
        <f>VLOOKUP(Table91213[[#This Row],[Date]],'DB Details'!$A:$L,9)</f>
        <v>50</v>
      </c>
      <c r="J459" s="112">
        <f>VLOOKUP(Table91213[[#This Row],[Date]],'DB Details'!$A:$L,10)</f>
        <v>45.2</v>
      </c>
      <c r="K459" s="110"/>
      <c r="L459" s="112">
        <f>VLOOKUP(Table91213[[#This Row],[Date]],'DB Details'!$A:$L,12)</f>
        <v>50.9</v>
      </c>
    </row>
    <row r="460" spans="1:12" x14ac:dyDescent="0.2">
      <c r="A460" s="54">
        <v>31352</v>
      </c>
      <c r="B460" s="72">
        <f>VLOOKUP(Table91213[[#This Row],[Date]],'DB Details'!$A:$L,2)</f>
        <v>57.2</v>
      </c>
      <c r="C460" s="56"/>
      <c r="D460" s="70"/>
      <c r="E460" s="112">
        <f>VLOOKUP(Table91213[[#This Row],[Date]],'DB Details'!$A:$L,5)</f>
        <v>45.7</v>
      </c>
      <c r="F460" s="112">
        <f>VLOOKUP(Table91213[[#This Row],[Date]],'DB Details'!$A:$L,6)</f>
        <v>56.5</v>
      </c>
      <c r="G460" s="110"/>
      <c r="H460" s="112">
        <f>VLOOKUP(Table91213[[#This Row],[Date]],'DB Details'!$A:$L,8)</f>
        <v>45.2</v>
      </c>
      <c r="I460" s="112">
        <f>VLOOKUP(Table91213[[#This Row],[Date]],'DB Details'!$A:$L,9)</f>
        <v>48.5</v>
      </c>
      <c r="J460" s="112">
        <f>VLOOKUP(Table91213[[#This Row],[Date]],'DB Details'!$A:$L,10)</f>
        <v>44.5</v>
      </c>
      <c r="K460" s="110"/>
      <c r="L460" s="112">
        <f>VLOOKUP(Table91213[[#This Row],[Date]],'DB Details'!$A:$L,12)</f>
        <v>52</v>
      </c>
    </row>
    <row r="461" spans="1:12" x14ac:dyDescent="0.2">
      <c r="A461" s="54">
        <v>31382</v>
      </c>
      <c r="B461" s="72">
        <f>VLOOKUP(Table91213[[#This Row],[Date]],'DB Details'!$A:$L,2)</f>
        <v>54.8</v>
      </c>
      <c r="C461" s="56"/>
      <c r="D461" s="70"/>
      <c r="E461" s="112">
        <f>VLOOKUP(Table91213[[#This Row],[Date]],'DB Details'!$A:$L,5)</f>
        <v>48.7</v>
      </c>
      <c r="F461" s="112">
        <f>VLOOKUP(Table91213[[#This Row],[Date]],'DB Details'!$A:$L,6)</f>
        <v>55.3</v>
      </c>
      <c r="G461" s="110"/>
      <c r="H461" s="112">
        <f>VLOOKUP(Table91213[[#This Row],[Date]],'DB Details'!$A:$L,8)</f>
        <v>45.2</v>
      </c>
      <c r="I461" s="112">
        <f>VLOOKUP(Table91213[[#This Row],[Date]],'DB Details'!$A:$L,9)</f>
        <v>49.3</v>
      </c>
      <c r="J461" s="112">
        <f>VLOOKUP(Table91213[[#This Row],[Date]],'DB Details'!$A:$L,10)</f>
        <v>42.6</v>
      </c>
      <c r="K461" s="110"/>
      <c r="L461" s="112">
        <f>VLOOKUP(Table91213[[#This Row],[Date]],'DB Details'!$A:$L,12)</f>
        <v>50.7</v>
      </c>
    </row>
    <row r="462" spans="1:12" x14ac:dyDescent="0.2">
      <c r="A462" s="54">
        <v>31413</v>
      </c>
      <c r="B462" s="72">
        <f>VLOOKUP(Table91213[[#This Row],[Date]],'DB Details'!$A:$L,2)</f>
        <v>56.7</v>
      </c>
      <c r="C462" s="56"/>
      <c r="D462" s="70"/>
      <c r="E462" s="112">
        <f>VLOOKUP(Table91213[[#This Row],[Date]],'DB Details'!$A:$L,5)</f>
        <v>48.4</v>
      </c>
      <c r="F462" s="112">
        <f>VLOOKUP(Table91213[[#This Row],[Date]],'DB Details'!$A:$L,6)</f>
        <v>52.9</v>
      </c>
      <c r="G462" s="110"/>
      <c r="H462" s="112">
        <f>VLOOKUP(Table91213[[#This Row],[Date]],'DB Details'!$A:$L,8)</f>
        <v>44.9</v>
      </c>
      <c r="I462" s="112">
        <f>VLOOKUP(Table91213[[#This Row],[Date]],'DB Details'!$A:$L,9)</f>
        <v>50.1</v>
      </c>
      <c r="J462" s="112">
        <f>VLOOKUP(Table91213[[#This Row],[Date]],'DB Details'!$A:$L,10)</f>
        <v>45.1</v>
      </c>
      <c r="K462" s="110"/>
      <c r="L462" s="112">
        <f>VLOOKUP(Table91213[[#This Row],[Date]],'DB Details'!$A:$L,12)</f>
        <v>51.2</v>
      </c>
    </row>
    <row r="463" spans="1:12" x14ac:dyDescent="0.2">
      <c r="A463" s="54">
        <v>31444</v>
      </c>
      <c r="B463" s="72">
        <f>VLOOKUP(Table91213[[#This Row],[Date]],'DB Details'!$A:$L,2)</f>
        <v>57.1</v>
      </c>
      <c r="C463" s="56"/>
      <c r="D463" s="70"/>
      <c r="E463" s="112">
        <f>VLOOKUP(Table91213[[#This Row],[Date]],'DB Details'!$A:$L,5)</f>
        <v>49.7</v>
      </c>
      <c r="F463" s="112">
        <f>VLOOKUP(Table91213[[#This Row],[Date]],'DB Details'!$A:$L,6)</f>
        <v>53.6</v>
      </c>
      <c r="G463" s="110"/>
      <c r="H463" s="112">
        <f>VLOOKUP(Table91213[[#This Row],[Date]],'DB Details'!$A:$L,8)</f>
        <v>44.7</v>
      </c>
      <c r="I463" s="112">
        <f>VLOOKUP(Table91213[[#This Row],[Date]],'DB Details'!$A:$L,9)</f>
        <v>49.8</v>
      </c>
      <c r="J463" s="112">
        <f>VLOOKUP(Table91213[[#This Row],[Date]],'DB Details'!$A:$L,10)</f>
        <v>43</v>
      </c>
      <c r="K463" s="110"/>
      <c r="L463" s="112">
        <f>VLOOKUP(Table91213[[#This Row],[Date]],'DB Details'!$A:$L,12)</f>
        <v>51</v>
      </c>
    </row>
    <row r="464" spans="1:12" x14ac:dyDescent="0.2">
      <c r="A464" s="54">
        <v>31472</v>
      </c>
      <c r="B464" s="72">
        <f>VLOOKUP(Table91213[[#This Row],[Date]],'DB Details'!$A:$L,2)</f>
        <v>54.5</v>
      </c>
      <c r="C464" s="56"/>
      <c r="D464" s="70"/>
      <c r="E464" s="112">
        <f>VLOOKUP(Table91213[[#This Row],[Date]],'DB Details'!$A:$L,5)</f>
        <v>49</v>
      </c>
      <c r="F464" s="112">
        <f>VLOOKUP(Table91213[[#This Row],[Date]],'DB Details'!$A:$L,6)</f>
        <v>56</v>
      </c>
      <c r="G464" s="110"/>
      <c r="H464" s="112">
        <f>VLOOKUP(Table91213[[#This Row],[Date]],'DB Details'!$A:$L,8)</f>
        <v>43.7</v>
      </c>
      <c r="I464" s="112">
        <f>VLOOKUP(Table91213[[#This Row],[Date]],'DB Details'!$A:$L,9)</f>
        <v>50.5</v>
      </c>
      <c r="J464" s="112">
        <f>VLOOKUP(Table91213[[#This Row],[Date]],'DB Details'!$A:$L,10)</f>
        <v>43.4</v>
      </c>
      <c r="K464" s="110"/>
      <c r="L464" s="112">
        <f>VLOOKUP(Table91213[[#This Row],[Date]],'DB Details'!$A:$L,12)</f>
        <v>51</v>
      </c>
    </row>
    <row r="465" spans="1:12" x14ac:dyDescent="0.2">
      <c r="A465" s="54">
        <v>31503</v>
      </c>
      <c r="B465" s="72">
        <f>VLOOKUP(Table91213[[#This Row],[Date]],'DB Details'!$A:$L,2)</f>
        <v>54.4</v>
      </c>
      <c r="C465" s="56"/>
      <c r="D465" s="70"/>
      <c r="E465" s="112">
        <f>VLOOKUP(Table91213[[#This Row],[Date]],'DB Details'!$A:$L,5)</f>
        <v>42.8</v>
      </c>
      <c r="F465" s="112">
        <f>VLOOKUP(Table91213[[#This Row],[Date]],'DB Details'!$A:$L,6)</f>
        <v>52.5</v>
      </c>
      <c r="G465" s="110"/>
      <c r="H465" s="112">
        <f>VLOOKUP(Table91213[[#This Row],[Date]],'DB Details'!$A:$L,8)</f>
        <v>42.5</v>
      </c>
      <c r="I465" s="112">
        <f>VLOOKUP(Table91213[[#This Row],[Date]],'DB Details'!$A:$L,9)</f>
        <v>50.7</v>
      </c>
      <c r="J465" s="112">
        <f>VLOOKUP(Table91213[[#This Row],[Date]],'DB Details'!$A:$L,10)</f>
        <v>42.2</v>
      </c>
      <c r="K465" s="110"/>
      <c r="L465" s="112">
        <f>VLOOKUP(Table91213[[#This Row],[Date]],'DB Details'!$A:$L,12)</f>
        <v>49.7</v>
      </c>
    </row>
    <row r="466" spans="1:12" x14ac:dyDescent="0.2">
      <c r="A466" s="54">
        <v>31533</v>
      </c>
      <c r="B466" s="72">
        <f>VLOOKUP(Table91213[[#This Row],[Date]],'DB Details'!$A:$L,2)</f>
        <v>61.1</v>
      </c>
      <c r="C466" s="56"/>
      <c r="D466" s="70"/>
      <c r="E466" s="112">
        <f>VLOOKUP(Table91213[[#This Row],[Date]],'DB Details'!$A:$L,5)</f>
        <v>49.5</v>
      </c>
      <c r="F466" s="112">
        <f>VLOOKUP(Table91213[[#This Row],[Date]],'DB Details'!$A:$L,6)</f>
        <v>55.1</v>
      </c>
      <c r="G466" s="110"/>
      <c r="H466" s="112">
        <f>VLOOKUP(Table91213[[#This Row],[Date]],'DB Details'!$A:$L,8)</f>
        <v>46.9</v>
      </c>
      <c r="I466" s="112">
        <f>VLOOKUP(Table91213[[#This Row],[Date]],'DB Details'!$A:$L,9)</f>
        <v>50.2</v>
      </c>
      <c r="J466" s="112">
        <f>VLOOKUP(Table91213[[#This Row],[Date]],'DB Details'!$A:$L,10)</f>
        <v>45.4</v>
      </c>
      <c r="K466" s="110"/>
      <c r="L466" s="112">
        <f>VLOOKUP(Table91213[[#This Row],[Date]],'DB Details'!$A:$L,12)</f>
        <v>53.4</v>
      </c>
    </row>
    <row r="467" spans="1:12" x14ac:dyDescent="0.2">
      <c r="A467" s="54">
        <v>31564</v>
      </c>
      <c r="B467" s="72">
        <f>VLOOKUP(Table91213[[#This Row],[Date]],'DB Details'!$A:$L,2)</f>
        <v>55.3</v>
      </c>
      <c r="C467" s="56"/>
      <c r="D467" s="70"/>
      <c r="E467" s="112">
        <f>VLOOKUP(Table91213[[#This Row],[Date]],'DB Details'!$A:$L,5)</f>
        <v>51.3</v>
      </c>
      <c r="F467" s="112">
        <f>VLOOKUP(Table91213[[#This Row],[Date]],'DB Details'!$A:$L,6)</f>
        <v>53.5</v>
      </c>
      <c r="G467" s="110"/>
      <c r="H467" s="112">
        <f>VLOOKUP(Table91213[[#This Row],[Date]],'DB Details'!$A:$L,8)</f>
        <v>44.4</v>
      </c>
      <c r="I467" s="112">
        <f>VLOOKUP(Table91213[[#This Row],[Date]],'DB Details'!$A:$L,9)</f>
        <v>49.9</v>
      </c>
      <c r="J467" s="112">
        <f>VLOOKUP(Table91213[[#This Row],[Date]],'DB Details'!$A:$L,10)</f>
        <v>43.3</v>
      </c>
      <c r="K467" s="110"/>
      <c r="L467" s="112">
        <f>VLOOKUP(Table91213[[#This Row],[Date]],'DB Details'!$A:$L,12)</f>
        <v>50.5</v>
      </c>
    </row>
    <row r="468" spans="1:12" x14ac:dyDescent="0.2">
      <c r="A468" s="54">
        <v>31594</v>
      </c>
      <c r="B468" s="72">
        <f>VLOOKUP(Table91213[[#This Row],[Date]],'DB Details'!$A:$L,2)</f>
        <v>51.2</v>
      </c>
      <c r="C468" s="56"/>
      <c r="D468" s="70"/>
      <c r="E468" s="112">
        <f>VLOOKUP(Table91213[[#This Row],[Date]],'DB Details'!$A:$L,5)</f>
        <v>49.3</v>
      </c>
      <c r="F468" s="112">
        <f>VLOOKUP(Table91213[[#This Row],[Date]],'DB Details'!$A:$L,6)</f>
        <v>49.3</v>
      </c>
      <c r="G468" s="110"/>
      <c r="H468" s="112">
        <f>VLOOKUP(Table91213[[#This Row],[Date]],'DB Details'!$A:$L,8)</f>
        <v>43.9</v>
      </c>
      <c r="I468" s="112">
        <f>VLOOKUP(Table91213[[#This Row],[Date]],'DB Details'!$A:$L,9)</f>
        <v>49.9</v>
      </c>
      <c r="J468" s="112">
        <f>VLOOKUP(Table91213[[#This Row],[Date]],'DB Details'!$A:$L,10)</f>
        <v>41.9</v>
      </c>
      <c r="K468" s="110"/>
      <c r="L468" s="112">
        <f>VLOOKUP(Table91213[[#This Row],[Date]],'DB Details'!$A:$L,12)</f>
        <v>48</v>
      </c>
    </row>
    <row r="469" spans="1:12" x14ac:dyDescent="0.2">
      <c r="A469" s="54">
        <v>31625</v>
      </c>
      <c r="B469" s="72">
        <f>VLOOKUP(Table91213[[#This Row],[Date]],'DB Details'!$A:$L,2)</f>
        <v>58.4</v>
      </c>
      <c r="C469" s="56"/>
      <c r="D469" s="70"/>
      <c r="E469" s="112">
        <f>VLOOKUP(Table91213[[#This Row],[Date]],'DB Details'!$A:$L,5)</f>
        <v>51.5</v>
      </c>
      <c r="F469" s="112">
        <f>VLOOKUP(Table91213[[#This Row],[Date]],'DB Details'!$A:$L,6)</f>
        <v>56</v>
      </c>
      <c r="G469" s="110"/>
      <c r="H469" s="112">
        <f>VLOOKUP(Table91213[[#This Row],[Date]],'DB Details'!$A:$L,8)</f>
        <v>45.9</v>
      </c>
      <c r="I469" s="112">
        <f>VLOOKUP(Table91213[[#This Row],[Date]],'DB Details'!$A:$L,9)</f>
        <v>50.8</v>
      </c>
      <c r="J469" s="112">
        <f>VLOOKUP(Table91213[[#This Row],[Date]],'DB Details'!$A:$L,10)</f>
        <v>44.5</v>
      </c>
      <c r="K469" s="110"/>
      <c r="L469" s="112">
        <f>VLOOKUP(Table91213[[#This Row],[Date]],'DB Details'!$A:$L,12)</f>
        <v>52.6</v>
      </c>
    </row>
    <row r="470" spans="1:12" x14ac:dyDescent="0.2">
      <c r="A470" s="54">
        <v>31656</v>
      </c>
      <c r="B470" s="72">
        <f>VLOOKUP(Table91213[[#This Row],[Date]],'DB Details'!$A:$L,2)</f>
        <v>57.3</v>
      </c>
      <c r="C470" s="56"/>
      <c r="D470" s="70"/>
      <c r="E470" s="112">
        <f>VLOOKUP(Table91213[[#This Row],[Date]],'DB Details'!$A:$L,5)</f>
        <v>57.1</v>
      </c>
      <c r="F470" s="112">
        <f>VLOOKUP(Table91213[[#This Row],[Date]],'DB Details'!$A:$L,6)</f>
        <v>56.5</v>
      </c>
      <c r="G470" s="110"/>
      <c r="H470" s="112">
        <f>VLOOKUP(Table91213[[#This Row],[Date]],'DB Details'!$A:$L,8)</f>
        <v>48.2</v>
      </c>
      <c r="I470" s="112">
        <f>VLOOKUP(Table91213[[#This Row],[Date]],'DB Details'!$A:$L,9)</f>
        <v>49.6</v>
      </c>
      <c r="J470" s="112">
        <f>VLOOKUP(Table91213[[#This Row],[Date]],'DB Details'!$A:$L,10)</f>
        <v>43.9</v>
      </c>
      <c r="K470" s="110"/>
      <c r="L470" s="112">
        <f>VLOOKUP(Table91213[[#This Row],[Date]],'DB Details'!$A:$L,12)</f>
        <v>52.4</v>
      </c>
    </row>
    <row r="471" spans="1:12" x14ac:dyDescent="0.2">
      <c r="A471" s="54">
        <v>31686</v>
      </c>
      <c r="B471" s="72">
        <f>VLOOKUP(Table91213[[#This Row],[Date]],'DB Details'!$A:$L,2)</f>
        <v>54.5</v>
      </c>
      <c r="C471" s="56"/>
      <c r="D471" s="70"/>
      <c r="E471" s="112">
        <f>VLOOKUP(Table91213[[#This Row],[Date]],'DB Details'!$A:$L,5)</f>
        <v>56.9</v>
      </c>
      <c r="F471" s="112">
        <f>VLOOKUP(Table91213[[#This Row],[Date]],'DB Details'!$A:$L,6)</f>
        <v>54.2</v>
      </c>
      <c r="G471" s="110"/>
      <c r="H471" s="112">
        <f>VLOOKUP(Table91213[[#This Row],[Date]],'DB Details'!$A:$L,8)</f>
        <v>48.2</v>
      </c>
      <c r="I471" s="112">
        <f>VLOOKUP(Table91213[[#This Row],[Date]],'DB Details'!$A:$L,9)</f>
        <v>51.3</v>
      </c>
      <c r="J471" s="112">
        <f>VLOOKUP(Table91213[[#This Row],[Date]],'DB Details'!$A:$L,10)</f>
        <v>43.7</v>
      </c>
      <c r="K471" s="110"/>
      <c r="L471" s="112">
        <f>VLOOKUP(Table91213[[#This Row],[Date]],'DB Details'!$A:$L,12)</f>
        <v>51.2</v>
      </c>
    </row>
    <row r="472" spans="1:12" x14ac:dyDescent="0.2">
      <c r="A472" s="54">
        <v>31717</v>
      </c>
      <c r="B472" s="72">
        <f>VLOOKUP(Table91213[[#This Row],[Date]],'DB Details'!$A:$L,2)</f>
        <v>57</v>
      </c>
      <c r="C472" s="56"/>
      <c r="D472" s="70"/>
      <c r="E472" s="112">
        <f>VLOOKUP(Table91213[[#This Row],[Date]],'DB Details'!$A:$L,5)</f>
        <v>57.1</v>
      </c>
      <c r="F472" s="112">
        <f>VLOOKUP(Table91213[[#This Row],[Date]],'DB Details'!$A:$L,6)</f>
        <v>54.7</v>
      </c>
      <c r="G472" s="110"/>
      <c r="H472" s="112">
        <f>VLOOKUP(Table91213[[#This Row],[Date]],'DB Details'!$A:$L,8)</f>
        <v>42.2</v>
      </c>
      <c r="I472" s="112">
        <f>VLOOKUP(Table91213[[#This Row],[Date]],'DB Details'!$A:$L,9)</f>
        <v>52</v>
      </c>
      <c r="J472" s="112">
        <f>VLOOKUP(Table91213[[#This Row],[Date]],'DB Details'!$A:$L,10)</f>
        <v>42.2</v>
      </c>
      <c r="K472" s="110"/>
      <c r="L472" s="112">
        <f>VLOOKUP(Table91213[[#This Row],[Date]],'DB Details'!$A:$L,12)</f>
        <v>51.2</v>
      </c>
    </row>
    <row r="473" spans="1:12" x14ac:dyDescent="0.2">
      <c r="A473" s="54">
        <v>31747</v>
      </c>
      <c r="B473" s="72">
        <f>VLOOKUP(Table91213[[#This Row],[Date]],'DB Details'!$A:$L,2)</f>
        <v>55.4</v>
      </c>
      <c r="C473" s="56"/>
      <c r="D473" s="70"/>
      <c r="E473" s="112">
        <f>VLOOKUP(Table91213[[#This Row],[Date]],'DB Details'!$A:$L,5)</f>
        <v>57</v>
      </c>
      <c r="F473" s="112">
        <f>VLOOKUP(Table91213[[#This Row],[Date]],'DB Details'!$A:$L,6)</f>
        <v>53</v>
      </c>
      <c r="G473" s="110"/>
      <c r="H473" s="112">
        <f>VLOOKUP(Table91213[[#This Row],[Date]],'DB Details'!$A:$L,8)</f>
        <v>38.4</v>
      </c>
      <c r="I473" s="112">
        <f>VLOOKUP(Table91213[[#This Row],[Date]],'DB Details'!$A:$L,9)</f>
        <v>52.8</v>
      </c>
      <c r="J473" s="112">
        <f>VLOOKUP(Table91213[[#This Row],[Date]],'DB Details'!$A:$L,10)</f>
        <v>44.5</v>
      </c>
      <c r="K473" s="110"/>
      <c r="L473" s="112">
        <f>VLOOKUP(Table91213[[#This Row],[Date]],'DB Details'!$A:$L,12)</f>
        <v>50.5</v>
      </c>
    </row>
    <row r="474" spans="1:12" x14ac:dyDescent="0.2">
      <c r="A474" s="54">
        <v>31778</v>
      </c>
      <c r="B474" s="72">
        <f>VLOOKUP(Table91213[[#This Row],[Date]],'DB Details'!$A:$L,2)</f>
        <v>59.8</v>
      </c>
      <c r="C474" s="56"/>
      <c r="D474" s="70"/>
      <c r="E474" s="112">
        <f>VLOOKUP(Table91213[[#This Row],[Date]],'DB Details'!$A:$L,5)</f>
        <v>61.1</v>
      </c>
      <c r="F474" s="112">
        <f>VLOOKUP(Table91213[[#This Row],[Date]],'DB Details'!$A:$L,6)</f>
        <v>60.7</v>
      </c>
      <c r="G474" s="110"/>
      <c r="H474" s="112">
        <f>VLOOKUP(Table91213[[#This Row],[Date]],'DB Details'!$A:$L,8)</f>
        <v>46.3</v>
      </c>
      <c r="I474" s="112">
        <f>VLOOKUP(Table91213[[#This Row],[Date]],'DB Details'!$A:$L,9)</f>
        <v>51.5</v>
      </c>
      <c r="J474" s="112">
        <f>VLOOKUP(Table91213[[#This Row],[Date]],'DB Details'!$A:$L,10)</f>
        <v>47.3</v>
      </c>
      <c r="K474" s="110"/>
      <c r="L474" s="112">
        <f>VLOOKUP(Table91213[[#This Row],[Date]],'DB Details'!$A:$L,12)</f>
        <v>54.9</v>
      </c>
    </row>
    <row r="475" spans="1:12" x14ac:dyDescent="0.2">
      <c r="A475" s="54">
        <v>31809</v>
      </c>
      <c r="B475" s="72">
        <f>VLOOKUP(Table91213[[#This Row],[Date]],'DB Details'!$A:$L,2)</f>
        <v>55.4</v>
      </c>
      <c r="C475" s="56"/>
      <c r="D475" s="70"/>
      <c r="E475" s="112">
        <f>VLOOKUP(Table91213[[#This Row],[Date]],'DB Details'!$A:$L,5)</f>
        <v>62.5</v>
      </c>
      <c r="F475" s="112">
        <f>VLOOKUP(Table91213[[#This Row],[Date]],'DB Details'!$A:$L,6)</f>
        <v>57.3</v>
      </c>
      <c r="G475" s="110"/>
      <c r="H475" s="112">
        <f>VLOOKUP(Table91213[[#This Row],[Date]],'DB Details'!$A:$L,8)</f>
        <v>46.7</v>
      </c>
      <c r="I475" s="112">
        <f>VLOOKUP(Table91213[[#This Row],[Date]],'DB Details'!$A:$L,9)</f>
        <v>51.2</v>
      </c>
      <c r="J475" s="112">
        <f>VLOOKUP(Table91213[[#This Row],[Date]],'DB Details'!$A:$L,10)</f>
        <v>46.6</v>
      </c>
      <c r="K475" s="110"/>
      <c r="L475" s="112">
        <f>VLOOKUP(Table91213[[#This Row],[Date]],'DB Details'!$A:$L,12)</f>
        <v>52.6</v>
      </c>
    </row>
    <row r="476" spans="1:12" x14ac:dyDescent="0.2">
      <c r="A476" s="54">
        <v>31837</v>
      </c>
      <c r="B476" s="72">
        <f>VLOOKUP(Table91213[[#This Row],[Date]],'DB Details'!$A:$L,2)</f>
        <v>61.6</v>
      </c>
      <c r="C476" s="56"/>
      <c r="D476" s="70"/>
      <c r="E476" s="112">
        <f>VLOOKUP(Table91213[[#This Row],[Date]],'DB Details'!$A:$L,5)</f>
        <v>62.7</v>
      </c>
      <c r="F476" s="112">
        <f>VLOOKUP(Table91213[[#This Row],[Date]],'DB Details'!$A:$L,6)</f>
        <v>57.6</v>
      </c>
      <c r="G476" s="110"/>
      <c r="H476" s="112">
        <f>VLOOKUP(Table91213[[#This Row],[Date]],'DB Details'!$A:$L,8)</f>
        <v>46.5</v>
      </c>
      <c r="I476" s="112">
        <f>VLOOKUP(Table91213[[#This Row],[Date]],'DB Details'!$A:$L,9)</f>
        <v>51.9</v>
      </c>
      <c r="J476" s="112">
        <f>VLOOKUP(Table91213[[#This Row],[Date]],'DB Details'!$A:$L,10)</f>
        <v>48.3</v>
      </c>
      <c r="K476" s="110"/>
      <c r="L476" s="112">
        <f>VLOOKUP(Table91213[[#This Row],[Date]],'DB Details'!$A:$L,12)</f>
        <v>55</v>
      </c>
    </row>
    <row r="477" spans="1:12" x14ac:dyDescent="0.2">
      <c r="A477" s="54">
        <v>31868</v>
      </c>
      <c r="B477" s="72">
        <f>VLOOKUP(Table91213[[#This Row],[Date]],'DB Details'!$A:$L,2)</f>
        <v>59.8</v>
      </c>
      <c r="C477" s="56"/>
      <c r="D477" s="70"/>
      <c r="E477" s="112">
        <f>VLOOKUP(Table91213[[#This Row],[Date]],'DB Details'!$A:$L,5)</f>
        <v>65.599999999999994</v>
      </c>
      <c r="F477" s="112">
        <f>VLOOKUP(Table91213[[#This Row],[Date]],'DB Details'!$A:$L,6)</f>
        <v>59.3</v>
      </c>
      <c r="G477" s="110"/>
      <c r="H477" s="112">
        <f>VLOOKUP(Table91213[[#This Row],[Date]],'DB Details'!$A:$L,8)</f>
        <v>45.9</v>
      </c>
      <c r="I477" s="112">
        <f>VLOOKUP(Table91213[[#This Row],[Date]],'DB Details'!$A:$L,9)</f>
        <v>52.8</v>
      </c>
      <c r="J477" s="112">
        <f>VLOOKUP(Table91213[[#This Row],[Date]],'DB Details'!$A:$L,10)</f>
        <v>51.3</v>
      </c>
      <c r="K477" s="110"/>
      <c r="L477" s="112">
        <f>VLOOKUP(Table91213[[#This Row],[Date]],'DB Details'!$A:$L,12)</f>
        <v>55.5</v>
      </c>
    </row>
    <row r="478" spans="1:12" x14ac:dyDescent="0.2">
      <c r="A478" s="54">
        <v>31898</v>
      </c>
      <c r="B478" s="72">
        <f>VLOOKUP(Table91213[[#This Row],[Date]],'DB Details'!$A:$L,2)</f>
        <v>63.4</v>
      </c>
      <c r="C478" s="56"/>
      <c r="D478" s="70"/>
      <c r="E478" s="112">
        <f>VLOOKUP(Table91213[[#This Row],[Date]],'DB Details'!$A:$L,5)</f>
        <v>67.599999999999994</v>
      </c>
      <c r="F478" s="112">
        <f>VLOOKUP(Table91213[[#This Row],[Date]],'DB Details'!$A:$L,6)</f>
        <v>60.6</v>
      </c>
      <c r="G478" s="110"/>
      <c r="H478" s="112">
        <f>VLOOKUP(Table91213[[#This Row],[Date]],'DB Details'!$A:$L,8)</f>
        <v>47.5</v>
      </c>
      <c r="I478" s="112">
        <f>VLOOKUP(Table91213[[#This Row],[Date]],'DB Details'!$A:$L,9)</f>
        <v>54</v>
      </c>
      <c r="J478" s="112">
        <f>VLOOKUP(Table91213[[#This Row],[Date]],'DB Details'!$A:$L,10)</f>
        <v>50.9</v>
      </c>
      <c r="K478" s="110"/>
      <c r="L478" s="112">
        <f>VLOOKUP(Table91213[[#This Row],[Date]],'DB Details'!$A:$L,12)</f>
        <v>57.2</v>
      </c>
    </row>
    <row r="479" spans="1:12" x14ac:dyDescent="0.2">
      <c r="A479" s="54">
        <v>31929</v>
      </c>
      <c r="B479" s="72">
        <f>VLOOKUP(Table91213[[#This Row],[Date]],'DB Details'!$A:$L,2)</f>
        <v>61.2</v>
      </c>
      <c r="C479" s="56"/>
      <c r="D479" s="70"/>
      <c r="E479" s="112">
        <f>VLOOKUP(Table91213[[#This Row],[Date]],'DB Details'!$A:$L,5)</f>
        <v>72.599999999999994</v>
      </c>
      <c r="F479" s="112">
        <f>VLOOKUP(Table91213[[#This Row],[Date]],'DB Details'!$A:$L,6)</f>
        <v>60.1</v>
      </c>
      <c r="G479" s="110"/>
      <c r="H479" s="112">
        <f>VLOOKUP(Table91213[[#This Row],[Date]],'DB Details'!$A:$L,8)</f>
        <v>52.4</v>
      </c>
      <c r="I479" s="112">
        <f>VLOOKUP(Table91213[[#This Row],[Date]],'DB Details'!$A:$L,9)</f>
        <v>56.8</v>
      </c>
      <c r="J479" s="112">
        <f>VLOOKUP(Table91213[[#This Row],[Date]],'DB Details'!$A:$L,10)</f>
        <v>51.4</v>
      </c>
      <c r="K479" s="110"/>
      <c r="L479" s="112">
        <f>VLOOKUP(Table91213[[#This Row],[Date]],'DB Details'!$A:$L,12)</f>
        <v>57.4</v>
      </c>
    </row>
    <row r="480" spans="1:12" x14ac:dyDescent="0.2">
      <c r="A480" s="54">
        <v>31959</v>
      </c>
      <c r="B480" s="72">
        <f>VLOOKUP(Table91213[[#This Row],[Date]],'DB Details'!$A:$L,2)</f>
        <v>64</v>
      </c>
      <c r="C480" s="56"/>
      <c r="D480" s="70"/>
      <c r="E480" s="112">
        <f>VLOOKUP(Table91213[[#This Row],[Date]],'DB Details'!$A:$L,5)</f>
        <v>74.3</v>
      </c>
      <c r="F480" s="112">
        <f>VLOOKUP(Table91213[[#This Row],[Date]],'DB Details'!$A:$L,6)</f>
        <v>62.5</v>
      </c>
      <c r="G480" s="110"/>
      <c r="H480" s="112">
        <f>VLOOKUP(Table91213[[#This Row],[Date]],'DB Details'!$A:$L,8)</f>
        <v>44.7</v>
      </c>
      <c r="I480" s="112">
        <f>VLOOKUP(Table91213[[#This Row],[Date]],'DB Details'!$A:$L,9)</f>
        <v>58.9</v>
      </c>
      <c r="J480" s="112">
        <f>VLOOKUP(Table91213[[#This Row],[Date]],'DB Details'!$A:$L,10)</f>
        <v>46.6</v>
      </c>
      <c r="K480" s="110"/>
      <c r="L480" s="112">
        <f>VLOOKUP(Table91213[[#This Row],[Date]],'DB Details'!$A:$L,12)</f>
        <v>57.5</v>
      </c>
    </row>
    <row r="481" spans="1:12" x14ac:dyDescent="0.2">
      <c r="A481" s="54">
        <v>31990</v>
      </c>
      <c r="B481" s="72">
        <f>VLOOKUP(Table91213[[#This Row],[Date]],'DB Details'!$A:$L,2)</f>
        <v>62.7</v>
      </c>
      <c r="C481" s="56"/>
      <c r="D481" s="70"/>
      <c r="E481" s="112">
        <f>VLOOKUP(Table91213[[#This Row],[Date]],'DB Details'!$A:$L,5)</f>
        <v>77.400000000000006</v>
      </c>
      <c r="F481" s="112">
        <f>VLOOKUP(Table91213[[#This Row],[Date]],'DB Details'!$A:$L,6)</f>
        <v>64.2</v>
      </c>
      <c r="G481" s="110"/>
      <c r="H481" s="112">
        <f>VLOOKUP(Table91213[[#This Row],[Date]],'DB Details'!$A:$L,8)</f>
        <v>49.3</v>
      </c>
      <c r="I481" s="112">
        <f>VLOOKUP(Table91213[[#This Row],[Date]],'DB Details'!$A:$L,9)</f>
        <v>60.3</v>
      </c>
      <c r="J481" s="112">
        <f>VLOOKUP(Table91213[[#This Row],[Date]],'DB Details'!$A:$L,10)</f>
        <v>52.4</v>
      </c>
      <c r="K481" s="110"/>
      <c r="L481" s="112">
        <f>VLOOKUP(Table91213[[#This Row],[Date]],'DB Details'!$A:$L,12)</f>
        <v>59.3</v>
      </c>
    </row>
    <row r="482" spans="1:12" x14ac:dyDescent="0.2">
      <c r="A482" s="54">
        <v>32021</v>
      </c>
      <c r="B482" s="72">
        <f>VLOOKUP(Table91213[[#This Row],[Date]],'DB Details'!$A:$L,2)</f>
        <v>62.1</v>
      </c>
      <c r="C482" s="56"/>
      <c r="D482" s="70"/>
      <c r="E482" s="112">
        <f>VLOOKUP(Table91213[[#This Row],[Date]],'DB Details'!$A:$L,5)</f>
        <v>77.3</v>
      </c>
      <c r="F482" s="112">
        <f>VLOOKUP(Table91213[[#This Row],[Date]],'DB Details'!$A:$L,6)</f>
        <v>65.5</v>
      </c>
      <c r="G482" s="110"/>
      <c r="H482" s="112">
        <f>VLOOKUP(Table91213[[#This Row],[Date]],'DB Details'!$A:$L,8)</f>
        <v>49.2</v>
      </c>
      <c r="I482" s="112">
        <f>VLOOKUP(Table91213[[#This Row],[Date]],'DB Details'!$A:$L,9)</f>
        <v>61.5</v>
      </c>
      <c r="J482" s="112">
        <f>VLOOKUP(Table91213[[#This Row],[Date]],'DB Details'!$A:$L,10)</f>
        <v>54.5</v>
      </c>
      <c r="K482" s="110"/>
      <c r="L482" s="112">
        <f>VLOOKUP(Table91213[[#This Row],[Date]],'DB Details'!$A:$L,12)</f>
        <v>60</v>
      </c>
    </row>
    <row r="483" spans="1:12" x14ac:dyDescent="0.2">
      <c r="A483" s="54">
        <v>32051</v>
      </c>
      <c r="B483" s="72">
        <f>VLOOKUP(Table91213[[#This Row],[Date]],'DB Details'!$A:$L,2)</f>
        <v>65.3</v>
      </c>
      <c r="C483" s="56"/>
      <c r="D483" s="70"/>
      <c r="E483" s="112">
        <f>VLOOKUP(Table91213[[#This Row],[Date]],'DB Details'!$A:$L,5)</f>
        <v>78.099999999999994</v>
      </c>
      <c r="F483" s="112">
        <f>VLOOKUP(Table91213[[#This Row],[Date]],'DB Details'!$A:$L,6)</f>
        <v>63.2</v>
      </c>
      <c r="G483" s="110"/>
      <c r="H483" s="112">
        <f>VLOOKUP(Table91213[[#This Row],[Date]],'DB Details'!$A:$L,8)</f>
        <v>50.7</v>
      </c>
      <c r="I483" s="112">
        <f>VLOOKUP(Table91213[[#This Row],[Date]],'DB Details'!$A:$L,9)</f>
        <v>62.2</v>
      </c>
      <c r="J483" s="112">
        <f>VLOOKUP(Table91213[[#This Row],[Date]],'DB Details'!$A:$L,10)</f>
        <v>54.6</v>
      </c>
      <c r="K483" s="110"/>
      <c r="L483" s="112">
        <f>VLOOKUP(Table91213[[#This Row],[Date]],'DB Details'!$A:$L,12)</f>
        <v>60.7</v>
      </c>
    </row>
    <row r="484" spans="1:12" x14ac:dyDescent="0.2">
      <c r="A484" s="54">
        <v>32082</v>
      </c>
      <c r="B484" s="72">
        <f>VLOOKUP(Table91213[[#This Row],[Date]],'DB Details'!$A:$L,2)</f>
        <v>59.3</v>
      </c>
      <c r="C484" s="56"/>
      <c r="D484" s="70"/>
      <c r="E484" s="112">
        <f>VLOOKUP(Table91213[[#This Row],[Date]],'DB Details'!$A:$L,5)</f>
        <v>79.2</v>
      </c>
      <c r="F484" s="112">
        <f>VLOOKUP(Table91213[[#This Row],[Date]],'DB Details'!$A:$L,6)</f>
        <v>61.9</v>
      </c>
      <c r="G484" s="110"/>
      <c r="H484" s="112">
        <f>VLOOKUP(Table91213[[#This Row],[Date]],'DB Details'!$A:$L,8)</f>
        <v>51.2</v>
      </c>
      <c r="I484" s="112">
        <f>VLOOKUP(Table91213[[#This Row],[Date]],'DB Details'!$A:$L,9)</f>
        <v>64.900000000000006</v>
      </c>
      <c r="J484" s="112">
        <f>VLOOKUP(Table91213[[#This Row],[Date]],'DB Details'!$A:$L,10)</f>
        <v>53.7</v>
      </c>
      <c r="K484" s="110"/>
      <c r="L484" s="112">
        <f>VLOOKUP(Table91213[[#This Row],[Date]],'DB Details'!$A:$L,12)</f>
        <v>58.8</v>
      </c>
    </row>
    <row r="485" spans="1:12" x14ac:dyDescent="0.2">
      <c r="A485" s="54">
        <v>32112</v>
      </c>
      <c r="B485" s="72">
        <f>VLOOKUP(Table91213[[#This Row],[Date]],'DB Details'!$A:$L,2)</f>
        <v>61.5</v>
      </c>
      <c r="C485" s="56"/>
      <c r="D485" s="70"/>
      <c r="E485" s="112">
        <f>VLOOKUP(Table91213[[#This Row],[Date]],'DB Details'!$A:$L,5)</f>
        <v>80.2</v>
      </c>
      <c r="F485" s="112">
        <f>VLOOKUP(Table91213[[#This Row],[Date]],'DB Details'!$A:$L,6)</f>
        <v>65.099999999999994</v>
      </c>
      <c r="G485" s="110"/>
      <c r="H485" s="112">
        <f>VLOOKUP(Table91213[[#This Row],[Date]],'DB Details'!$A:$L,8)</f>
        <v>50.8</v>
      </c>
      <c r="I485" s="112">
        <f>VLOOKUP(Table91213[[#This Row],[Date]],'DB Details'!$A:$L,9)</f>
        <v>62.7</v>
      </c>
      <c r="J485" s="112">
        <f>VLOOKUP(Table91213[[#This Row],[Date]],'DB Details'!$A:$L,10)</f>
        <v>59.1</v>
      </c>
      <c r="K485" s="110"/>
      <c r="L485" s="112">
        <f>VLOOKUP(Table91213[[#This Row],[Date]],'DB Details'!$A:$L,12)</f>
        <v>61</v>
      </c>
    </row>
    <row r="486" spans="1:12" x14ac:dyDescent="0.2">
      <c r="A486" s="54">
        <v>32143</v>
      </c>
      <c r="B486" s="72">
        <f>VLOOKUP(Table91213[[#This Row],[Date]],'DB Details'!$A:$L,2)</f>
        <v>60.3</v>
      </c>
      <c r="C486" s="56"/>
      <c r="D486" s="70"/>
      <c r="E486" s="112">
        <f>VLOOKUP(Table91213[[#This Row],[Date]],'DB Details'!$A:$L,5)</f>
        <v>78.7</v>
      </c>
      <c r="F486" s="112">
        <f>VLOOKUP(Table91213[[#This Row],[Date]],'DB Details'!$A:$L,6)</f>
        <v>59.3</v>
      </c>
      <c r="G486" s="110"/>
      <c r="H486" s="112">
        <f>VLOOKUP(Table91213[[#This Row],[Date]],'DB Details'!$A:$L,8)</f>
        <v>50.7</v>
      </c>
      <c r="I486" s="112">
        <f>VLOOKUP(Table91213[[#This Row],[Date]],'DB Details'!$A:$L,9)</f>
        <v>62</v>
      </c>
      <c r="J486" s="112">
        <f>VLOOKUP(Table91213[[#This Row],[Date]],'DB Details'!$A:$L,10)</f>
        <v>51.2</v>
      </c>
      <c r="K486" s="56">
        <f>VLOOKUP(Table91213[[#This Row],[Date]],'DB Details'!$A:$L,11)</f>
        <v>66</v>
      </c>
      <c r="L486" s="112">
        <f>VLOOKUP(Table91213[[#This Row],[Date]],'DB Details'!$A:$L,12)</f>
        <v>57.5</v>
      </c>
    </row>
    <row r="487" spans="1:12" x14ac:dyDescent="0.2">
      <c r="A487" s="54">
        <v>32174</v>
      </c>
      <c r="B487" s="72">
        <f>VLOOKUP(Table91213[[#This Row],[Date]],'DB Details'!$A:$L,2)</f>
        <v>57</v>
      </c>
      <c r="C487" s="56"/>
      <c r="D487" s="70"/>
      <c r="E487" s="112">
        <f>VLOOKUP(Table91213[[#This Row],[Date]],'DB Details'!$A:$L,5)</f>
        <v>81.2</v>
      </c>
      <c r="F487" s="112">
        <f>VLOOKUP(Table91213[[#This Row],[Date]],'DB Details'!$A:$L,6)</f>
        <v>58.6</v>
      </c>
      <c r="G487" s="110"/>
      <c r="H487" s="112">
        <f>VLOOKUP(Table91213[[#This Row],[Date]],'DB Details'!$A:$L,8)</f>
        <v>48.1</v>
      </c>
      <c r="I487" s="112">
        <f>VLOOKUP(Table91213[[#This Row],[Date]],'DB Details'!$A:$L,9)</f>
        <v>61.2</v>
      </c>
      <c r="J487" s="112">
        <f>VLOOKUP(Table91213[[#This Row],[Date]],'DB Details'!$A:$L,10)</f>
        <v>52.5</v>
      </c>
      <c r="K487" s="56">
        <f>VLOOKUP(Table91213[[#This Row],[Date]],'DB Details'!$A:$L,11)</f>
        <v>65.7</v>
      </c>
      <c r="L487" s="112">
        <f>VLOOKUP(Table91213[[#This Row],[Date]],'DB Details'!$A:$L,12)</f>
        <v>56.2</v>
      </c>
    </row>
    <row r="488" spans="1:12" x14ac:dyDescent="0.2">
      <c r="A488" s="54">
        <v>32203</v>
      </c>
      <c r="B488" s="72">
        <f>VLOOKUP(Table91213[[#This Row],[Date]],'DB Details'!$A:$L,2)</f>
        <v>57.9</v>
      </c>
      <c r="C488" s="56"/>
      <c r="D488" s="70"/>
      <c r="E488" s="112">
        <f>VLOOKUP(Table91213[[#This Row],[Date]],'DB Details'!$A:$L,5)</f>
        <v>74.5</v>
      </c>
      <c r="F488" s="112">
        <f>VLOOKUP(Table91213[[#This Row],[Date]],'DB Details'!$A:$L,6)</f>
        <v>57.7</v>
      </c>
      <c r="G488" s="110"/>
      <c r="H488" s="112">
        <f>VLOOKUP(Table91213[[#This Row],[Date]],'DB Details'!$A:$L,8)</f>
        <v>41.9</v>
      </c>
      <c r="I488" s="112">
        <f>VLOOKUP(Table91213[[#This Row],[Date]],'DB Details'!$A:$L,9)</f>
        <v>57.3</v>
      </c>
      <c r="J488" s="112">
        <f>VLOOKUP(Table91213[[#This Row],[Date]],'DB Details'!$A:$L,10)</f>
        <v>50.2</v>
      </c>
      <c r="K488" s="56">
        <f>VLOOKUP(Table91213[[#This Row],[Date]],'DB Details'!$A:$L,11)</f>
        <v>64.5</v>
      </c>
      <c r="L488" s="112">
        <f>VLOOKUP(Table91213[[#This Row],[Date]],'DB Details'!$A:$L,12)</f>
        <v>54.6</v>
      </c>
    </row>
    <row r="489" spans="1:12" x14ac:dyDescent="0.2">
      <c r="A489" s="54">
        <v>32234</v>
      </c>
      <c r="B489" s="72">
        <f>VLOOKUP(Table91213[[#This Row],[Date]],'DB Details'!$A:$L,2)</f>
        <v>57.6</v>
      </c>
      <c r="C489" s="56"/>
      <c r="D489" s="70"/>
      <c r="E489" s="112">
        <f>VLOOKUP(Table91213[[#This Row],[Date]],'DB Details'!$A:$L,5)</f>
        <v>81</v>
      </c>
      <c r="F489" s="112">
        <f>VLOOKUP(Table91213[[#This Row],[Date]],'DB Details'!$A:$L,6)</f>
        <v>59.1</v>
      </c>
      <c r="G489" s="110"/>
      <c r="H489" s="112">
        <f>VLOOKUP(Table91213[[#This Row],[Date]],'DB Details'!$A:$L,8)</f>
        <v>51</v>
      </c>
      <c r="I489" s="112">
        <f>VLOOKUP(Table91213[[#This Row],[Date]],'DB Details'!$A:$L,9)</f>
        <v>58.6</v>
      </c>
      <c r="J489" s="112">
        <f>VLOOKUP(Table91213[[#This Row],[Date]],'DB Details'!$A:$L,10)</f>
        <v>49.2</v>
      </c>
      <c r="K489" s="56">
        <f>VLOOKUP(Table91213[[#This Row],[Date]],'DB Details'!$A:$L,11)</f>
        <v>64</v>
      </c>
      <c r="L489" s="112">
        <f>VLOOKUP(Table91213[[#This Row],[Date]],'DB Details'!$A:$L,12)</f>
        <v>55.8</v>
      </c>
    </row>
    <row r="490" spans="1:12" x14ac:dyDescent="0.2">
      <c r="A490" s="54">
        <v>32264</v>
      </c>
      <c r="B490" s="72">
        <f>VLOOKUP(Table91213[[#This Row],[Date]],'DB Details'!$A:$L,2)</f>
        <v>57.7</v>
      </c>
      <c r="C490" s="56"/>
      <c r="D490" s="70"/>
      <c r="E490" s="112">
        <f>VLOOKUP(Table91213[[#This Row],[Date]],'DB Details'!$A:$L,5)</f>
        <v>81.5</v>
      </c>
      <c r="F490" s="112">
        <f>VLOOKUP(Table91213[[#This Row],[Date]],'DB Details'!$A:$L,6)</f>
        <v>58</v>
      </c>
      <c r="G490" s="110"/>
      <c r="H490" s="112">
        <f>VLOOKUP(Table91213[[#This Row],[Date]],'DB Details'!$A:$L,8)</f>
        <v>51.2</v>
      </c>
      <c r="I490" s="112">
        <f>VLOOKUP(Table91213[[#This Row],[Date]],'DB Details'!$A:$L,9)</f>
        <v>56.9</v>
      </c>
      <c r="J490" s="112">
        <f>VLOOKUP(Table91213[[#This Row],[Date]],'DB Details'!$A:$L,10)</f>
        <v>50.4</v>
      </c>
      <c r="K490" s="56">
        <f>VLOOKUP(Table91213[[#This Row],[Date]],'DB Details'!$A:$L,11)</f>
        <v>65.5</v>
      </c>
      <c r="L490" s="112">
        <f>VLOOKUP(Table91213[[#This Row],[Date]],'DB Details'!$A:$L,12)</f>
        <v>55.5</v>
      </c>
    </row>
    <row r="491" spans="1:12" x14ac:dyDescent="0.2">
      <c r="A491" s="54">
        <v>32295</v>
      </c>
      <c r="B491" s="72">
        <f>VLOOKUP(Table91213[[#This Row],[Date]],'DB Details'!$A:$L,2)</f>
        <v>63.6</v>
      </c>
      <c r="C491" s="56"/>
      <c r="D491" s="70"/>
      <c r="E491" s="112">
        <f>VLOOKUP(Table91213[[#This Row],[Date]],'DB Details'!$A:$L,5)</f>
        <v>80.7</v>
      </c>
      <c r="F491" s="112">
        <f>VLOOKUP(Table91213[[#This Row],[Date]],'DB Details'!$A:$L,6)</f>
        <v>61.7</v>
      </c>
      <c r="G491" s="110"/>
      <c r="H491" s="112">
        <f>VLOOKUP(Table91213[[#This Row],[Date]],'DB Details'!$A:$L,8)</f>
        <v>48.2</v>
      </c>
      <c r="I491" s="112">
        <f>VLOOKUP(Table91213[[#This Row],[Date]],'DB Details'!$A:$L,9)</f>
        <v>65.599999999999994</v>
      </c>
      <c r="J491" s="112">
        <f>VLOOKUP(Table91213[[#This Row],[Date]],'DB Details'!$A:$L,10)</f>
        <v>50.5</v>
      </c>
      <c r="K491" s="56">
        <f>VLOOKUP(Table91213[[#This Row],[Date]],'DB Details'!$A:$L,11)</f>
        <v>66</v>
      </c>
      <c r="L491" s="112">
        <f>VLOOKUP(Table91213[[#This Row],[Date]],'DB Details'!$A:$L,12)</f>
        <v>59.3</v>
      </c>
    </row>
    <row r="492" spans="1:12" x14ac:dyDescent="0.2">
      <c r="A492" s="54">
        <v>32325</v>
      </c>
      <c r="B492" s="72">
        <f>VLOOKUP(Table91213[[#This Row],[Date]],'DB Details'!$A:$L,2)</f>
        <v>60.6</v>
      </c>
      <c r="C492" s="56"/>
      <c r="D492" s="70"/>
      <c r="E492" s="112">
        <f>VLOOKUP(Table91213[[#This Row],[Date]],'DB Details'!$A:$L,5)</f>
        <v>81</v>
      </c>
      <c r="F492" s="112">
        <f>VLOOKUP(Table91213[[#This Row],[Date]],'DB Details'!$A:$L,6)</f>
        <v>61.2</v>
      </c>
      <c r="G492" s="110"/>
      <c r="H492" s="112">
        <f>VLOOKUP(Table91213[[#This Row],[Date]],'DB Details'!$A:$L,8)</f>
        <v>54.5</v>
      </c>
      <c r="I492" s="112">
        <f>VLOOKUP(Table91213[[#This Row],[Date]],'DB Details'!$A:$L,9)</f>
        <v>58.4</v>
      </c>
      <c r="J492" s="112">
        <f>VLOOKUP(Table91213[[#This Row],[Date]],'DB Details'!$A:$L,10)</f>
        <v>52.5</v>
      </c>
      <c r="K492" s="56">
        <f>VLOOKUP(Table91213[[#This Row],[Date]],'DB Details'!$A:$L,11)</f>
        <v>67.5</v>
      </c>
      <c r="L492" s="112">
        <f>VLOOKUP(Table91213[[#This Row],[Date]],'DB Details'!$A:$L,12)</f>
        <v>58.2</v>
      </c>
    </row>
    <row r="493" spans="1:12" x14ac:dyDescent="0.2">
      <c r="A493" s="54">
        <v>32356</v>
      </c>
      <c r="B493" s="72">
        <f>VLOOKUP(Table91213[[#This Row],[Date]],'DB Details'!$A:$L,2)</f>
        <v>59.2</v>
      </c>
      <c r="C493" s="56"/>
      <c r="D493" s="70"/>
      <c r="E493" s="112">
        <f>VLOOKUP(Table91213[[#This Row],[Date]],'DB Details'!$A:$L,5)</f>
        <v>78.2</v>
      </c>
      <c r="F493" s="112">
        <f>VLOOKUP(Table91213[[#This Row],[Date]],'DB Details'!$A:$L,6)</f>
        <v>57.8</v>
      </c>
      <c r="G493" s="110"/>
      <c r="H493" s="112">
        <f>VLOOKUP(Table91213[[#This Row],[Date]],'DB Details'!$A:$L,8)</f>
        <v>49.4</v>
      </c>
      <c r="I493" s="112">
        <f>VLOOKUP(Table91213[[#This Row],[Date]],'DB Details'!$A:$L,9)</f>
        <v>57.4</v>
      </c>
      <c r="J493" s="112">
        <f>VLOOKUP(Table91213[[#This Row],[Date]],'DB Details'!$A:$L,10)</f>
        <v>51.2</v>
      </c>
      <c r="K493" s="56">
        <f>VLOOKUP(Table91213[[#This Row],[Date]],'DB Details'!$A:$L,11)</f>
        <v>59.9</v>
      </c>
      <c r="L493" s="112">
        <f>VLOOKUP(Table91213[[#This Row],[Date]],'DB Details'!$A:$L,12)</f>
        <v>56</v>
      </c>
    </row>
    <row r="494" spans="1:12" x14ac:dyDescent="0.2">
      <c r="A494" s="54">
        <v>32387</v>
      </c>
      <c r="B494" s="72">
        <f>VLOOKUP(Table91213[[#This Row],[Date]],'DB Details'!$A:$L,2)</f>
        <v>58.6</v>
      </c>
      <c r="C494" s="56"/>
      <c r="D494" s="70"/>
      <c r="E494" s="112">
        <f>VLOOKUP(Table91213[[#This Row],[Date]],'DB Details'!$A:$L,5)</f>
        <v>72.8</v>
      </c>
      <c r="F494" s="112">
        <f>VLOOKUP(Table91213[[#This Row],[Date]],'DB Details'!$A:$L,6)</f>
        <v>54.8</v>
      </c>
      <c r="G494" s="110"/>
      <c r="H494" s="112">
        <f>VLOOKUP(Table91213[[#This Row],[Date]],'DB Details'!$A:$L,8)</f>
        <v>49.5</v>
      </c>
      <c r="I494" s="112">
        <f>VLOOKUP(Table91213[[#This Row],[Date]],'DB Details'!$A:$L,9)</f>
        <v>55.2</v>
      </c>
      <c r="J494" s="112">
        <f>VLOOKUP(Table91213[[#This Row],[Date]],'DB Details'!$A:$L,10)</f>
        <v>50.2</v>
      </c>
      <c r="K494" s="56">
        <f>VLOOKUP(Table91213[[#This Row],[Date]],'DB Details'!$A:$L,11)</f>
        <v>61.7</v>
      </c>
      <c r="L494" s="112">
        <f>VLOOKUP(Table91213[[#This Row],[Date]],'DB Details'!$A:$L,12)</f>
        <v>54.5</v>
      </c>
    </row>
    <row r="495" spans="1:12" x14ac:dyDescent="0.2">
      <c r="A495" s="54">
        <v>32417</v>
      </c>
      <c r="B495" s="72">
        <f>VLOOKUP(Table91213[[#This Row],[Date]],'DB Details'!$A:$L,2)</f>
        <v>57.2</v>
      </c>
      <c r="C495" s="56"/>
      <c r="D495" s="70"/>
      <c r="E495" s="112">
        <f>VLOOKUP(Table91213[[#This Row],[Date]],'DB Details'!$A:$L,5)</f>
        <v>71.5</v>
      </c>
      <c r="F495" s="112">
        <f>VLOOKUP(Table91213[[#This Row],[Date]],'DB Details'!$A:$L,6)</f>
        <v>58.7</v>
      </c>
      <c r="G495" s="110"/>
      <c r="H495" s="112">
        <f>VLOOKUP(Table91213[[#This Row],[Date]],'DB Details'!$A:$L,8)</f>
        <v>49.2</v>
      </c>
      <c r="I495" s="112">
        <f>VLOOKUP(Table91213[[#This Row],[Date]],'DB Details'!$A:$L,9)</f>
        <v>54.8</v>
      </c>
      <c r="J495" s="112">
        <f>VLOOKUP(Table91213[[#This Row],[Date]],'DB Details'!$A:$L,10)</f>
        <v>52.4</v>
      </c>
      <c r="K495" s="56">
        <f>VLOOKUP(Table91213[[#This Row],[Date]],'DB Details'!$A:$L,11)</f>
        <v>60.8</v>
      </c>
      <c r="L495" s="112">
        <f>VLOOKUP(Table91213[[#This Row],[Date]],'DB Details'!$A:$L,12)</f>
        <v>55.4</v>
      </c>
    </row>
    <row r="496" spans="1:12" x14ac:dyDescent="0.2">
      <c r="A496" s="54">
        <v>32448</v>
      </c>
      <c r="B496" s="72">
        <f>VLOOKUP(Table91213[[#This Row],[Date]],'DB Details'!$A:$L,2)</f>
        <v>58.4</v>
      </c>
      <c r="C496" s="56"/>
      <c r="D496" s="70"/>
      <c r="E496" s="112">
        <f>VLOOKUP(Table91213[[#This Row],[Date]],'DB Details'!$A:$L,5)</f>
        <v>70.900000000000006</v>
      </c>
      <c r="F496" s="112">
        <f>VLOOKUP(Table91213[[#This Row],[Date]],'DB Details'!$A:$L,6)</f>
        <v>57.5</v>
      </c>
      <c r="G496" s="110"/>
      <c r="H496" s="112">
        <f>VLOOKUP(Table91213[[#This Row],[Date]],'DB Details'!$A:$L,8)</f>
        <v>51.6</v>
      </c>
      <c r="I496" s="112">
        <f>VLOOKUP(Table91213[[#This Row],[Date]],'DB Details'!$A:$L,9)</f>
        <v>52.1</v>
      </c>
      <c r="J496" s="112">
        <f>VLOOKUP(Table91213[[#This Row],[Date]],'DB Details'!$A:$L,10)</f>
        <v>53.8</v>
      </c>
      <c r="K496" s="56">
        <f>VLOOKUP(Table91213[[#This Row],[Date]],'DB Details'!$A:$L,11)</f>
        <v>58.1</v>
      </c>
      <c r="L496" s="112">
        <f>VLOOKUP(Table91213[[#This Row],[Date]],'DB Details'!$A:$L,12)</f>
        <v>55.6</v>
      </c>
    </row>
    <row r="497" spans="1:12" x14ac:dyDescent="0.2">
      <c r="A497" s="54">
        <v>32478</v>
      </c>
      <c r="B497" s="72">
        <f>VLOOKUP(Table91213[[#This Row],[Date]],'DB Details'!$A:$L,2)</f>
        <v>59</v>
      </c>
      <c r="C497" s="56"/>
      <c r="D497" s="70"/>
      <c r="E497" s="112">
        <f>VLOOKUP(Table91213[[#This Row],[Date]],'DB Details'!$A:$L,5)</f>
        <v>69.8</v>
      </c>
      <c r="F497" s="112">
        <f>VLOOKUP(Table91213[[#This Row],[Date]],'DB Details'!$A:$L,6)</f>
        <v>57.6</v>
      </c>
      <c r="G497" s="110"/>
      <c r="H497" s="112">
        <f>VLOOKUP(Table91213[[#This Row],[Date]],'DB Details'!$A:$L,8)</f>
        <v>49.9</v>
      </c>
      <c r="I497" s="112">
        <f>VLOOKUP(Table91213[[#This Row],[Date]],'DB Details'!$A:$L,9)</f>
        <v>53</v>
      </c>
      <c r="J497" s="112">
        <f>VLOOKUP(Table91213[[#This Row],[Date]],'DB Details'!$A:$L,10)</f>
        <v>54.8</v>
      </c>
      <c r="K497" s="56">
        <f>VLOOKUP(Table91213[[#This Row],[Date]],'DB Details'!$A:$L,11)</f>
        <v>64.3</v>
      </c>
      <c r="L497" s="112">
        <f>VLOOKUP(Table91213[[#This Row],[Date]],'DB Details'!$A:$L,12)</f>
        <v>56</v>
      </c>
    </row>
    <row r="498" spans="1:12" x14ac:dyDescent="0.2">
      <c r="A498" s="54">
        <v>32509</v>
      </c>
      <c r="B498" s="72">
        <f>VLOOKUP(Table91213[[#This Row],[Date]],'DB Details'!$A:$L,2)</f>
        <v>57.3</v>
      </c>
      <c r="C498" s="56"/>
      <c r="D498" s="70"/>
      <c r="E498" s="112">
        <f>VLOOKUP(Table91213[[#This Row],[Date]],'DB Details'!$A:$L,5)</f>
        <v>70.5</v>
      </c>
      <c r="F498" s="112">
        <f>VLOOKUP(Table91213[[#This Row],[Date]],'DB Details'!$A:$L,6)</f>
        <v>57.9</v>
      </c>
      <c r="G498" s="110"/>
      <c r="H498" s="112">
        <f>VLOOKUP(Table91213[[#This Row],[Date]],'DB Details'!$A:$L,8)</f>
        <v>46.7</v>
      </c>
      <c r="I498" s="112">
        <f>VLOOKUP(Table91213[[#This Row],[Date]],'DB Details'!$A:$L,9)</f>
        <v>53.9</v>
      </c>
      <c r="J498" s="112">
        <f>VLOOKUP(Table91213[[#This Row],[Date]],'DB Details'!$A:$L,10)</f>
        <v>51.4</v>
      </c>
      <c r="K498" s="56">
        <f>VLOOKUP(Table91213[[#This Row],[Date]],'DB Details'!$A:$L,11)</f>
        <v>60.1</v>
      </c>
      <c r="L498" s="112">
        <f>VLOOKUP(Table91213[[#This Row],[Date]],'DB Details'!$A:$L,12)</f>
        <v>54.7</v>
      </c>
    </row>
    <row r="499" spans="1:12" x14ac:dyDescent="0.2">
      <c r="A499" s="54">
        <v>32540</v>
      </c>
      <c r="B499" s="72">
        <f>VLOOKUP(Table91213[[#This Row],[Date]],'DB Details'!$A:$L,2)</f>
        <v>57.3</v>
      </c>
      <c r="C499" s="56"/>
      <c r="D499" s="70"/>
      <c r="E499" s="112">
        <f>VLOOKUP(Table91213[[#This Row],[Date]],'DB Details'!$A:$L,5)</f>
        <v>67.900000000000006</v>
      </c>
      <c r="F499" s="112">
        <f>VLOOKUP(Table91213[[#This Row],[Date]],'DB Details'!$A:$L,6)</f>
        <v>55.6</v>
      </c>
      <c r="G499" s="110"/>
      <c r="H499" s="112">
        <f>VLOOKUP(Table91213[[#This Row],[Date]],'DB Details'!$A:$L,8)</f>
        <v>49</v>
      </c>
      <c r="I499" s="112">
        <f>VLOOKUP(Table91213[[#This Row],[Date]],'DB Details'!$A:$L,9)</f>
        <v>54</v>
      </c>
      <c r="J499" s="112">
        <f>VLOOKUP(Table91213[[#This Row],[Date]],'DB Details'!$A:$L,10)</f>
        <v>50</v>
      </c>
      <c r="K499" s="56">
        <f>VLOOKUP(Table91213[[#This Row],[Date]],'DB Details'!$A:$L,11)</f>
        <v>60</v>
      </c>
      <c r="L499" s="112">
        <f>VLOOKUP(Table91213[[#This Row],[Date]],'DB Details'!$A:$L,12)</f>
        <v>54.1</v>
      </c>
    </row>
    <row r="500" spans="1:12" x14ac:dyDescent="0.2">
      <c r="A500" s="54">
        <v>32568</v>
      </c>
      <c r="B500" s="72">
        <f>VLOOKUP(Table91213[[#This Row],[Date]],'DB Details'!$A:$L,2)</f>
        <v>52</v>
      </c>
      <c r="C500" s="56"/>
      <c r="D500" s="70"/>
      <c r="E500" s="112">
        <f>VLOOKUP(Table91213[[#This Row],[Date]],'DB Details'!$A:$L,5)</f>
        <v>67.900000000000006</v>
      </c>
      <c r="F500" s="112">
        <f>VLOOKUP(Table91213[[#This Row],[Date]],'DB Details'!$A:$L,6)</f>
        <v>52.7</v>
      </c>
      <c r="G500" s="110"/>
      <c r="H500" s="112">
        <f>VLOOKUP(Table91213[[#This Row],[Date]],'DB Details'!$A:$L,8)</f>
        <v>48.3</v>
      </c>
      <c r="I500" s="112">
        <f>VLOOKUP(Table91213[[#This Row],[Date]],'DB Details'!$A:$L,9)</f>
        <v>52.5</v>
      </c>
      <c r="J500" s="112">
        <f>VLOOKUP(Table91213[[#This Row],[Date]],'DB Details'!$A:$L,10)</f>
        <v>50.2</v>
      </c>
      <c r="K500" s="56">
        <f>VLOOKUP(Table91213[[#This Row],[Date]],'DB Details'!$A:$L,11)</f>
        <v>52.8</v>
      </c>
      <c r="L500" s="112">
        <f>VLOOKUP(Table91213[[#This Row],[Date]],'DB Details'!$A:$L,12)</f>
        <v>51.5</v>
      </c>
    </row>
    <row r="501" spans="1:12" x14ac:dyDescent="0.2">
      <c r="A501" s="54">
        <v>32599</v>
      </c>
      <c r="B501" s="72">
        <f>VLOOKUP(Table91213[[#This Row],[Date]],'DB Details'!$A:$L,2)</f>
        <v>53.1</v>
      </c>
      <c r="C501" s="56"/>
      <c r="D501" s="70"/>
      <c r="E501" s="112">
        <f>VLOOKUP(Table91213[[#This Row],[Date]],'DB Details'!$A:$L,5)</f>
        <v>65.400000000000006</v>
      </c>
      <c r="F501" s="112">
        <f>VLOOKUP(Table91213[[#This Row],[Date]],'DB Details'!$A:$L,6)</f>
        <v>54.9</v>
      </c>
      <c r="G501" s="110"/>
      <c r="H501" s="112">
        <f>VLOOKUP(Table91213[[#This Row],[Date]],'DB Details'!$A:$L,8)</f>
        <v>47.4</v>
      </c>
      <c r="I501" s="112">
        <f>VLOOKUP(Table91213[[#This Row],[Date]],'DB Details'!$A:$L,9)</f>
        <v>52.2</v>
      </c>
      <c r="J501" s="112">
        <f>VLOOKUP(Table91213[[#This Row],[Date]],'DB Details'!$A:$L,10)</f>
        <v>50</v>
      </c>
      <c r="K501" s="56">
        <f>VLOOKUP(Table91213[[#This Row],[Date]],'DB Details'!$A:$L,11)</f>
        <v>58.4</v>
      </c>
      <c r="L501" s="112">
        <f>VLOOKUP(Table91213[[#This Row],[Date]],'DB Details'!$A:$L,12)</f>
        <v>52.2</v>
      </c>
    </row>
    <row r="502" spans="1:12" x14ac:dyDescent="0.2">
      <c r="A502" s="54">
        <v>32629</v>
      </c>
      <c r="B502" s="72">
        <f>VLOOKUP(Table91213[[#This Row],[Date]],'DB Details'!$A:$L,2)</f>
        <v>50.7</v>
      </c>
      <c r="C502" s="56"/>
      <c r="D502" s="70"/>
      <c r="E502" s="112">
        <f>VLOOKUP(Table91213[[#This Row],[Date]],'DB Details'!$A:$L,5)</f>
        <v>59.3</v>
      </c>
      <c r="F502" s="112">
        <f>VLOOKUP(Table91213[[#This Row],[Date]],'DB Details'!$A:$L,6)</f>
        <v>50.7</v>
      </c>
      <c r="G502" s="110"/>
      <c r="H502" s="112">
        <f>VLOOKUP(Table91213[[#This Row],[Date]],'DB Details'!$A:$L,8)</f>
        <v>44.9</v>
      </c>
      <c r="I502" s="112">
        <f>VLOOKUP(Table91213[[#This Row],[Date]],'DB Details'!$A:$L,9)</f>
        <v>49.1</v>
      </c>
      <c r="J502" s="112">
        <f>VLOOKUP(Table91213[[#This Row],[Date]],'DB Details'!$A:$L,10)</f>
        <v>47.6</v>
      </c>
      <c r="K502" s="56">
        <f>VLOOKUP(Table91213[[#This Row],[Date]],'DB Details'!$A:$L,11)</f>
        <v>60.9</v>
      </c>
      <c r="L502" s="112">
        <f>VLOOKUP(Table91213[[#This Row],[Date]],'DB Details'!$A:$L,12)</f>
        <v>49.3</v>
      </c>
    </row>
    <row r="503" spans="1:12" x14ac:dyDescent="0.2">
      <c r="A503" s="54">
        <v>32660</v>
      </c>
      <c r="B503" s="72">
        <f>VLOOKUP(Table91213[[#This Row],[Date]],'DB Details'!$A:$L,2)</f>
        <v>45.6</v>
      </c>
      <c r="C503" s="56"/>
      <c r="D503" s="70"/>
      <c r="E503" s="112">
        <f>VLOOKUP(Table91213[[#This Row],[Date]],'DB Details'!$A:$L,5)</f>
        <v>50</v>
      </c>
      <c r="F503" s="112">
        <f>VLOOKUP(Table91213[[#This Row],[Date]],'DB Details'!$A:$L,6)</f>
        <v>49.5</v>
      </c>
      <c r="G503" s="110"/>
      <c r="H503" s="112">
        <f>VLOOKUP(Table91213[[#This Row],[Date]],'DB Details'!$A:$L,8)</f>
        <v>47.5</v>
      </c>
      <c r="I503" s="112">
        <f>VLOOKUP(Table91213[[#This Row],[Date]],'DB Details'!$A:$L,9)</f>
        <v>46.5</v>
      </c>
      <c r="J503" s="112">
        <f>VLOOKUP(Table91213[[#This Row],[Date]],'DB Details'!$A:$L,10)</f>
        <v>47.4</v>
      </c>
      <c r="K503" s="56">
        <f>VLOOKUP(Table91213[[#This Row],[Date]],'DB Details'!$A:$L,11)</f>
        <v>53.3</v>
      </c>
      <c r="L503" s="112">
        <f>VLOOKUP(Table91213[[#This Row],[Date]],'DB Details'!$A:$L,12)</f>
        <v>47.3</v>
      </c>
    </row>
    <row r="504" spans="1:12" x14ac:dyDescent="0.2">
      <c r="A504" s="54">
        <v>32690</v>
      </c>
      <c r="B504" s="72">
        <f>VLOOKUP(Table91213[[#This Row],[Date]],'DB Details'!$A:$L,2)</f>
        <v>45.8</v>
      </c>
      <c r="C504" s="56"/>
      <c r="D504" s="70"/>
      <c r="E504" s="112">
        <f>VLOOKUP(Table91213[[#This Row],[Date]],'DB Details'!$A:$L,5)</f>
        <v>48.1</v>
      </c>
      <c r="F504" s="112">
        <f>VLOOKUP(Table91213[[#This Row],[Date]],'DB Details'!$A:$L,6)</f>
        <v>46.9</v>
      </c>
      <c r="G504" s="110"/>
      <c r="H504" s="112">
        <f>VLOOKUP(Table91213[[#This Row],[Date]],'DB Details'!$A:$L,8)</f>
        <v>46.2</v>
      </c>
      <c r="I504" s="112">
        <f>VLOOKUP(Table91213[[#This Row],[Date]],'DB Details'!$A:$L,9)</f>
        <v>46.1</v>
      </c>
      <c r="J504" s="112">
        <f>VLOOKUP(Table91213[[#This Row],[Date]],'DB Details'!$A:$L,10)</f>
        <v>44.5</v>
      </c>
      <c r="K504" s="56">
        <f>VLOOKUP(Table91213[[#This Row],[Date]],'DB Details'!$A:$L,11)</f>
        <v>56.1</v>
      </c>
      <c r="L504" s="112">
        <f>VLOOKUP(Table91213[[#This Row],[Date]],'DB Details'!$A:$L,12)</f>
        <v>45.9</v>
      </c>
    </row>
    <row r="505" spans="1:12" x14ac:dyDescent="0.2">
      <c r="A505" s="54">
        <v>32721</v>
      </c>
      <c r="B505" s="72">
        <f>VLOOKUP(Table91213[[#This Row],[Date]],'DB Details'!$A:$L,2)</f>
        <v>45.2</v>
      </c>
      <c r="C505" s="56"/>
      <c r="D505" s="70"/>
      <c r="E505" s="112">
        <f>VLOOKUP(Table91213[[#This Row],[Date]],'DB Details'!$A:$L,5)</f>
        <v>43.3</v>
      </c>
      <c r="F505" s="112">
        <f>VLOOKUP(Table91213[[#This Row],[Date]],'DB Details'!$A:$L,6)</f>
        <v>46.7</v>
      </c>
      <c r="G505" s="110"/>
      <c r="H505" s="112">
        <f>VLOOKUP(Table91213[[#This Row],[Date]],'DB Details'!$A:$L,8)</f>
        <v>43.5</v>
      </c>
      <c r="I505" s="112">
        <f>VLOOKUP(Table91213[[#This Row],[Date]],'DB Details'!$A:$L,9)</f>
        <v>44</v>
      </c>
      <c r="J505" s="112">
        <f>VLOOKUP(Table91213[[#This Row],[Date]],'DB Details'!$A:$L,10)</f>
        <v>44.6</v>
      </c>
      <c r="K505" s="56">
        <f>VLOOKUP(Table91213[[#This Row],[Date]],'DB Details'!$A:$L,11)</f>
        <v>57.8</v>
      </c>
      <c r="L505" s="112">
        <f>VLOOKUP(Table91213[[#This Row],[Date]],'DB Details'!$A:$L,12)</f>
        <v>45.1</v>
      </c>
    </row>
    <row r="506" spans="1:12" x14ac:dyDescent="0.2">
      <c r="A506" s="54">
        <v>32752</v>
      </c>
      <c r="B506" s="72">
        <f>VLOOKUP(Table91213[[#This Row],[Date]],'DB Details'!$A:$L,2)</f>
        <v>46</v>
      </c>
      <c r="C506" s="56"/>
      <c r="D506" s="70"/>
      <c r="E506" s="112">
        <f>VLOOKUP(Table91213[[#This Row],[Date]],'DB Details'!$A:$L,5)</f>
        <v>42.4</v>
      </c>
      <c r="F506" s="112">
        <f>VLOOKUP(Table91213[[#This Row],[Date]],'DB Details'!$A:$L,6)</f>
        <v>48</v>
      </c>
      <c r="G506" s="110"/>
      <c r="H506" s="112">
        <f>VLOOKUP(Table91213[[#This Row],[Date]],'DB Details'!$A:$L,8)</f>
        <v>44.8</v>
      </c>
      <c r="I506" s="112">
        <f>VLOOKUP(Table91213[[#This Row],[Date]],'DB Details'!$A:$L,9)</f>
        <v>43.9</v>
      </c>
      <c r="J506" s="112">
        <f>VLOOKUP(Table91213[[#This Row],[Date]],'DB Details'!$A:$L,10)</f>
        <v>45.4</v>
      </c>
      <c r="K506" s="56">
        <f>VLOOKUP(Table91213[[#This Row],[Date]],'DB Details'!$A:$L,11)</f>
        <v>61.7</v>
      </c>
      <c r="L506" s="112">
        <f>VLOOKUP(Table91213[[#This Row],[Date]],'DB Details'!$A:$L,12)</f>
        <v>46</v>
      </c>
    </row>
    <row r="507" spans="1:12" x14ac:dyDescent="0.2">
      <c r="A507" s="54">
        <v>32782</v>
      </c>
      <c r="B507" s="72">
        <f>VLOOKUP(Table91213[[#This Row],[Date]],'DB Details'!$A:$L,2)</f>
        <v>49.3</v>
      </c>
      <c r="C507" s="56">
        <f>VLOOKUP(Table91213[[#This Row],[Date]],'DB Details'!$A:$L,3)</f>
        <v>49</v>
      </c>
      <c r="D507" s="70"/>
      <c r="E507" s="112">
        <f>VLOOKUP(Table91213[[#This Row],[Date]],'DB Details'!$A:$L,5)</f>
        <v>41</v>
      </c>
      <c r="F507" s="112">
        <f>VLOOKUP(Table91213[[#This Row],[Date]],'DB Details'!$A:$L,6)</f>
        <v>48.5</v>
      </c>
      <c r="G507" s="110"/>
      <c r="H507" s="112">
        <f>VLOOKUP(Table91213[[#This Row],[Date]],'DB Details'!$A:$L,8)</f>
        <v>43.8</v>
      </c>
      <c r="I507" s="112">
        <f>VLOOKUP(Table91213[[#This Row],[Date]],'DB Details'!$A:$L,9)</f>
        <v>43.3</v>
      </c>
      <c r="J507" s="112">
        <f>VLOOKUP(Table91213[[#This Row],[Date]],'DB Details'!$A:$L,10)</f>
        <v>45</v>
      </c>
      <c r="K507" s="56">
        <f>VLOOKUP(Table91213[[#This Row],[Date]],'DB Details'!$A:$L,11)</f>
        <v>57.2</v>
      </c>
      <c r="L507" s="112">
        <f>VLOOKUP(Table91213[[#This Row],[Date]],'DB Details'!$A:$L,12)</f>
        <v>46.8</v>
      </c>
    </row>
    <row r="508" spans="1:12" x14ac:dyDescent="0.2">
      <c r="A508" s="54">
        <v>32813</v>
      </c>
      <c r="B508" s="72">
        <f>VLOOKUP(Table91213[[#This Row],[Date]],'DB Details'!$A:$L,2)</f>
        <v>49.3</v>
      </c>
      <c r="C508" s="56">
        <f>VLOOKUP(Table91213[[#This Row],[Date]],'DB Details'!$A:$L,3)</f>
        <v>47</v>
      </c>
      <c r="D508" s="70"/>
      <c r="E508" s="112">
        <f>VLOOKUP(Table91213[[#This Row],[Date]],'DB Details'!$A:$L,5)</f>
        <v>40.9</v>
      </c>
      <c r="F508" s="112">
        <f>VLOOKUP(Table91213[[#This Row],[Date]],'DB Details'!$A:$L,6)</f>
        <v>49.2</v>
      </c>
      <c r="G508" s="110"/>
      <c r="H508" s="112">
        <f>VLOOKUP(Table91213[[#This Row],[Date]],'DB Details'!$A:$L,8)</f>
        <v>41.4</v>
      </c>
      <c r="I508" s="112">
        <f>VLOOKUP(Table91213[[#This Row],[Date]],'DB Details'!$A:$L,9)</f>
        <v>42.5</v>
      </c>
      <c r="J508" s="112">
        <f>VLOOKUP(Table91213[[#This Row],[Date]],'DB Details'!$A:$L,10)</f>
        <v>45.9</v>
      </c>
      <c r="K508" s="56">
        <f>VLOOKUP(Table91213[[#This Row],[Date]],'DB Details'!$A:$L,11)</f>
        <v>56.6</v>
      </c>
      <c r="L508" s="112">
        <f>VLOOKUP(Table91213[[#This Row],[Date]],'DB Details'!$A:$L,12)</f>
        <v>46.8</v>
      </c>
    </row>
    <row r="509" spans="1:12" x14ac:dyDescent="0.2">
      <c r="A509" s="54">
        <v>32843</v>
      </c>
      <c r="B509" s="72">
        <f>VLOOKUP(Table91213[[#This Row],[Date]],'DB Details'!$A:$L,2)</f>
        <v>50.4</v>
      </c>
      <c r="C509" s="56">
        <f>VLOOKUP(Table91213[[#This Row],[Date]],'DB Details'!$A:$L,3)</f>
        <v>45.5</v>
      </c>
      <c r="D509" s="70"/>
      <c r="E509" s="112">
        <f>VLOOKUP(Table91213[[#This Row],[Date]],'DB Details'!$A:$L,5)</f>
        <v>41</v>
      </c>
      <c r="F509" s="112">
        <f>VLOOKUP(Table91213[[#This Row],[Date]],'DB Details'!$A:$L,6)</f>
        <v>49.7</v>
      </c>
      <c r="G509" s="110"/>
      <c r="H509" s="112">
        <f>VLOOKUP(Table91213[[#This Row],[Date]],'DB Details'!$A:$L,8)</f>
        <v>43.9</v>
      </c>
      <c r="I509" s="112">
        <f>VLOOKUP(Table91213[[#This Row],[Date]],'DB Details'!$A:$L,9)</f>
        <v>43.5</v>
      </c>
      <c r="J509" s="112">
        <f>VLOOKUP(Table91213[[#This Row],[Date]],'DB Details'!$A:$L,10)</f>
        <v>44.6</v>
      </c>
      <c r="K509" s="56">
        <f>VLOOKUP(Table91213[[#This Row],[Date]],'DB Details'!$A:$L,11)</f>
        <v>54.9</v>
      </c>
      <c r="L509" s="112">
        <f>VLOOKUP(Table91213[[#This Row],[Date]],'DB Details'!$A:$L,12)</f>
        <v>47.4</v>
      </c>
    </row>
    <row r="510" spans="1:12" x14ac:dyDescent="0.2">
      <c r="A510" s="54">
        <v>32874</v>
      </c>
      <c r="B510" s="72">
        <f>VLOOKUP(Table91213[[#This Row],[Date]],'DB Details'!$A:$L,2)</f>
        <v>49.1</v>
      </c>
      <c r="C510" s="56">
        <f>VLOOKUP(Table91213[[#This Row],[Date]],'DB Details'!$A:$L,3)</f>
        <v>51.8</v>
      </c>
      <c r="D510" s="70"/>
      <c r="E510" s="112">
        <f>VLOOKUP(Table91213[[#This Row],[Date]],'DB Details'!$A:$L,5)</f>
        <v>50.8</v>
      </c>
      <c r="F510" s="112">
        <f>VLOOKUP(Table91213[[#This Row],[Date]],'DB Details'!$A:$L,6)</f>
        <v>47.4</v>
      </c>
      <c r="G510" s="110"/>
      <c r="H510" s="112">
        <f>VLOOKUP(Table91213[[#This Row],[Date]],'DB Details'!$A:$L,8)</f>
        <v>42.7</v>
      </c>
      <c r="I510" s="112">
        <f>VLOOKUP(Table91213[[#This Row],[Date]],'DB Details'!$A:$L,9)</f>
        <v>48.2</v>
      </c>
      <c r="J510" s="112">
        <f>VLOOKUP(Table91213[[#This Row],[Date]],'DB Details'!$A:$L,10)</f>
        <v>45.4</v>
      </c>
      <c r="K510" s="56">
        <f>VLOOKUP(Table91213[[#This Row],[Date]],'DB Details'!$A:$L,11)</f>
        <v>54.3</v>
      </c>
      <c r="L510" s="112">
        <f>VLOOKUP(Table91213[[#This Row],[Date]],'DB Details'!$A:$L,12)</f>
        <v>47.2</v>
      </c>
    </row>
    <row r="511" spans="1:12" x14ac:dyDescent="0.2">
      <c r="A511" s="54">
        <v>32905</v>
      </c>
      <c r="B511" s="72">
        <f>VLOOKUP(Table91213[[#This Row],[Date]],'DB Details'!$A:$L,2)</f>
        <v>52.5</v>
      </c>
      <c r="C511" s="56">
        <f>VLOOKUP(Table91213[[#This Row],[Date]],'DB Details'!$A:$L,3)</f>
        <v>50.3</v>
      </c>
      <c r="D511" s="70"/>
      <c r="E511" s="112">
        <f>VLOOKUP(Table91213[[#This Row],[Date]],'DB Details'!$A:$L,5)</f>
        <v>44.6</v>
      </c>
      <c r="F511" s="112">
        <f>VLOOKUP(Table91213[[#This Row],[Date]],'DB Details'!$A:$L,6)</f>
        <v>52.8</v>
      </c>
      <c r="G511" s="110"/>
      <c r="H511" s="112">
        <f>VLOOKUP(Table91213[[#This Row],[Date]],'DB Details'!$A:$L,8)</f>
        <v>41.4</v>
      </c>
      <c r="I511" s="112">
        <f>VLOOKUP(Table91213[[#This Row],[Date]],'DB Details'!$A:$L,9)</f>
        <v>44.4</v>
      </c>
      <c r="J511" s="112">
        <f>VLOOKUP(Table91213[[#This Row],[Date]],'DB Details'!$A:$L,10)</f>
        <v>46.5</v>
      </c>
      <c r="K511" s="56">
        <f>VLOOKUP(Table91213[[#This Row],[Date]],'DB Details'!$A:$L,11)</f>
        <v>54.7</v>
      </c>
      <c r="L511" s="112">
        <f>VLOOKUP(Table91213[[#This Row],[Date]],'DB Details'!$A:$L,12)</f>
        <v>49.1</v>
      </c>
    </row>
    <row r="512" spans="1:12" x14ac:dyDescent="0.2">
      <c r="A512" s="54">
        <v>32933</v>
      </c>
      <c r="B512" s="72">
        <f>VLOOKUP(Table91213[[#This Row],[Date]],'DB Details'!$A:$L,2)</f>
        <v>52.3</v>
      </c>
      <c r="C512" s="56">
        <f>VLOOKUP(Table91213[[#This Row],[Date]],'DB Details'!$A:$L,3)</f>
        <v>48.7</v>
      </c>
      <c r="D512" s="70"/>
      <c r="E512" s="112">
        <f>VLOOKUP(Table91213[[#This Row],[Date]],'DB Details'!$A:$L,5)</f>
        <v>50.1</v>
      </c>
      <c r="F512" s="112">
        <f>VLOOKUP(Table91213[[#This Row],[Date]],'DB Details'!$A:$L,6)</f>
        <v>54.7</v>
      </c>
      <c r="G512" s="110"/>
      <c r="H512" s="112">
        <f>VLOOKUP(Table91213[[#This Row],[Date]],'DB Details'!$A:$L,8)</f>
        <v>41.2</v>
      </c>
      <c r="I512" s="112">
        <f>VLOOKUP(Table91213[[#This Row],[Date]],'DB Details'!$A:$L,9)</f>
        <v>47.2</v>
      </c>
      <c r="J512" s="112">
        <f>VLOOKUP(Table91213[[#This Row],[Date]],'DB Details'!$A:$L,10)</f>
        <v>46.5</v>
      </c>
      <c r="K512" s="56">
        <f>VLOOKUP(Table91213[[#This Row],[Date]],'DB Details'!$A:$L,11)</f>
        <v>56.3</v>
      </c>
      <c r="L512" s="112">
        <f>VLOOKUP(Table91213[[#This Row],[Date]],'DB Details'!$A:$L,12)</f>
        <v>49.9</v>
      </c>
    </row>
    <row r="513" spans="1:12" x14ac:dyDescent="0.2">
      <c r="A513" s="54">
        <v>32964</v>
      </c>
      <c r="B513" s="72">
        <f>VLOOKUP(Table91213[[#This Row],[Date]],'DB Details'!$A:$L,2)</f>
        <v>53.7</v>
      </c>
      <c r="C513" s="56">
        <f>VLOOKUP(Table91213[[#This Row],[Date]],'DB Details'!$A:$L,3)</f>
        <v>48</v>
      </c>
      <c r="D513" s="70"/>
      <c r="E513" s="112">
        <f>VLOOKUP(Table91213[[#This Row],[Date]],'DB Details'!$A:$L,5)</f>
        <v>50.9</v>
      </c>
      <c r="F513" s="112">
        <f>VLOOKUP(Table91213[[#This Row],[Date]],'DB Details'!$A:$L,6)</f>
        <v>53.5</v>
      </c>
      <c r="G513" s="110"/>
      <c r="H513" s="112">
        <f>VLOOKUP(Table91213[[#This Row],[Date]],'DB Details'!$A:$L,8)</f>
        <v>41.3</v>
      </c>
      <c r="I513" s="112">
        <f>VLOOKUP(Table91213[[#This Row],[Date]],'DB Details'!$A:$L,9)</f>
        <v>47.2</v>
      </c>
      <c r="J513" s="112">
        <f>VLOOKUP(Table91213[[#This Row],[Date]],'DB Details'!$A:$L,10)</f>
        <v>46.6</v>
      </c>
      <c r="K513" s="56">
        <f>VLOOKUP(Table91213[[#This Row],[Date]],'DB Details'!$A:$L,11)</f>
        <v>57.5</v>
      </c>
      <c r="L513" s="112">
        <f>VLOOKUP(Table91213[[#This Row],[Date]],'DB Details'!$A:$L,12)</f>
        <v>50</v>
      </c>
    </row>
    <row r="514" spans="1:12" x14ac:dyDescent="0.2">
      <c r="A514" s="54">
        <v>32994</v>
      </c>
      <c r="B514" s="72">
        <f>VLOOKUP(Table91213[[#This Row],[Date]],'DB Details'!$A:$L,2)</f>
        <v>51.7</v>
      </c>
      <c r="C514" s="56">
        <f>VLOOKUP(Table91213[[#This Row],[Date]],'DB Details'!$A:$L,3)</f>
        <v>46.5</v>
      </c>
      <c r="D514" s="70"/>
      <c r="E514" s="112">
        <f>VLOOKUP(Table91213[[#This Row],[Date]],'DB Details'!$A:$L,5)</f>
        <v>50.1</v>
      </c>
      <c r="F514" s="112">
        <f>VLOOKUP(Table91213[[#This Row],[Date]],'DB Details'!$A:$L,6)</f>
        <v>53.9</v>
      </c>
      <c r="G514" s="110"/>
      <c r="H514" s="112">
        <f>VLOOKUP(Table91213[[#This Row],[Date]],'DB Details'!$A:$L,8)</f>
        <v>40</v>
      </c>
      <c r="I514" s="112">
        <f>VLOOKUP(Table91213[[#This Row],[Date]],'DB Details'!$A:$L,9)</f>
        <v>48.2</v>
      </c>
      <c r="J514" s="112">
        <f>VLOOKUP(Table91213[[#This Row],[Date]],'DB Details'!$A:$L,10)</f>
        <v>46.2</v>
      </c>
      <c r="K514" s="56">
        <f>VLOOKUP(Table91213[[#This Row],[Date]],'DB Details'!$A:$L,11)</f>
        <v>54.3</v>
      </c>
      <c r="L514" s="112">
        <f>VLOOKUP(Table91213[[#This Row],[Date]],'DB Details'!$A:$L,12)</f>
        <v>49.5</v>
      </c>
    </row>
    <row r="515" spans="1:12" x14ac:dyDescent="0.2">
      <c r="A515" s="54">
        <v>33025</v>
      </c>
      <c r="B515" s="72">
        <f>VLOOKUP(Table91213[[#This Row],[Date]],'DB Details'!$A:$L,2)</f>
        <v>52</v>
      </c>
      <c r="C515" s="56">
        <f>VLOOKUP(Table91213[[#This Row],[Date]],'DB Details'!$A:$L,3)</f>
        <v>47.6</v>
      </c>
      <c r="D515" s="70"/>
      <c r="E515" s="112">
        <f>VLOOKUP(Table91213[[#This Row],[Date]],'DB Details'!$A:$L,5)</f>
        <v>53.2</v>
      </c>
      <c r="F515" s="112">
        <f>VLOOKUP(Table91213[[#This Row],[Date]],'DB Details'!$A:$L,6)</f>
        <v>51.3</v>
      </c>
      <c r="G515" s="110"/>
      <c r="H515" s="112">
        <f>VLOOKUP(Table91213[[#This Row],[Date]],'DB Details'!$A:$L,8)</f>
        <v>42.6</v>
      </c>
      <c r="I515" s="112">
        <f>VLOOKUP(Table91213[[#This Row],[Date]],'DB Details'!$A:$L,9)</f>
        <v>49.8</v>
      </c>
      <c r="J515" s="112">
        <f>VLOOKUP(Table91213[[#This Row],[Date]],'DB Details'!$A:$L,10)</f>
        <v>45.4</v>
      </c>
      <c r="K515" s="56">
        <f>VLOOKUP(Table91213[[#This Row],[Date]],'DB Details'!$A:$L,11)</f>
        <v>56</v>
      </c>
      <c r="L515" s="112">
        <f>VLOOKUP(Table91213[[#This Row],[Date]],'DB Details'!$A:$L,12)</f>
        <v>49.2</v>
      </c>
    </row>
    <row r="516" spans="1:12" x14ac:dyDescent="0.2">
      <c r="A516" s="54">
        <v>33055</v>
      </c>
      <c r="B516" s="72">
        <f>VLOOKUP(Table91213[[#This Row],[Date]],'DB Details'!$A:$L,2)</f>
        <v>46.7</v>
      </c>
      <c r="C516" s="56">
        <f>VLOOKUP(Table91213[[#This Row],[Date]],'DB Details'!$A:$L,3)</f>
        <v>47.5</v>
      </c>
      <c r="D516" s="70"/>
      <c r="E516" s="112">
        <f>VLOOKUP(Table91213[[#This Row],[Date]],'DB Details'!$A:$L,5)</f>
        <v>51.4</v>
      </c>
      <c r="F516" s="112">
        <f>VLOOKUP(Table91213[[#This Row],[Date]],'DB Details'!$A:$L,6)</f>
        <v>49.8</v>
      </c>
      <c r="G516" s="110"/>
      <c r="H516" s="112">
        <f>VLOOKUP(Table91213[[#This Row],[Date]],'DB Details'!$A:$L,8)</f>
        <v>39.6</v>
      </c>
      <c r="I516" s="112">
        <f>VLOOKUP(Table91213[[#This Row],[Date]],'DB Details'!$A:$L,9)</f>
        <v>46.4</v>
      </c>
      <c r="J516" s="112">
        <f>VLOOKUP(Table91213[[#This Row],[Date]],'DB Details'!$A:$L,10)</f>
        <v>46.3</v>
      </c>
      <c r="K516" s="56">
        <f>VLOOKUP(Table91213[[#This Row],[Date]],'DB Details'!$A:$L,11)</f>
        <v>57.2</v>
      </c>
      <c r="L516" s="112">
        <f>VLOOKUP(Table91213[[#This Row],[Date]],'DB Details'!$A:$L,12)</f>
        <v>46.6</v>
      </c>
    </row>
    <row r="517" spans="1:12" x14ac:dyDescent="0.2">
      <c r="A517" s="54">
        <v>33086</v>
      </c>
      <c r="B517" s="72">
        <f>VLOOKUP(Table91213[[#This Row],[Date]],'DB Details'!$A:$L,2)</f>
        <v>45.5</v>
      </c>
      <c r="C517" s="56">
        <f>VLOOKUP(Table91213[[#This Row],[Date]],'DB Details'!$A:$L,3)</f>
        <v>46.9</v>
      </c>
      <c r="D517" s="70"/>
      <c r="E517" s="112">
        <f>VLOOKUP(Table91213[[#This Row],[Date]],'DB Details'!$A:$L,5)</f>
        <v>53.1</v>
      </c>
      <c r="F517" s="112">
        <f>VLOOKUP(Table91213[[#This Row],[Date]],'DB Details'!$A:$L,6)</f>
        <v>47.9</v>
      </c>
      <c r="G517" s="110"/>
      <c r="H517" s="112">
        <f>VLOOKUP(Table91213[[#This Row],[Date]],'DB Details'!$A:$L,8)</f>
        <v>43</v>
      </c>
      <c r="I517" s="112">
        <f>VLOOKUP(Table91213[[#This Row],[Date]],'DB Details'!$A:$L,9)</f>
        <v>50.1</v>
      </c>
      <c r="J517" s="112">
        <f>VLOOKUP(Table91213[[#This Row],[Date]],'DB Details'!$A:$L,10)</f>
        <v>43.1</v>
      </c>
      <c r="K517" s="56">
        <f>VLOOKUP(Table91213[[#This Row],[Date]],'DB Details'!$A:$L,11)</f>
        <v>54.6</v>
      </c>
      <c r="L517" s="112">
        <f>VLOOKUP(Table91213[[#This Row],[Date]],'DB Details'!$A:$L,12)</f>
        <v>46.1</v>
      </c>
    </row>
    <row r="518" spans="1:12" x14ac:dyDescent="0.2">
      <c r="A518" s="54">
        <v>33117</v>
      </c>
      <c r="B518" s="72">
        <f>VLOOKUP(Table91213[[#This Row],[Date]],'DB Details'!$A:$L,2)</f>
        <v>44.9</v>
      </c>
      <c r="C518" s="56">
        <f>VLOOKUP(Table91213[[#This Row],[Date]],'DB Details'!$A:$L,3)</f>
        <v>46</v>
      </c>
      <c r="D518" s="70"/>
      <c r="E518" s="112">
        <f>VLOOKUP(Table91213[[#This Row],[Date]],'DB Details'!$A:$L,5)</f>
        <v>70.2</v>
      </c>
      <c r="F518" s="112">
        <f>VLOOKUP(Table91213[[#This Row],[Date]],'DB Details'!$A:$L,6)</f>
        <v>45.5</v>
      </c>
      <c r="G518" s="110"/>
      <c r="H518" s="112">
        <f>VLOOKUP(Table91213[[#This Row],[Date]],'DB Details'!$A:$L,8)</f>
        <v>40.799999999999997</v>
      </c>
      <c r="I518" s="112">
        <f>VLOOKUP(Table91213[[#This Row],[Date]],'DB Details'!$A:$L,9)</f>
        <v>48.9</v>
      </c>
      <c r="J518" s="112">
        <f>VLOOKUP(Table91213[[#This Row],[Date]],'DB Details'!$A:$L,10)</f>
        <v>41.3</v>
      </c>
      <c r="K518" s="56">
        <f>VLOOKUP(Table91213[[#This Row],[Date]],'DB Details'!$A:$L,11)</f>
        <v>54.7</v>
      </c>
      <c r="L518" s="112">
        <f>VLOOKUP(Table91213[[#This Row],[Date]],'DB Details'!$A:$L,12)</f>
        <v>44.5</v>
      </c>
    </row>
    <row r="519" spans="1:12" x14ac:dyDescent="0.2">
      <c r="A519" s="54">
        <v>33147</v>
      </c>
      <c r="B519" s="72">
        <f>VLOOKUP(Table91213[[#This Row],[Date]],'DB Details'!$A:$L,2)</f>
        <v>43.1</v>
      </c>
      <c r="C519" s="56">
        <f>VLOOKUP(Table91213[[#This Row],[Date]],'DB Details'!$A:$L,3)</f>
        <v>47.4</v>
      </c>
      <c r="D519" s="70"/>
      <c r="E519" s="112">
        <f>VLOOKUP(Table91213[[#This Row],[Date]],'DB Details'!$A:$L,5)</f>
        <v>73.400000000000006</v>
      </c>
      <c r="F519" s="112">
        <f>VLOOKUP(Table91213[[#This Row],[Date]],'DB Details'!$A:$L,6)</f>
        <v>43.6</v>
      </c>
      <c r="G519" s="110"/>
      <c r="H519" s="112">
        <f>VLOOKUP(Table91213[[#This Row],[Date]],'DB Details'!$A:$L,8)</f>
        <v>41.2</v>
      </c>
      <c r="I519" s="112">
        <f>VLOOKUP(Table91213[[#This Row],[Date]],'DB Details'!$A:$L,9)</f>
        <v>48.1</v>
      </c>
      <c r="J519" s="112">
        <f>VLOOKUP(Table91213[[#This Row],[Date]],'DB Details'!$A:$L,10)</f>
        <v>40.200000000000003</v>
      </c>
      <c r="K519" s="56">
        <f>VLOOKUP(Table91213[[#This Row],[Date]],'DB Details'!$A:$L,11)</f>
        <v>51.5</v>
      </c>
      <c r="L519" s="112">
        <f>VLOOKUP(Table91213[[#This Row],[Date]],'DB Details'!$A:$L,12)</f>
        <v>43.2</v>
      </c>
    </row>
    <row r="520" spans="1:12" x14ac:dyDescent="0.2">
      <c r="A520" s="54">
        <v>33178</v>
      </c>
      <c r="B520" s="72">
        <f>VLOOKUP(Table91213[[#This Row],[Date]],'DB Details'!$A:$L,2)</f>
        <v>40.4</v>
      </c>
      <c r="C520" s="56">
        <f>VLOOKUP(Table91213[[#This Row],[Date]],'DB Details'!$A:$L,3)</f>
        <v>43.1</v>
      </c>
      <c r="D520" s="70"/>
      <c r="E520" s="112">
        <f>VLOOKUP(Table91213[[#This Row],[Date]],'DB Details'!$A:$L,5)</f>
        <v>64.2</v>
      </c>
      <c r="F520" s="112">
        <f>VLOOKUP(Table91213[[#This Row],[Date]],'DB Details'!$A:$L,6)</f>
        <v>42.1</v>
      </c>
      <c r="G520" s="110"/>
      <c r="H520" s="112">
        <f>VLOOKUP(Table91213[[#This Row],[Date]],'DB Details'!$A:$L,8)</f>
        <v>40.9</v>
      </c>
      <c r="I520" s="112">
        <f>VLOOKUP(Table91213[[#This Row],[Date]],'DB Details'!$A:$L,9)</f>
        <v>48.6</v>
      </c>
      <c r="J520" s="112">
        <f>VLOOKUP(Table91213[[#This Row],[Date]],'DB Details'!$A:$L,10)</f>
        <v>36.200000000000003</v>
      </c>
      <c r="K520" s="56">
        <f>VLOOKUP(Table91213[[#This Row],[Date]],'DB Details'!$A:$L,11)</f>
        <v>55.5</v>
      </c>
      <c r="L520" s="112">
        <f>VLOOKUP(Table91213[[#This Row],[Date]],'DB Details'!$A:$L,12)</f>
        <v>41.3</v>
      </c>
    </row>
    <row r="521" spans="1:12" x14ac:dyDescent="0.2">
      <c r="A521" s="54">
        <v>33208</v>
      </c>
      <c r="B521" s="72">
        <f>VLOOKUP(Table91213[[#This Row],[Date]],'DB Details'!$A:$L,2)</f>
        <v>38.5</v>
      </c>
      <c r="C521" s="56">
        <f>VLOOKUP(Table91213[[#This Row],[Date]],'DB Details'!$A:$L,3)</f>
        <v>46.5</v>
      </c>
      <c r="D521" s="70"/>
      <c r="E521" s="112">
        <f>VLOOKUP(Table91213[[#This Row],[Date]],'DB Details'!$A:$L,5)</f>
        <v>58.9</v>
      </c>
      <c r="F521" s="112">
        <f>VLOOKUP(Table91213[[#This Row],[Date]],'DB Details'!$A:$L,6)</f>
        <v>41.8</v>
      </c>
      <c r="G521" s="110"/>
      <c r="H521" s="112">
        <f>VLOOKUP(Table91213[[#This Row],[Date]],'DB Details'!$A:$L,8)</f>
        <v>39.6</v>
      </c>
      <c r="I521" s="112">
        <f>VLOOKUP(Table91213[[#This Row],[Date]],'DB Details'!$A:$L,9)</f>
        <v>47.2</v>
      </c>
      <c r="J521" s="112">
        <f>VLOOKUP(Table91213[[#This Row],[Date]],'DB Details'!$A:$L,10)</f>
        <v>38.799999999999997</v>
      </c>
      <c r="K521" s="56">
        <f>VLOOKUP(Table91213[[#This Row],[Date]],'DB Details'!$A:$L,11)</f>
        <v>56.5</v>
      </c>
      <c r="L521" s="112">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12">
        <f>VLOOKUP(Table91213[[#This Row],[Date]],'DB Details'!$A:$L,5)</f>
        <v>51.6</v>
      </c>
      <c r="F522" s="112">
        <f>VLOOKUP(Table91213[[#This Row],[Date]],'DB Details'!$A:$L,6)</f>
        <v>38.9</v>
      </c>
      <c r="G522" s="110"/>
      <c r="H522" s="112">
        <f>VLOOKUP(Table91213[[#This Row],[Date]],'DB Details'!$A:$L,8)</f>
        <v>39.6</v>
      </c>
      <c r="I522" s="112">
        <f>VLOOKUP(Table91213[[#This Row],[Date]],'DB Details'!$A:$L,9)</f>
        <v>44.4</v>
      </c>
      <c r="J522" s="112">
        <f>VLOOKUP(Table91213[[#This Row],[Date]],'DB Details'!$A:$L,10)</f>
        <v>37.299999999999997</v>
      </c>
      <c r="K522" s="56">
        <f>VLOOKUP(Table91213[[#This Row],[Date]],'DB Details'!$A:$L,11)</f>
        <v>55.9</v>
      </c>
      <c r="L522" s="112">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12">
        <f>VLOOKUP(Table91213[[#This Row],[Date]],'DB Details'!$A:$L,5)</f>
        <v>44.5</v>
      </c>
      <c r="F523" s="112">
        <f>VLOOKUP(Table91213[[#This Row],[Date]],'DB Details'!$A:$L,6)</f>
        <v>39.1</v>
      </c>
      <c r="G523" s="110"/>
      <c r="H523" s="112">
        <f>VLOOKUP(Table91213[[#This Row],[Date]],'DB Details'!$A:$L,8)</f>
        <v>39.9</v>
      </c>
      <c r="I523" s="112">
        <f>VLOOKUP(Table91213[[#This Row],[Date]],'DB Details'!$A:$L,9)</f>
        <v>44.7</v>
      </c>
      <c r="J523" s="112">
        <f>VLOOKUP(Table91213[[#This Row],[Date]],'DB Details'!$A:$L,10)</f>
        <v>35.6</v>
      </c>
      <c r="K523" s="56">
        <f>VLOOKUP(Table91213[[#This Row],[Date]],'DB Details'!$A:$L,11)</f>
        <v>53.3</v>
      </c>
      <c r="L523" s="112">
        <f>VLOOKUP(Table91213[[#This Row],[Date]],'DB Details'!$A:$L,12)</f>
        <v>39.4</v>
      </c>
    </row>
    <row r="524" spans="1:12" x14ac:dyDescent="0.2">
      <c r="A524" s="54">
        <v>33298</v>
      </c>
      <c r="B524" s="72">
        <f>VLOOKUP(Table91213[[#This Row],[Date]],'DB Details'!$A:$L,2)</f>
        <v>42.4</v>
      </c>
      <c r="C524" s="56">
        <f>VLOOKUP(Table91213[[#This Row],[Date]],'DB Details'!$A:$L,3)</f>
        <v>45.8</v>
      </c>
      <c r="D524" s="70"/>
      <c r="E524" s="112">
        <f>VLOOKUP(Table91213[[#This Row],[Date]],'DB Details'!$A:$L,5)</f>
        <v>41.2</v>
      </c>
      <c r="F524" s="112">
        <f>VLOOKUP(Table91213[[#This Row],[Date]],'DB Details'!$A:$L,6)</f>
        <v>41.2</v>
      </c>
      <c r="G524" s="110"/>
      <c r="H524" s="112">
        <f>VLOOKUP(Table91213[[#This Row],[Date]],'DB Details'!$A:$L,8)</f>
        <v>43.6</v>
      </c>
      <c r="I524" s="112">
        <f>VLOOKUP(Table91213[[#This Row],[Date]],'DB Details'!$A:$L,9)</f>
        <v>43.9</v>
      </c>
      <c r="J524" s="112">
        <f>VLOOKUP(Table91213[[#This Row],[Date]],'DB Details'!$A:$L,10)</f>
        <v>33.6</v>
      </c>
      <c r="K524" s="56">
        <f>VLOOKUP(Table91213[[#This Row],[Date]],'DB Details'!$A:$L,11)</f>
        <v>55.9</v>
      </c>
      <c r="L524" s="112">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12">
        <f>VLOOKUP(Table91213[[#This Row],[Date]],'DB Details'!$A:$L,5)</f>
        <v>38.799999999999997</v>
      </c>
      <c r="F525" s="112">
        <f>VLOOKUP(Table91213[[#This Row],[Date]],'DB Details'!$A:$L,6)</f>
        <v>44.5</v>
      </c>
      <c r="G525" s="110"/>
      <c r="H525" s="112">
        <f>VLOOKUP(Table91213[[#This Row],[Date]],'DB Details'!$A:$L,8)</f>
        <v>39.6</v>
      </c>
      <c r="I525" s="112">
        <f>VLOOKUP(Table91213[[#This Row],[Date]],'DB Details'!$A:$L,9)</f>
        <v>45</v>
      </c>
      <c r="J525" s="112">
        <f>VLOOKUP(Table91213[[#This Row],[Date]],'DB Details'!$A:$L,10)</f>
        <v>35.799999999999997</v>
      </c>
      <c r="K525" s="56">
        <f>VLOOKUP(Table91213[[#This Row],[Date]],'DB Details'!$A:$L,11)</f>
        <v>53.9</v>
      </c>
      <c r="L525" s="112">
        <f>VLOOKUP(Table91213[[#This Row],[Date]],'DB Details'!$A:$L,12)</f>
        <v>42.8</v>
      </c>
    </row>
    <row r="526" spans="1:12" x14ac:dyDescent="0.2">
      <c r="A526" s="54">
        <v>33359</v>
      </c>
      <c r="B526" s="72">
        <f>VLOOKUP(Table91213[[#This Row],[Date]],'DB Details'!$A:$L,2)</f>
        <v>48.9</v>
      </c>
      <c r="C526" s="56">
        <f>VLOOKUP(Table91213[[#This Row],[Date]],'DB Details'!$A:$L,3)</f>
        <v>47</v>
      </c>
      <c r="D526" s="70"/>
      <c r="E526" s="112">
        <f>VLOOKUP(Table91213[[#This Row],[Date]],'DB Details'!$A:$L,5)</f>
        <v>38.200000000000003</v>
      </c>
      <c r="F526" s="112">
        <f>VLOOKUP(Table91213[[#This Row],[Date]],'DB Details'!$A:$L,6)</f>
        <v>46.9</v>
      </c>
      <c r="G526" s="110"/>
      <c r="H526" s="112">
        <f>VLOOKUP(Table91213[[#This Row],[Date]],'DB Details'!$A:$L,8)</f>
        <v>37.299999999999997</v>
      </c>
      <c r="I526" s="112">
        <f>VLOOKUP(Table91213[[#This Row],[Date]],'DB Details'!$A:$L,9)</f>
        <v>46</v>
      </c>
      <c r="J526" s="112">
        <f>VLOOKUP(Table91213[[#This Row],[Date]],'DB Details'!$A:$L,10)</f>
        <v>37.4</v>
      </c>
      <c r="K526" s="56">
        <f>VLOOKUP(Table91213[[#This Row],[Date]],'DB Details'!$A:$L,11)</f>
        <v>53.2</v>
      </c>
      <c r="L526" s="112">
        <f>VLOOKUP(Table91213[[#This Row],[Date]],'DB Details'!$A:$L,12)</f>
        <v>44.5</v>
      </c>
    </row>
    <row r="527" spans="1:12" x14ac:dyDescent="0.2">
      <c r="A527" s="54">
        <v>33390</v>
      </c>
      <c r="B527" s="72">
        <f>VLOOKUP(Table91213[[#This Row],[Date]],'DB Details'!$A:$L,2)</f>
        <v>58.4</v>
      </c>
      <c r="C527" s="56">
        <f>VLOOKUP(Table91213[[#This Row],[Date]],'DB Details'!$A:$L,3)</f>
        <v>47</v>
      </c>
      <c r="D527" s="70"/>
      <c r="E527" s="112">
        <f>VLOOKUP(Table91213[[#This Row],[Date]],'DB Details'!$A:$L,5)</f>
        <v>39.6</v>
      </c>
      <c r="F527" s="112">
        <f>VLOOKUP(Table91213[[#This Row],[Date]],'DB Details'!$A:$L,6)</f>
        <v>53.7</v>
      </c>
      <c r="G527" s="110"/>
      <c r="H527" s="112">
        <f>VLOOKUP(Table91213[[#This Row],[Date]],'DB Details'!$A:$L,8)</f>
        <v>37.1</v>
      </c>
      <c r="I527" s="112">
        <f>VLOOKUP(Table91213[[#This Row],[Date]],'DB Details'!$A:$L,9)</f>
        <v>47.1</v>
      </c>
      <c r="J527" s="112">
        <f>VLOOKUP(Table91213[[#This Row],[Date]],'DB Details'!$A:$L,10)</f>
        <v>43</v>
      </c>
      <c r="K527" s="56">
        <f>VLOOKUP(Table91213[[#This Row],[Date]],'DB Details'!$A:$L,11)</f>
        <v>54.8</v>
      </c>
      <c r="L527" s="112">
        <f>VLOOKUP(Table91213[[#This Row],[Date]],'DB Details'!$A:$L,12)</f>
        <v>50.3</v>
      </c>
    </row>
    <row r="528" spans="1:12" x14ac:dyDescent="0.2">
      <c r="A528" s="54">
        <v>33420</v>
      </c>
      <c r="B528" s="72">
        <f>VLOOKUP(Table91213[[#This Row],[Date]],'DB Details'!$A:$L,2)</f>
        <v>55.6</v>
      </c>
      <c r="C528" s="56">
        <f>VLOOKUP(Table91213[[#This Row],[Date]],'DB Details'!$A:$L,3)</f>
        <v>47.6</v>
      </c>
      <c r="D528" s="70"/>
      <c r="E528" s="112">
        <f>VLOOKUP(Table91213[[#This Row],[Date]],'DB Details'!$A:$L,5)</f>
        <v>38.4</v>
      </c>
      <c r="F528" s="112">
        <f>VLOOKUP(Table91213[[#This Row],[Date]],'DB Details'!$A:$L,6)</f>
        <v>57.2</v>
      </c>
      <c r="G528" s="110"/>
      <c r="H528" s="112">
        <f>VLOOKUP(Table91213[[#This Row],[Date]],'DB Details'!$A:$L,8)</f>
        <v>39.1</v>
      </c>
      <c r="I528" s="112">
        <f>VLOOKUP(Table91213[[#This Row],[Date]],'DB Details'!$A:$L,9)</f>
        <v>49.6</v>
      </c>
      <c r="J528" s="112">
        <f>VLOOKUP(Table91213[[#This Row],[Date]],'DB Details'!$A:$L,10)</f>
        <v>41.3</v>
      </c>
      <c r="K528" s="56">
        <f>VLOOKUP(Table91213[[#This Row],[Date]],'DB Details'!$A:$L,11)</f>
        <v>52.8</v>
      </c>
      <c r="L528" s="112">
        <f>VLOOKUP(Table91213[[#This Row],[Date]],'DB Details'!$A:$L,12)</f>
        <v>50.6</v>
      </c>
    </row>
    <row r="529" spans="1:12" x14ac:dyDescent="0.2">
      <c r="A529" s="54">
        <v>33451</v>
      </c>
      <c r="B529" s="72">
        <f>VLOOKUP(Table91213[[#This Row],[Date]],'DB Details'!$A:$L,2)</f>
        <v>60.1</v>
      </c>
      <c r="C529" s="56">
        <f>VLOOKUP(Table91213[[#This Row],[Date]],'DB Details'!$A:$L,3)</f>
        <v>49.5</v>
      </c>
      <c r="D529" s="70"/>
      <c r="E529" s="112">
        <f>VLOOKUP(Table91213[[#This Row],[Date]],'DB Details'!$A:$L,5)</f>
        <v>41.8</v>
      </c>
      <c r="F529" s="112">
        <f>VLOOKUP(Table91213[[#This Row],[Date]],'DB Details'!$A:$L,6)</f>
        <v>59.8</v>
      </c>
      <c r="G529" s="110"/>
      <c r="H529" s="112">
        <f>VLOOKUP(Table91213[[#This Row],[Date]],'DB Details'!$A:$L,8)</f>
        <v>39</v>
      </c>
      <c r="I529" s="112">
        <f>VLOOKUP(Table91213[[#This Row],[Date]],'DB Details'!$A:$L,9)</f>
        <v>48.3</v>
      </c>
      <c r="J529" s="112">
        <f>VLOOKUP(Table91213[[#This Row],[Date]],'DB Details'!$A:$L,10)</f>
        <v>44</v>
      </c>
      <c r="K529" s="56">
        <f>VLOOKUP(Table91213[[#This Row],[Date]],'DB Details'!$A:$L,11)</f>
        <v>56.5</v>
      </c>
      <c r="L529" s="112">
        <f>VLOOKUP(Table91213[[#This Row],[Date]],'DB Details'!$A:$L,12)</f>
        <v>52.9</v>
      </c>
    </row>
    <row r="530" spans="1:12" x14ac:dyDescent="0.2">
      <c r="A530" s="54">
        <v>33482</v>
      </c>
      <c r="B530" s="72">
        <f>VLOOKUP(Table91213[[#This Row],[Date]],'DB Details'!$A:$L,2)</f>
        <v>60.7</v>
      </c>
      <c r="C530" s="56">
        <f>VLOOKUP(Table91213[[#This Row],[Date]],'DB Details'!$A:$L,3)</f>
        <v>49.5</v>
      </c>
      <c r="D530" s="70"/>
      <c r="E530" s="112">
        <f>VLOOKUP(Table91213[[#This Row],[Date]],'DB Details'!$A:$L,5)</f>
        <v>45.5</v>
      </c>
      <c r="F530" s="112">
        <f>VLOOKUP(Table91213[[#This Row],[Date]],'DB Details'!$A:$L,6)</f>
        <v>61.2</v>
      </c>
      <c r="G530" s="110"/>
      <c r="H530" s="112">
        <f>VLOOKUP(Table91213[[#This Row],[Date]],'DB Details'!$A:$L,8)</f>
        <v>45.9</v>
      </c>
      <c r="I530" s="112">
        <f>VLOOKUP(Table91213[[#This Row],[Date]],'DB Details'!$A:$L,9)</f>
        <v>48.8</v>
      </c>
      <c r="J530" s="112">
        <f>VLOOKUP(Table91213[[#This Row],[Date]],'DB Details'!$A:$L,10)</f>
        <v>47.3</v>
      </c>
      <c r="K530" s="56">
        <f>VLOOKUP(Table91213[[#This Row],[Date]],'DB Details'!$A:$L,11)</f>
        <v>53.8</v>
      </c>
      <c r="L530" s="112">
        <f>VLOOKUP(Table91213[[#This Row],[Date]],'DB Details'!$A:$L,12)</f>
        <v>54.9</v>
      </c>
    </row>
    <row r="531" spans="1:12" x14ac:dyDescent="0.2">
      <c r="A531" s="54">
        <v>33512</v>
      </c>
      <c r="B531" s="72">
        <f>VLOOKUP(Table91213[[#This Row],[Date]],'DB Details'!$A:$L,2)</f>
        <v>58</v>
      </c>
      <c r="C531" s="56">
        <f>VLOOKUP(Table91213[[#This Row],[Date]],'DB Details'!$A:$L,3)</f>
        <v>48.4</v>
      </c>
      <c r="D531" s="70"/>
      <c r="E531" s="112">
        <f>VLOOKUP(Table91213[[#This Row],[Date]],'DB Details'!$A:$L,5)</f>
        <v>50</v>
      </c>
      <c r="F531" s="112">
        <f>VLOOKUP(Table91213[[#This Row],[Date]],'DB Details'!$A:$L,6)</f>
        <v>60.7</v>
      </c>
      <c r="G531" s="110"/>
      <c r="H531" s="112">
        <f>VLOOKUP(Table91213[[#This Row],[Date]],'DB Details'!$A:$L,8)</f>
        <v>40.5</v>
      </c>
      <c r="I531" s="112">
        <f>VLOOKUP(Table91213[[#This Row],[Date]],'DB Details'!$A:$L,9)</f>
        <v>50.2</v>
      </c>
      <c r="J531" s="112">
        <f>VLOOKUP(Table91213[[#This Row],[Date]],'DB Details'!$A:$L,10)</f>
        <v>44.7</v>
      </c>
      <c r="K531" s="56">
        <f>VLOOKUP(Table91213[[#This Row],[Date]],'DB Details'!$A:$L,11)</f>
        <v>55.7</v>
      </c>
      <c r="L531" s="112">
        <f>VLOOKUP(Table91213[[#This Row],[Date]],'DB Details'!$A:$L,12)</f>
        <v>53.1</v>
      </c>
    </row>
    <row r="532" spans="1:12" x14ac:dyDescent="0.2">
      <c r="A532" s="54">
        <v>33543</v>
      </c>
      <c r="B532" s="72">
        <f>VLOOKUP(Table91213[[#This Row],[Date]],'DB Details'!$A:$L,2)</f>
        <v>53.5</v>
      </c>
      <c r="C532" s="56">
        <f>VLOOKUP(Table91213[[#This Row],[Date]],'DB Details'!$A:$L,3)</f>
        <v>46.1</v>
      </c>
      <c r="D532" s="70"/>
      <c r="E532" s="112">
        <f>VLOOKUP(Table91213[[#This Row],[Date]],'DB Details'!$A:$L,5)</f>
        <v>47.6</v>
      </c>
      <c r="F532" s="112">
        <f>VLOOKUP(Table91213[[#This Row],[Date]],'DB Details'!$A:$L,6)</f>
        <v>52.1</v>
      </c>
      <c r="G532" s="110"/>
      <c r="H532" s="112">
        <f>VLOOKUP(Table91213[[#This Row],[Date]],'DB Details'!$A:$L,8)</f>
        <v>42.8</v>
      </c>
      <c r="I532" s="112">
        <f>VLOOKUP(Table91213[[#This Row],[Date]],'DB Details'!$A:$L,9)</f>
        <v>50.1</v>
      </c>
      <c r="J532" s="112">
        <f>VLOOKUP(Table91213[[#This Row],[Date]],'DB Details'!$A:$L,10)</f>
        <v>43</v>
      </c>
      <c r="K532" s="56">
        <f>VLOOKUP(Table91213[[#This Row],[Date]],'DB Details'!$A:$L,11)</f>
        <v>55.2</v>
      </c>
      <c r="L532" s="112">
        <f>VLOOKUP(Table91213[[#This Row],[Date]],'DB Details'!$A:$L,12)</f>
        <v>49.5</v>
      </c>
    </row>
    <row r="533" spans="1:12" x14ac:dyDescent="0.2">
      <c r="A533" s="54">
        <v>33573</v>
      </c>
      <c r="B533" s="72">
        <f>VLOOKUP(Table91213[[#This Row],[Date]],'DB Details'!$A:$L,2)</f>
        <v>49.5</v>
      </c>
      <c r="C533" s="56">
        <f>VLOOKUP(Table91213[[#This Row],[Date]],'DB Details'!$A:$L,3)</f>
        <v>47.6</v>
      </c>
      <c r="D533" s="70"/>
      <c r="E533" s="112">
        <f>VLOOKUP(Table91213[[#This Row],[Date]],'DB Details'!$A:$L,5)</f>
        <v>48.9</v>
      </c>
      <c r="F533" s="112">
        <f>VLOOKUP(Table91213[[#This Row],[Date]],'DB Details'!$A:$L,6)</f>
        <v>50.6</v>
      </c>
      <c r="G533" s="110"/>
      <c r="H533" s="112">
        <f>VLOOKUP(Table91213[[#This Row],[Date]],'DB Details'!$A:$L,8)</f>
        <v>38.799999999999997</v>
      </c>
      <c r="I533" s="112">
        <f>VLOOKUP(Table91213[[#This Row],[Date]],'DB Details'!$A:$L,9)</f>
        <v>49.4</v>
      </c>
      <c r="J533" s="112">
        <f>VLOOKUP(Table91213[[#This Row],[Date]],'DB Details'!$A:$L,10)</f>
        <v>39.799999999999997</v>
      </c>
      <c r="K533" s="56">
        <f>VLOOKUP(Table91213[[#This Row],[Date]],'DB Details'!$A:$L,11)</f>
        <v>53.6</v>
      </c>
      <c r="L533" s="112">
        <f>VLOOKUP(Table91213[[#This Row],[Date]],'DB Details'!$A:$L,12)</f>
        <v>46.8</v>
      </c>
    </row>
    <row r="534" spans="1:12" x14ac:dyDescent="0.2">
      <c r="A534" s="54">
        <v>33604</v>
      </c>
      <c r="B534" s="72">
        <f>VLOOKUP(Table91213[[#This Row],[Date]],'DB Details'!$A:$L,2)</f>
        <v>49.6</v>
      </c>
      <c r="C534" s="56">
        <f>VLOOKUP(Table91213[[#This Row],[Date]],'DB Details'!$A:$L,3)</f>
        <v>47</v>
      </c>
      <c r="D534" s="70"/>
      <c r="E534" s="112">
        <f>VLOOKUP(Table91213[[#This Row],[Date]],'DB Details'!$A:$L,5)</f>
        <v>45.4</v>
      </c>
      <c r="F534" s="112">
        <f>VLOOKUP(Table91213[[#This Row],[Date]],'DB Details'!$A:$L,6)</f>
        <v>50.4</v>
      </c>
      <c r="G534" s="110"/>
      <c r="H534" s="112">
        <f>VLOOKUP(Table91213[[#This Row],[Date]],'DB Details'!$A:$L,8)</f>
        <v>44.1</v>
      </c>
      <c r="I534" s="112">
        <f>VLOOKUP(Table91213[[#This Row],[Date]],'DB Details'!$A:$L,9)</f>
        <v>48.7</v>
      </c>
      <c r="J534" s="112">
        <f>VLOOKUP(Table91213[[#This Row],[Date]],'DB Details'!$A:$L,10)</f>
        <v>40.6</v>
      </c>
      <c r="K534" s="56">
        <f>VLOOKUP(Table91213[[#This Row],[Date]],'DB Details'!$A:$L,11)</f>
        <v>51.9</v>
      </c>
      <c r="L534" s="112">
        <f>VLOOKUP(Table91213[[#This Row],[Date]],'DB Details'!$A:$L,12)</f>
        <v>47.3</v>
      </c>
    </row>
    <row r="535" spans="1:12" x14ac:dyDescent="0.2">
      <c r="A535" s="54">
        <v>33635</v>
      </c>
      <c r="B535" s="72">
        <f>VLOOKUP(Table91213[[#This Row],[Date]],'DB Details'!$A:$L,2)</f>
        <v>58.3</v>
      </c>
      <c r="C535" s="56">
        <f>VLOOKUP(Table91213[[#This Row],[Date]],'DB Details'!$A:$L,3)</f>
        <v>47.2</v>
      </c>
      <c r="D535" s="70"/>
      <c r="E535" s="112">
        <f>VLOOKUP(Table91213[[#This Row],[Date]],'DB Details'!$A:$L,5)</f>
        <v>45.9</v>
      </c>
      <c r="F535" s="112">
        <f>VLOOKUP(Table91213[[#This Row],[Date]],'DB Details'!$A:$L,6)</f>
        <v>58.7</v>
      </c>
      <c r="G535" s="110"/>
      <c r="H535" s="112">
        <f>VLOOKUP(Table91213[[#This Row],[Date]],'DB Details'!$A:$L,8)</f>
        <v>44</v>
      </c>
      <c r="I535" s="112">
        <f>VLOOKUP(Table91213[[#This Row],[Date]],'DB Details'!$A:$L,9)</f>
        <v>49.3</v>
      </c>
      <c r="J535" s="112">
        <f>VLOOKUP(Table91213[[#This Row],[Date]],'DB Details'!$A:$L,10)</f>
        <v>43.9</v>
      </c>
      <c r="K535" s="56">
        <f>VLOOKUP(Table91213[[#This Row],[Date]],'DB Details'!$A:$L,11)</f>
        <v>54.7</v>
      </c>
      <c r="L535" s="112">
        <f>VLOOKUP(Table91213[[#This Row],[Date]],'DB Details'!$A:$L,12)</f>
        <v>52.7</v>
      </c>
    </row>
    <row r="536" spans="1:12" x14ac:dyDescent="0.2">
      <c r="A536" s="54">
        <v>33664</v>
      </c>
      <c r="B536" s="72">
        <f>VLOOKUP(Table91213[[#This Row],[Date]],'DB Details'!$A:$L,2)</f>
        <v>63.3</v>
      </c>
      <c r="C536" s="56">
        <f>VLOOKUP(Table91213[[#This Row],[Date]],'DB Details'!$A:$L,3)</f>
        <v>49.8</v>
      </c>
      <c r="D536" s="70"/>
      <c r="E536" s="112">
        <f>VLOOKUP(Table91213[[#This Row],[Date]],'DB Details'!$A:$L,5)</f>
        <v>48.1</v>
      </c>
      <c r="F536" s="112">
        <f>VLOOKUP(Table91213[[#This Row],[Date]],'DB Details'!$A:$L,6)</f>
        <v>59.7</v>
      </c>
      <c r="G536" s="110"/>
      <c r="H536" s="112">
        <f>VLOOKUP(Table91213[[#This Row],[Date]],'DB Details'!$A:$L,8)</f>
        <v>44.3</v>
      </c>
      <c r="I536" s="112">
        <f>VLOOKUP(Table91213[[#This Row],[Date]],'DB Details'!$A:$L,9)</f>
        <v>50.3</v>
      </c>
      <c r="J536" s="112">
        <f>VLOOKUP(Table91213[[#This Row],[Date]],'DB Details'!$A:$L,10)</f>
        <v>43.7</v>
      </c>
      <c r="K536" s="56">
        <f>VLOOKUP(Table91213[[#This Row],[Date]],'DB Details'!$A:$L,11)</f>
        <v>54.7</v>
      </c>
      <c r="L536" s="112">
        <f>VLOOKUP(Table91213[[#This Row],[Date]],'DB Details'!$A:$L,12)</f>
        <v>54.6</v>
      </c>
    </row>
    <row r="537" spans="1:12" x14ac:dyDescent="0.2">
      <c r="A537" s="54">
        <v>33695</v>
      </c>
      <c r="B537" s="72">
        <f>VLOOKUP(Table91213[[#This Row],[Date]],'DB Details'!$A:$L,2)</f>
        <v>59.1</v>
      </c>
      <c r="C537" s="56">
        <f>VLOOKUP(Table91213[[#This Row],[Date]],'DB Details'!$A:$L,3)</f>
        <v>52.1</v>
      </c>
      <c r="D537" s="70"/>
      <c r="E537" s="112">
        <f>VLOOKUP(Table91213[[#This Row],[Date]],'DB Details'!$A:$L,5)</f>
        <v>51.1</v>
      </c>
      <c r="F537" s="112">
        <f>VLOOKUP(Table91213[[#This Row],[Date]],'DB Details'!$A:$L,6)</f>
        <v>57.8</v>
      </c>
      <c r="G537" s="110"/>
      <c r="H537" s="112">
        <f>VLOOKUP(Table91213[[#This Row],[Date]],'DB Details'!$A:$L,8)</f>
        <v>43.2</v>
      </c>
      <c r="I537" s="112">
        <f>VLOOKUP(Table91213[[#This Row],[Date]],'DB Details'!$A:$L,9)</f>
        <v>47.4</v>
      </c>
      <c r="J537" s="112">
        <f>VLOOKUP(Table91213[[#This Row],[Date]],'DB Details'!$A:$L,10)</f>
        <v>45</v>
      </c>
      <c r="K537" s="56">
        <f>VLOOKUP(Table91213[[#This Row],[Date]],'DB Details'!$A:$L,11)</f>
        <v>53.4</v>
      </c>
      <c r="L537" s="112">
        <f>VLOOKUP(Table91213[[#This Row],[Date]],'DB Details'!$A:$L,12)</f>
        <v>52.6</v>
      </c>
    </row>
    <row r="538" spans="1:12" x14ac:dyDescent="0.2">
      <c r="A538" s="54">
        <v>33725</v>
      </c>
      <c r="B538" s="72">
        <f>VLOOKUP(Table91213[[#This Row],[Date]],'DB Details'!$A:$L,2)</f>
        <v>60.9</v>
      </c>
      <c r="C538" s="56">
        <f>VLOOKUP(Table91213[[#This Row],[Date]],'DB Details'!$A:$L,3)</f>
        <v>53.9</v>
      </c>
      <c r="D538" s="70"/>
      <c r="E538" s="112">
        <f>VLOOKUP(Table91213[[#This Row],[Date]],'DB Details'!$A:$L,5)</f>
        <v>55</v>
      </c>
      <c r="F538" s="112">
        <f>VLOOKUP(Table91213[[#This Row],[Date]],'DB Details'!$A:$L,6)</f>
        <v>61.2</v>
      </c>
      <c r="G538" s="110"/>
      <c r="H538" s="112">
        <f>VLOOKUP(Table91213[[#This Row],[Date]],'DB Details'!$A:$L,8)</f>
        <v>47</v>
      </c>
      <c r="I538" s="112">
        <f>VLOOKUP(Table91213[[#This Row],[Date]],'DB Details'!$A:$L,9)</f>
        <v>50</v>
      </c>
      <c r="J538" s="112">
        <f>VLOOKUP(Table91213[[#This Row],[Date]],'DB Details'!$A:$L,10)</f>
        <v>49.5</v>
      </c>
      <c r="K538" s="56">
        <f>VLOOKUP(Table91213[[#This Row],[Date]],'DB Details'!$A:$L,11)</f>
        <v>56.2</v>
      </c>
      <c r="L538" s="112">
        <f>VLOOKUP(Table91213[[#This Row],[Date]],'DB Details'!$A:$L,12)</f>
        <v>55.7</v>
      </c>
    </row>
    <row r="539" spans="1:12" x14ac:dyDescent="0.2">
      <c r="A539" s="54">
        <v>33756</v>
      </c>
      <c r="B539" s="72">
        <f>VLOOKUP(Table91213[[#This Row],[Date]],'DB Details'!$A:$L,2)</f>
        <v>59.8</v>
      </c>
      <c r="C539" s="56">
        <f>VLOOKUP(Table91213[[#This Row],[Date]],'DB Details'!$A:$L,3)</f>
        <v>49.1</v>
      </c>
      <c r="D539" s="70"/>
      <c r="E539" s="112">
        <f>VLOOKUP(Table91213[[#This Row],[Date]],'DB Details'!$A:$L,5)</f>
        <v>53.9</v>
      </c>
      <c r="F539" s="112">
        <f>VLOOKUP(Table91213[[#This Row],[Date]],'DB Details'!$A:$L,6)</f>
        <v>57.6</v>
      </c>
      <c r="G539" s="110"/>
      <c r="H539" s="112">
        <f>VLOOKUP(Table91213[[#This Row],[Date]],'DB Details'!$A:$L,8)</f>
        <v>43.1</v>
      </c>
      <c r="I539" s="112">
        <f>VLOOKUP(Table91213[[#This Row],[Date]],'DB Details'!$A:$L,9)</f>
        <v>50.8</v>
      </c>
      <c r="J539" s="112">
        <f>VLOOKUP(Table91213[[#This Row],[Date]],'DB Details'!$A:$L,10)</f>
        <v>46.6</v>
      </c>
      <c r="K539" s="56">
        <f>VLOOKUP(Table91213[[#This Row],[Date]],'DB Details'!$A:$L,11)</f>
        <v>53.1</v>
      </c>
      <c r="L539" s="112">
        <f>VLOOKUP(Table91213[[#This Row],[Date]],'DB Details'!$A:$L,12)</f>
        <v>53.6</v>
      </c>
    </row>
    <row r="540" spans="1:12" x14ac:dyDescent="0.2">
      <c r="A540" s="54">
        <v>33786</v>
      </c>
      <c r="B540" s="72">
        <f>VLOOKUP(Table91213[[#This Row],[Date]],'DB Details'!$A:$L,2)</f>
        <v>59.5</v>
      </c>
      <c r="C540" s="56">
        <f>VLOOKUP(Table91213[[#This Row],[Date]],'DB Details'!$A:$L,3)</f>
        <v>49.7</v>
      </c>
      <c r="D540" s="70"/>
      <c r="E540" s="112">
        <f>VLOOKUP(Table91213[[#This Row],[Date]],'DB Details'!$A:$L,5)</f>
        <v>56.2</v>
      </c>
      <c r="F540" s="112">
        <f>VLOOKUP(Table91213[[#This Row],[Date]],'DB Details'!$A:$L,6)</f>
        <v>57.4</v>
      </c>
      <c r="G540" s="110"/>
      <c r="H540" s="112">
        <f>VLOOKUP(Table91213[[#This Row],[Date]],'DB Details'!$A:$L,8)</f>
        <v>46.9</v>
      </c>
      <c r="I540" s="112">
        <f>VLOOKUP(Table91213[[#This Row],[Date]],'DB Details'!$A:$L,9)</f>
        <v>52.5</v>
      </c>
      <c r="J540" s="112">
        <f>VLOOKUP(Table91213[[#This Row],[Date]],'DB Details'!$A:$L,10)</f>
        <v>45.5</v>
      </c>
      <c r="K540" s="56">
        <f>VLOOKUP(Table91213[[#This Row],[Date]],'DB Details'!$A:$L,11)</f>
        <v>55.2</v>
      </c>
      <c r="L540" s="112">
        <f>VLOOKUP(Table91213[[#This Row],[Date]],'DB Details'!$A:$L,12)</f>
        <v>53.9</v>
      </c>
    </row>
    <row r="541" spans="1:12" x14ac:dyDescent="0.2">
      <c r="A541" s="54">
        <v>33817</v>
      </c>
      <c r="B541" s="72">
        <f>VLOOKUP(Table91213[[#This Row],[Date]],'DB Details'!$A:$L,2)</f>
        <v>58.8</v>
      </c>
      <c r="C541" s="56">
        <f>VLOOKUP(Table91213[[#This Row],[Date]],'DB Details'!$A:$L,3)</f>
        <v>48.6</v>
      </c>
      <c r="D541" s="70"/>
      <c r="E541" s="112">
        <f>VLOOKUP(Table91213[[#This Row],[Date]],'DB Details'!$A:$L,5)</f>
        <v>53.7</v>
      </c>
      <c r="F541" s="112">
        <f>VLOOKUP(Table91213[[#This Row],[Date]],'DB Details'!$A:$L,6)</f>
        <v>56.8</v>
      </c>
      <c r="G541" s="110"/>
      <c r="H541" s="112">
        <f>VLOOKUP(Table91213[[#This Row],[Date]],'DB Details'!$A:$L,8)</f>
        <v>45.8</v>
      </c>
      <c r="I541" s="112">
        <f>VLOOKUP(Table91213[[#This Row],[Date]],'DB Details'!$A:$L,9)</f>
        <v>50.3</v>
      </c>
      <c r="J541" s="112">
        <f>VLOOKUP(Table91213[[#This Row],[Date]],'DB Details'!$A:$L,10)</f>
        <v>47.3</v>
      </c>
      <c r="K541" s="56">
        <f>VLOOKUP(Table91213[[#This Row],[Date]],'DB Details'!$A:$L,11)</f>
        <v>53.3</v>
      </c>
      <c r="L541" s="112">
        <f>VLOOKUP(Table91213[[#This Row],[Date]],'DB Details'!$A:$L,12)</f>
        <v>53.4</v>
      </c>
    </row>
    <row r="542" spans="1:12" x14ac:dyDescent="0.2">
      <c r="A542" s="54">
        <v>33848</v>
      </c>
      <c r="B542" s="72">
        <f>VLOOKUP(Table91213[[#This Row],[Date]],'DB Details'!$A:$L,2)</f>
        <v>51.1</v>
      </c>
      <c r="C542" s="56">
        <f>VLOOKUP(Table91213[[#This Row],[Date]],'DB Details'!$A:$L,3)</f>
        <v>46.7</v>
      </c>
      <c r="D542" s="70"/>
      <c r="E542" s="112">
        <f>VLOOKUP(Table91213[[#This Row],[Date]],'DB Details'!$A:$L,5)</f>
        <v>51.6</v>
      </c>
      <c r="F542" s="112">
        <f>VLOOKUP(Table91213[[#This Row],[Date]],'DB Details'!$A:$L,6)</f>
        <v>53.9</v>
      </c>
      <c r="G542" s="110"/>
      <c r="H542" s="112">
        <f>VLOOKUP(Table91213[[#This Row],[Date]],'DB Details'!$A:$L,8)</f>
        <v>42.3</v>
      </c>
      <c r="I542" s="112">
        <f>VLOOKUP(Table91213[[#This Row],[Date]],'DB Details'!$A:$L,9)</f>
        <v>51.2</v>
      </c>
      <c r="J542" s="112">
        <f>VLOOKUP(Table91213[[#This Row],[Date]],'DB Details'!$A:$L,10)</f>
        <v>45.1</v>
      </c>
      <c r="K542" s="56">
        <f>VLOOKUP(Table91213[[#This Row],[Date]],'DB Details'!$A:$L,11)</f>
        <v>55.8</v>
      </c>
      <c r="L542" s="112">
        <f>VLOOKUP(Table91213[[#This Row],[Date]],'DB Details'!$A:$L,12)</f>
        <v>49.7</v>
      </c>
    </row>
    <row r="543" spans="1:12" x14ac:dyDescent="0.2">
      <c r="A543" s="54">
        <v>33878</v>
      </c>
      <c r="B543" s="72">
        <f>VLOOKUP(Table91213[[#This Row],[Date]],'DB Details'!$A:$L,2)</f>
        <v>53.8</v>
      </c>
      <c r="C543" s="56">
        <f>VLOOKUP(Table91213[[#This Row],[Date]],'DB Details'!$A:$L,3)</f>
        <v>47.7</v>
      </c>
      <c r="D543" s="70"/>
      <c r="E543" s="112">
        <f>VLOOKUP(Table91213[[#This Row],[Date]],'DB Details'!$A:$L,5)</f>
        <v>46.4</v>
      </c>
      <c r="F543" s="112">
        <f>VLOOKUP(Table91213[[#This Row],[Date]],'DB Details'!$A:$L,6)</f>
        <v>54.7</v>
      </c>
      <c r="G543" s="110"/>
      <c r="H543" s="112">
        <f>VLOOKUP(Table91213[[#This Row],[Date]],'DB Details'!$A:$L,8)</f>
        <v>42.4</v>
      </c>
      <c r="I543" s="112">
        <f>VLOOKUP(Table91213[[#This Row],[Date]],'DB Details'!$A:$L,9)</f>
        <v>48.6</v>
      </c>
      <c r="J543" s="112">
        <f>VLOOKUP(Table91213[[#This Row],[Date]],'DB Details'!$A:$L,10)</f>
        <v>44.7</v>
      </c>
      <c r="K543" s="56">
        <f>VLOOKUP(Table91213[[#This Row],[Date]],'DB Details'!$A:$L,11)</f>
        <v>53.8</v>
      </c>
      <c r="L543" s="112">
        <f>VLOOKUP(Table91213[[#This Row],[Date]],'DB Details'!$A:$L,12)</f>
        <v>50.3</v>
      </c>
    </row>
    <row r="544" spans="1:12" x14ac:dyDescent="0.2">
      <c r="A544" s="54">
        <v>33909</v>
      </c>
      <c r="B544" s="72">
        <f>VLOOKUP(Table91213[[#This Row],[Date]],'DB Details'!$A:$L,2)</f>
        <v>58.8</v>
      </c>
      <c r="C544" s="56">
        <f>VLOOKUP(Table91213[[#This Row],[Date]],'DB Details'!$A:$L,3)</f>
        <v>48</v>
      </c>
      <c r="D544" s="70"/>
      <c r="E544" s="112">
        <f>VLOOKUP(Table91213[[#This Row],[Date]],'DB Details'!$A:$L,5)</f>
        <v>42.1</v>
      </c>
      <c r="F544" s="112">
        <f>VLOOKUP(Table91213[[#This Row],[Date]],'DB Details'!$A:$L,6)</f>
        <v>58.6</v>
      </c>
      <c r="G544" s="110"/>
      <c r="H544" s="112">
        <f>VLOOKUP(Table91213[[#This Row],[Date]],'DB Details'!$A:$L,8)</f>
        <v>42.1</v>
      </c>
      <c r="I544" s="112">
        <f>VLOOKUP(Table91213[[#This Row],[Date]],'DB Details'!$A:$L,9)</f>
        <v>51.3</v>
      </c>
      <c r="J544" s="112">
        <f>VLOOKUP(Table91213[[#This Row],[Date]],'DB Details'!$A:$L,10)</f>
        <v>47.1</v>
      </c>
      <c r="K544" s="56">
        <f>VLOOKUP(Table91213[[#This Row],[Date]],'DB Details'!$A:$L,11)</f>
        <v>52.9</v>
      </c>
      <c r="L544" s="112">
        <f>VLOOKUP(Table91213[[#This Row],[Date]],'DB Details'!$A:$L,12)</f>
        <v>53.6</v>
      </c>
    </row>
    <row r="545" spans="1:12" x14ac:dyDescent="0.2">
      <c r="A545" s="54">
        <v>33939</v>
      </c>
      <c r="B545" s="72">
        <f>VLOOKUP(Table91213[[#This Row],[Date]],'DB Details'!$A:$L,2)</f>
        <v>61</v>
      </c>
      <c r="C545" s="56">
        <f>VLOOKUP(Table91213[[#This Row],[Date]],'DB Details'!$A:$L,3)</f>
        <v>51.4</v>
      </c>
      <c r="D545" s="70"/>
      <c r="E545" s="112">
        <f>VLOOKUP(Table91213[[#This Row],[Date]],'DB Details'!$A:$L,5)</f>
        <v>48</v>
      </c>
      <c r="F545" s="112">
        <f>VLOOKUP(Table91213[[#This Row],[Date]],'DB Details'!$A:$L,6)</f>
        <v>57.9</v>
      </c>
      <c r="G545" s="110"/>
      <c r="H545" s="112">
        <f>VLOOKUP(Table91213[[#This Row],[Date]],'DB Details'!$A:$L,8)</f>
        <v>45</v>
      </c>
      <c r="I545" s="112">
        <f>VLOOKUP(Table91213[[#This Row],[Date]],'DB Details'!$A:$L,9)</f>
        <v>51.5</v>
      </c>
      <c r="J545" s="112">
        <f>VLOOKUP(Table91213[[#This Row],[Date]],'DB Details'!$A:$L,10)</f>
        <v>45.9</v>
      </c>
      <c r="K545" s="56">
        <f>VLOOKUP(Table91213[[#This Row],[Date]],'DB Details'!$A:$L,11)</f>
        <v>53.1</v>
      </c>
      <c r="L545" s="112">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12">
        <f>VLOOKUP(Table91213[[#This Row],[Date]],'DB Details'!$A:$L,5)</f>
        <v>49.8</v>
      </c>
      <c r="F546" s="112">
        <f>VLOOKUP(Table91213[[#This Row],[Date]],'DB Details'!$A:$L,6)</f>
        <v>61.5</v>
      </c>
      <c r="G546" s="110"/>
      <c r="H546" s="112">
        <f>VLOOKUP(Table91213[[#This Row],[Date]],'DB Details'!$A:$L,8)</f>
        <v>43.3</v>
      </c>
      <c r="I546" s="112">
        <f>VLOOKUP(Table91213[[#This Row],[Date]],'DB Details'!$A:$L,9)</f>
        <v>52.3</v>
      </c>
      <c r="J546" s="112">
        <f>VLOOKUP(Table91213[[#This Row],[Date]],'DB Details'!$A:$L,10)</f>
        <v>46.9</v>
      </c>
      <c r="K546" s="56">
        <f>VLOOKUP(Table91213[[#This Row],[Date]],'DB Details'!$A:$L,11)</f>
        <v>53.4</v>
      </c>
      <c r="L546" s="112">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12">
        <f>VLOOKUP(Table91213[[#This Row],[Date]],'DB Details'!$A:$L,5)</f>
        <v>53.9</v>
      </c>
      <c r="F547" s="112">
        <f>VLOOKUP(Table91213[[#This Row],[Date]],'DB Details'!$A:$L,6)</f>
        <v>63.5</v>
      </c>
      <c r="G547" s="110"/>
      <c r="H547" s="112">
        <f>VLOOKUP(Table91213[[#This Row],[Date]],'DB Details'!$A:$L,8)</f>
        <v>42.6</v>
      </c>
      <c r="I547" s="112">
        <f>VLOOKUP(Table91213[[#This Row],[Date]],'DB Details'!$A:$L,9)</f>
        <v>51.7</v>
      </c>
      <c r="J547" s="112">
        <f>VLOOKUP(Table91213[[#This Row],[Date]],'DB Details'!$A:$L,10)</f>
        <v>47</v>
      </c>
      <c r="K547" s="56">
        <f>VLOOKUP(Table91213[[#This Row],[Date]],'DB Details'!$A:$L,11)</f>
        <v>53.2</v>
      </c>
      <c r="L547" s="112">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12">
        <f>VLOOKUP(Table91213[[#This Row],[Date]],'DB Details'!$A:$L,5)</f>
        <v>53.6</v>
      </c>
      <c r="F548" s="112">
        <f>VLOOKUP(Table91213[[#This Row],[Date]],'DB Details'!$A:$L,6)</f>
        <v>56.7</v>
      </c>
      <c r="G548" s="110"/>
      <c r="H548" s="112">
        <f>VLOOKUP(Table91213[[#This Row],[Date]],'DB Details'!$A:$L,8)</f>
        <v>45.6</v>
      </c>
      <c r="I548" s="112">
        <f>VLOOKUP(Table91213[[#This Row],[Date]],'DB Details'!$A:$L,9)</f>
        <v>52.7</v>
      </c>
      <c r="J548" s="112">
        <f>VLOOKUP(Table91213[[#This Row],[Date]],'DB Details'!$A:$L,10)</f>
        <v>47.1</v>
      </c>
      <c r="K548" s="56">
        <f>VLOOKUP(Table91213[[#This Row],[Date]],'DB Details'!$A:$L,11)</f>
        <v>52.3</v>
      </c>
      <c r="L548" s="112">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12">
        <f>VLOOKUP(Table91213[[#This Row],[Date]],'DB Details'!$A:$L,5)</f>
        <v>54.6</v>
      </c>
      <c r="F549" s="112">
        <f>VLOOKUP(Table91213[[#This Row],[Date]],'DB Details'!$A:$L,6)</f>
        <v>51.6</v>
      </c>
      <c r="G549" s="110"/>
      <c r="H549" s="112">
        <f>VLOOKUP(Table91213[[#This Row],[Date]],'DB Details'!$A:$L,8)</f>
        <v>44.7</v>
      </c>
      <c r="I549" s="112">
        <f>VLOOKUP(Table91213[[#This Row],[Date]],'DB Details'!$A:$L,9)</f>
        <v>52.8</v>
      </c>
      <c r="J549" s="112">
        <f>VLOOKUP(Table91213[[#This Row],[Date]],'DB Details'!$A:$L,10)</f>
        <v>44.8</v>
      </c>
      <c r="K549" s="56">
        <f>VLOOKUP(Table91213[[#This Row],[Date]],'DB Details'!$A:$L,11)</f>
        <v>53.5</v>
      </c>
      <c r="L549" s="112">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12">
        <f>VLOOKUP(Table91213[[#This Row],[Date]],'DB Details'!$A:$L,5)</f>
        <v>50.4</v>
      </c>
      <c r="F550" s="112">
        <f>VLOOKUP(Table91213[[#This Row],[Date]],'DB Details'!$A:$L,6)</f>
        <v>55</v>
      </c>
      <c r="G550" s="110"/>
      <c r="H550" s="112">
        <f>VLOOKUP(Table91213[[#This Row],[Date]],'DB Details'!$A:$L,8)</f>
        <v>44.8</v>
      </c>
      <c r="I550" s="112">
        <f>VLOOKUP(Table91213[[#This Row],[Date]],'DB Details'!$A:$L,9)</f>
        <v>51.5</v>
      </c>
      <c r="J550" s="112">
        <f>VLOOKUP(Table91213[[#This Row],[Date]],'DB Details'!$A:$L,10)</f>
        <v>43.6</v>
      </c>
      <c r="K550" s="56">
        <f>VLOOKUP(Table91213[[#This Row],[Date]],'DB Details'!$A:$L,11)</f>
        <v>54.2</v>
      </c>
      <c r="L550" s="112">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12">
        <f>VLOOKUP(Table91213[[#This Row],[Date]],'DB Details'!$A:$L,5)</f>
        <v>50.6</v>
      </c>
      <c r="F551" s="112">
        <f>VLOOKUP(Table91213[[#This Row],[Date]],'DB Details'!$A:$L,6)</f>
        <v>53.1</v>
      </c>
      <c r="G551" s="110"/>
      <c r="H551" s="112">
        <f>VLOOKUP(Table91213[[#This Row],[Date]],'DB Details'!$A:$L,8)</f>
        <v>46.5</v>
      </c>
      <c r="I551" s="112">
        <f>VLOOKUP(Table91213[[#This Row],[Date]],'DB Details'!$A:$L,9)</f>
        <v>50.4</v>
      </c>
      <c r="J551" s="112">
        <f>VLOOKUP(Table91213[[#This Row],[Date]],'DB Details'!$A:$L,10)</f>
        <v>43.2</v>
      </c>
      <c r="K551" s="56">
        <f>VLOOKUP(Table91213[[#This Row],[Date]],'DB Details'!$A:$L,11)</f>
        <v>52.4</v>
      </c>
      <c r="L551" s="112">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12">
        <f>VLOOKUP(Table91213[[#This Row],[Date]],'DB Details'!$A:$L,5)</f>
        <v>51.4</v>
      </c>
      <c r="F552" s="112">
        <f>VLOOKUP(Table91213[[#This Row],[Date]],'DB Details'!$A:$L,6)</f>
        <v>52.7</v>
      </c>
      <c r="G552" s="110"/>
      <c r="H552" s="112">
        <f>VLOOKUP(Table91213[[#This Row],[Date]],'DB Details'!$A:$L,8)</f>
        <v>45.5</v>
      </c>
      <c r="I552" s="112">
        <f>VLOOKUP(Table91213[[#This Row],[Date]],'DB Details'!$A:$L,9)</f>
        <v>51</v>
      </c>
      <c r="J552" s="112">
        <f>VLOOKUP(Table91213[[#This Row],[Date]],'DB Details'!$A:$L,10)</f>
        <v>43.6</v>
      </c>
      <c r="K552" s="56">
        <f>VLOOKUP(Table91213[[#This Row],[Date]],'DB Details'!$A:$L,11)</f>
        <v>50.1</v>
      </c>
      <c r="L552" s="112">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12">
        <f>VLOOKUP(Table91213[[#This Row],[Date]],'DB Details'!$A:$L,5)</f>
        <v>52.3</v>
      </c>
      <c r="F553" s="112">
        <f>VLOOKUP(Table91213[[#This Row],[Date]],'DB Details'!$A:$L,6)</f>
        <v>53.9</v>
      </c>
      <c r="G553" s="110"/>
      <c r="H553" s="112">
        <f>VLOOKUP(Table91213[[#This Row],[Date]],'DB Details'!$A:$L,8)</f>
        <v>44.4</v>
      </c>
      <c r="I553" s="112">
        <f>VLOOKUP(Table91213[[#This Row],[Date]],'DB Details'!$A:$L,9)</f>
        <v>51.8</v>
      </c>
      <c r="J553" s="112">
        <f>VLOOKUP(Table91213[[#This Row],[Date]],'DB Details'!$A:$L,10)</f>
        <v>41.9</v>
      </c>
      <c r="K553" s="56">
        <f>VLOOKUP(Table91213[[#This Row],[Date]],'DB Details'!$A:$L,11)</f>
        <v>52.6</v>
      </c>
      <c r="L553" s="112">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12">
        <f>VLOOKUP(Table91213[[#This Row],[Date]],'DB Details'!$A:$L,5)</f>
        <v>49</v>
      </c>
      <c r="F554" s="112">
        <f>VLOOKUP(Table91213[[#This Row],[Date]],'DB Details'!$A:$L,6)</f>
        <v>55.2</v>
      </c>
      <c r="G554" s="110"/>
      <c r="H554" s="112">
        <f>VLOOKUP(Table91213[[#This Row],[Date]],'DB Details'!$A:$L,8)</f>
        <v>46.2</v>
      </c>
      <c r="I554" s="112">
        <f>VLOOKUP(Table91213[[#This Row],[Date]],'DB Details'!$A:$L,9)</f>
        <v>51.3</v>
      </c>
      <c r="J554" s="112">
        <f>VLOOKUP(Table91213[[#This Row],[Date]],'DB Details'!$A:$L,10)</f>
        <v>44.5</v>
      </c>
      <c r="K554" s="56">
        <f>VLOOKUP(Table91213[[#This Row],[Date]],'DB Details'!$A:$L,11)</f>
        <v>51.7</v>
      </c>
      <c r="L554" s="112">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12">
        <f>VLOOKUP(Table91213[[#This Row],[Date]],'DB Details'!$A:$L,5)</f>
        <v>50.9</v>
      </c>
      <c r="F555" s="112">
        <f>VLOOKUP(Table91213[[#This Row],[Date]],'DB Details'!$A:$L,6)</f>
        <v>56.1</v>
      </c>
      <c r="G555" s="110"/>
      <c r="H555" s="112">
        <f>VLOOKUP(Table91213[[#This Row],[Date]],'DB Details'!$A:$L,8)</f>
        <v>48.6</v>
      </c>
      <c r="I555" s="112">
        <f>VLOOKUP(Table91213[[#This Row],[Date]],'DB Details'!$A:$L,9)</f>
        <v>50.7</v>
      </c>
      <c r="J555" s="112">
        <f>VLOOKUP(Table91213[[#This Row],[Date]],'DB Details'!$A:$L,10)</f>
        <v>46</v>
      </c>
      <c r="K555" s="56">
        <f>VLOOKUP(Table91213[[#This Row],[Date]],'DB Details'!$A:$L,11)</f>
        <v>54.1</v>
      </c>
      <c r="L555" s="112">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12">
        <f>VLOOKUP(Table91213[[#This Row],[Date]],'DB Details'!$A:$L,5)</f>
        <v>52.7</v>
      </c>
      <c r="F556" s="112">
        <f>VLOOKUP(Table91213[[#This Row],[Date]],'DB Details'!$A:$L,6)</f>
        <v>57.5</v>
      </c>
      <c r="G556" s="110"/>
      <c r="H556" s="112">
        <f>VLOOKUP(Table91213[[#This Row],[Date]],'DB Details'!$A:$L,8)</f>
        <v>45.5</v>
      </c>
      <c r="I556" s="112">
        <f>VLOOKUP(Table91213[[#This Row],[Date]],'DB Details'!$A:$L,9)</f>
        <v>50.9</v>
      </c>
      <c r="J556" s="112">
        <f>VLOOKUP(Table91213[[#This Row],[Date]],'DB Details'!$A:$L,10)</f>
        <v>45.5</v>
      </c>
      <c r="K556" s="56">
        <f>VLOOKUP(Table91213[[#This Row],[Date]],'DB Details'!$A:$L,11)</f>
        <v>55</v>
      </c>
      <c r="L556" s="112">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12">
        <f>VLOOKUP(Table91213[[#This Row],[Date]],'DB Details'!$A:$L,5)</f>
        <v>53.1</v>
      </c>
      <c r="F557" s="112">
        <f>VLOOKUP(Table91213[[#This Row],[Date]],'DB Details'!$A:$L,6)</f>
        <v>61.7</v>
      </c>
      <c r="G557" s="110"/>
      <c r="H557" s="112">
        <f>VLOOKUP(Table91213[[#This Row],[Date]],'DB Details'!$A:$L,8)</f>
        <v>43.2</v>
      </c>
      <c r="I557" s="112">
        <f>VLOOKUP(Table91213[[#This Row],[Date]],'DB Details'!$A:$L,9)</f>
        <v>51.5</v>
      </c>
      <c r="J557" s="112">
        <f>VLOOKUP(Table91213[[#This Row],[Date]],'DB Details'!$A:$L,10)</f>
        <v>47.1</v>
      </c>
      <c r="K557" s="56">
        <f>VLOOKUP(Table91213[[#This Row],[Date]],'DB Details'!$A:$L,11)</f>
        <v>53.8</v>
      </c>
      <c r="L557" s="112">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12">
        <f>VLOOKUP(Table91213[[#This Row],[Date]],'DB Details'!$A:$L,5)</f>
        <v>58.9</v>
      </c>
      <c r="F558" s="112">
        <f>VLOOKUP(Table91213[[#This Row],[Date]],'DB Details'!$A:$L,6)</f>
        <v>59.7</v>
      </c>
      <c r="G558" s="110"/>
      <c r="H558" s="112">
        <f>VLOOKUP(Table91213[[#This Row],[Date]],'DB Details'!$A:$L,8)</f>
        <v>43.9</v>
      </c>
      <c r="I558" s="112">
        <f>VLOOKUP(Table91213[[#This Row],[Date]],'DB Details'!$A:$L,9)</f>
        <v>54.4</v>
      </c>
      <c r="J558" s="112">
        <f>VLOOKUP(Table91213[[#This Row],[Date]],'DB Details'!$A:$L,10)</f>
        <v>47.5</v>
      </c>
      <c r="K558" s="56">
        <f>VLOOKUP(Table91213[[#This Row],[Date]],'DB Details'!$A:$L,11)</f>
        <v>55.3</v>
      </c>
      <c r="L558" s="112">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12">
        <f>VLOOKUP(Table91213[[#This Row],[Date]],'DB Details'!$A:$L,5)</f>
        <v>63</v>
      </c>
      <c r="F559" s="112">
        <f>VLOOKUP(Table91213[[#This Row],[Date]],'DB Details'!$A:$L,6)</f>
        <v>60.2</v>
      </c>
      <c r="G559" s="110"/>
      <c r="H559" s="112">
        <f>VLOOKUP(Table91213[[#This Row],[Date]],'DB Details'!$A:$L,8)</f>
        <v>44.6</v>
      </c>
      <c r="I559" s="112">
        <f>VLOOKUP(Table91213[[#This Row],[Date]],'DB Details'!$A:$L,9)</f>
        <v>57</v>
      </c>
      <c r="J559" s="112">
        <f>VLOOKUP(Table91213[[#This Row],[Date]],'DB Details'!$A:$L,10)</f>
        <v>48.7</v>
      </c>
      <c r="K559" s="56">
        <f>VLOOKUP(Table91213[[#This Row],[Date]],'DB Details'!$A:$L,11)</f>
        <v>58.3</v>
      </c>
      <c r="L559" s="112">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12">
        <f>VLOOKUP(Table91213[[#This Row],[Date]],'DB Details'!$A:$L,5)</f>
        <v>62.9</v>
      </c>
      <c r="F560" s="112">
        <f>VLOOKUP(Table91213[[#This Row],[Date]],'DB Details'!$A:$L,6)</f>
        <v>63.4</v>
      </c>
      <c r="G560" s="110"/>
      <c r="H560" s="112">
        <f>VLOOKUP(Table91213[[#This Row],[Date]],'DB Details'!$A:$L,8)</f>
        <v>43</v>
      </c>
      <c r="I560" s="112">
        <f>VLOOKUP(Table91213[[#This Row],[Date]],'DB Details'!$A:$L,9)</f>
        <v>55.4</v>
      </c>
      <c r="J560" s="112">
        <f>VLOOKUP(Table91213[[#This Row],[Date]],'DB Details'!$A:$L,10)</f>
        <v>48.2</v>
      </c>
      <c r="K560" s="56">
        <f>VLOOKUP(Table91213[[#This Row],[Date]],'DB Details'!$A:$L,11)</f>
        <v>55.2</v>
      </c>
      <c r="L560" s="112">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12">
        <f>VLOOKUP(Table91213[[#This Row],[Date]],'DB Details'!$A:$L,5)</f>
        <v>63.5</v>
      </c>
      <c r="F561" s="112">
        <f>VLOOKUP(Table91213[[#This Row],[Date]],'DB Details'!$A:$L,6)</f>
        <v>61.4</v>
      </c>
      <c r="G561" s="110"/>
      <c r="H561" s="112">
        <f>VLOOKUP(Table91213[[#This Row],[Date]],'DB Details'!$A:$L,8)</f>
        <v>45.9</v>
      </c>
      <c r="I561" s="112">
        <f>VLOOKUP(Table91213[[#This Row],[Date]],'DB Details'!$A:$L,9)</f>
        <v>57.2</v>
      </c>
      <c r="J561" s="112">
        <f>VLOOKUP(Table91213[[#This Row],[Date]],'DB Details'!$A:$L,10)</f>
        <v>50.1</v>
      </c>
      <c r="K561" s="56">
        <f>VLOOKUP(Table91213[[#This Row],[Date]],'DB Details'!$A:$L,11)</f>
        <v>56.9</v>
      </c>
      <c r="L561" s="112">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12">
        <f>VLOOKUP(Table91213[[#This Row],[Date]],'DB Details'!$A:$L,5)</f>
        <v>67.8</v>
      </c>
      <c r="F562" s="112">
        <f>VLOOKUP(Table91213[[#This Row],[Date]],'DB Details'!$A:$L,6)</f>
        <v>62.7</v>
      </c>
      <c r="G562" s="110"/>
      <c r="H562" s="112">
        <f>VLOOKUP(Table91213[[#This Row],[Date]],'DB Details'!$A:$L,8)</f>
        <v>47.6</v>
      </c>
      <c r="I562" s="112">
        <f>VLOOKUP(Table91213[[#This Row],[Date]],'DB Details'!$A:$L,9)</f>
        <v>60.2</v>
      </c>
      <c r="J562" s="112">
        <f>VLOOKUP(Table91213[[#This Row],[Date]],'DB Details'!$A:$L,10)</f>
        <v>51.4</v>
      </c>
      <c r="K562" s="56">
        <f>VLOOKUP(Table91213[[#This Row],[Date]],'DB Details'!$A:$L,11)</f>
        <v>54.9</v>
      </c>
      <c r="L562" s="112">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12">
        <f>VLOOKUP(Table91213[[#This Row],[Date]],'DB Details'!$A:$L,5)</f>
        <v>69.7</v>
      </c>
      <c r="F563" s="112">
        <f>VLOOKUP(Table91213[[#This Row],[Date]],'DB Details'!$A:$L,6)</f>
        <v>62</v>
      </c>
      <c r="G563" s="110"/>
      <c r="H563" s="112">
        <f>VLOOKUP(Table91213[[#This Row],[Date]],'DB Details'!$A:$L,8)</f>
        <v>48.3</v>
      </c>
      <c r="I563" s="112">
        <f>VLOOKUP(Table91213[[#This Row],[Date]],'DB Details'!$A:$L,9)</f>
        <v>60.3</v>
      </c>
      <c r="J563" s="112">
        <f>VLOOKUP(Table91213[[#This Row],[Date]],'DB Details'!$A:$L,10)</f>
        <v>49.5</v>
      </c>
      <c r="K563" s="56">
        <f>VLOOKUP(Table91213[[#This Row],[Date]],'DB Details'!$A:$L,11)</f>
        <v>57.8</v>
      </c>
      <c r="L563" s="112">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12">
        <f>VLOOKUP(Table91213[[#This Row],[Date]],'DB Details'!$A:$L,5)</f>
        <v>71.599999999999994</v>
      </c>
      <c r="F564" s="112">
        <f>VLOOKUP(Table91213[[#This Row],[Date]],'DB Details'!$A:$L,6)</f>
        <v>62.3</v>
      </c>
      <c r="G564" s="110"/>
      <c r="H564" s="112">
        <f>VLOOKUP(Table91213[[#This Row],[Date]],'DB Details'!$A:$L,8)</f>
        <v>45.1</v>
      </c>
      <c r="I564" s="112">
        <f>VLOOKUP(Table91213[[#This Row],[Date]],'DB Details'!$A:$L,9)</f>
        <v>58.1</v>
      </c>
      <c r="J564" s="112">
        <f>VLOOKUP(Table91213[[#This Row],[Date]],'DB Details'!$A:$L,10)</f>
        <v>52.3</v>
      </c>
      <c r="K564" s="56">
        <f>VLOOKUP(Table91213[[#This Row],[Date]],'DB Details'!$A:$L,11)</f>
        <v>56.7</v>
      </c>
      <c r="L564" s="112">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12">
        <f>VLOOKUP(Table91213[[#This Row],[Date]],'DB Details'!$A:$L,5)</f>
        <v>75.2</v>
      </c>
      <c r="F565" s="112">
        <f>VLOOKUP(Table91213[[#This Row],[Date]],'DB Details'!$A:$L,6)</f>
        <v>60.2</v>
      </c>
      <c r="G565" s="110"/>
      <c r="H565" s="112">
        <f>VLOOKUP(Table91213[[#This Row],[Date]],'DB Details'!$A:$L,8)</f>
        <v>44.9</v>
      </c>
      <c r="I565" s="112">
        <f>VLOOKUP(Table91213[[#This Row],[Date]],'DB Details'!$A:$L,9)</f>
        <v>61.6</v>
      </c>
      <c r="J565" s="112">
        <f>VLOOKUP(Table91213[[#This Row],[Date]],'DB Details'!$A:$L,10)</f>
        <v>51.4</v>
      </c>
      <c r="K565" s="56">
        <f>VLOOKUP(Table91213[[#This Row],[Date]],'DB Details'!$A:$L,11)</f>
        <v>57.7</v>
      </c>
      <c r="L565" s="112">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12">
        <f>VLOOKUP(Table91213[[#This Row],[Date]],'DB Details'!$A:$L,5)</f>
        <v>80.3</v>
      </c>
      <c r="F566" s="112">
        <f>VLOOKUP(Table91213[[#This Row],[Date]],'DB Details'!$A:$L,6)</f>
        <v>62.8</v>
      </c>
      <c r="G566" s="110"/>
      <c r="H566" s="112">
        <f>VLOOKUP(Table91213[[#This Row],[Date]],'DB Details'!$A:$L,8)</f>
        <v>46.1</v>
      </c>
      <c r="I566" s="112">
        <f>VLOOKUP(Table91213[[#This Row],[Date]],'DB Details'!$A:$L,9)</f>
        <v>62.5</v>
      </c>
      <c r="J566" s="112">
        <f>VLOOKUP(Table91213[[#This Row],[Date]],'DB Details'!$A:$L,10)</f>
        <v>52.5</v>
      </c>
      <c r="K566" s="56">
        <f>VLOOKUP(Table91213[[#This Row],[Date]],'DB Details'!$A:$L,11)</f>
        <v>60</v>
      </c>
      <c r="L566" s="112">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12">
        <f>VLOOKUP(Table91213[[#This Row],[Date]],'DB Details'!$A:$L,5)</f>
        <v>84.1</v>
      </c>
      <c r="F567" s="112">
        <f>VLOOKUP(Table91213[[#This Row],[Date]],'DB Details'!$A:$L,6)</f>
        <v>63.3</v>
      </c>
      <c r="G567" s="110"/>
      <c r="H567" s="112">
        <f>VLOOKUP(Table91213[[#This Row],[Date]],'DB Details'!$A:$L,8)</f>
        <v>47.6</v>
      </c>
      <c r="I567" s="112">
        <f>VLOOKUP(Table91213[[#This Row],[Date]],'DB Details'!$A:$L,9)</f>
        <v>64.900000000000006</v>
      </c>
      <c r="J567" s="112">
        <f>VLOOKUP(Table91213[[#This Row],[Date]],'DB Details'!$A:$L,10)</f>
        <v>51.1</v>
      </c>
      <c r="K567" s="56">
        <f>VLOOKUP(Table91213[[#This Row],[Date]],'DB Details'!$A:$L,11)</f>
        <v>58.5</v>
      </c>
      <c r="L567" s="112">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12">
        <f>VLOOKUP(Table91213[[#This Row],[Date]],'DB Details'!$A:$L,5)</f>
        <v>84.5</v>
      </c>
      <c r="F568" s="112">
        <f>VLOOKUP(Table91213[[#This Row],[Date]],'DB Details'!$A:$L,6)</f>
        <v>63.9</v>
      </c>
      <c r="G568" s="110"/>
      <c r="H568" s="112">
        <f>VLOOKUP(Table91213[[#This Row],[Date]],'DB Details'!$A:$L,8)</f>
        <v>47.3</v>
      </c>
      <c r="I568" s="112">
        <f>VLOOKUP(Table91213[[#This Row],[Date]],'DB Details'!$A:$L,9)</f>
        <v>64.7</v>
      </c>
      <c r="J568" s="112">
        <f>VLOOKUP(Table91213[[#This Row],[Date]],'DB Details'!$A:$L,10)</f>
        <v>51.6</v>
      </c>
      <c r="K568" s="56">
        <f>VLOOKUP(Table91213[[#This Row],[Date]],'DB Details'!$A:$L,11)</f>
        <v>56.1</v>
      </c>
      <c r="L568" s="112">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12">
        <f>VLOOKUP(Table91213[[#This Row],[Date]],'DB Details'!$A:$L,5)</f>
        <v>87.1</v>
      </c>
      <c r="F569" s="112">
        <f>VLOOKUP(Table91213[[#This Row],[Date]],'DB Details'!$A:$L,6)</f>
        <v>59.5</v>
      </c>
      <c r="G569" s="110"/>
      <c r="H569" s="112">
        <f>VLOOKUP(Table91213[[#This Row],[Date]],'DB Details'!$A:$L,8)</f>
        <v>45</v>
      </c>
      <c r="I569" s="112">
        <f>VLOOKUP(Table91213[[#This Row],[Date]],'DB Details'!$A:$L,9)</f>
        <v>64.8</v>
      </c>
      <c r="J569" s="112">
        <f>VLOOKUP(Table91213[[#This Row],[Date]],'DB Details'!$A:$L,10)</f>
        <v>46.7</v>
      </c>
      <c r="K569" s="56">
        <f>VLOOKUP(Table91213[[#This Row],[Date]],'DB Details'!$A:$L,11)</f>
        <v>58.4</v>
      </c>
      <c r="L569" s="112">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12">
        <f>VLOOKUP(Table91213[[#This Row],[Date]],'DB Details'!$A:$L,5)</f>
        <v>86</v>
      </c>
      <c r="F570" s="112">
        <f>VLOOKUP(Table91213[[#This Row],[Date]],'DB Details'!$A:$L,6)</f>
        <v>60.9</v>
      </c>
      <c r="G570" s="110"/>
      <c r="H570" s="112">
        <f>VLOOKUP(Table91213[[#This Row],[Date]],'DB Details'!$A:$L,8)</f>
        <v>45.2</v>
      </c>
      <c r="I570" s="112">
        <f>VLOOKUP(Table91213[[#This Row],[Date]],'DB Details'!$A:$L,9)</f>
        <v>62.7</v>
      </c>
      <c r="J570" s="112">
        <f>VLOOKUP(Table91213[[#This Row],[Date]],'DB Details'!$A:$L,10)</f>
        <v>51.9</v>
      </c>
      <c r="K570" s="56">
        <f>VLOOKUP(Table91213[[#This Row],[Date]],'DB Details'!$A:$L,11)</f>
        <v>59.1</v>
      </c>
      <c r="L570" s="112">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12">
        <f>VLOOKUP(Table91213[[#This Row],[Date]],'DB Details'!$A:$L,5)</f>
        <v>81.7</v>
      </c>
      <c r="F571" s="112">
        <f>VLOOKUP(Table91213[[#This Row],[Date]],'DB Details'!$A:$L,6)</f>
        <v>57.4</v>
      </c>
      <c r="G571" s="110"/>
      <c r="H571" s="112">
        <f>VLOOKUP(Table91213[[#This Row],[Date]],'DB Details'!$A:$L,8)</f>
        <v>47</v>
      </c>
      <c r="I571" s="112">
        <f>VLOOKUP(Table91213[[#This Row],[Date]],'DB Details'!$A:$L,9)</f>
        <v>60.7</v>
      </c>
      <c r="J571" s="112">
        <f>VLOOKUP(Table91213[[#This Row],[Date]],'DB Details'!$A:$L,10)</f>
        <v>50</v>
      </c>
      <c r="K571" s="56">
        <f>VLOOKUP(Table91213[[#This Row],[Date]],'DB Details'!$A:$L,11)</f>
        <v>58.7</v>
      </c>
      <c r="L571" s="112">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12">
        <f>VLOOKUP(Table91213[[#This Row],[Date]],'DB Details'!$A:$L,5)</f>
        <v>78.900000000000006</v>
      </c>
      <c r="F572" s="112">
        <f>VLOOKUP(Table91213[[#This Row],[Date]],'DB Details'!$A:$L,6)</f>
        <v>54.8</v>
      </c>
      <c r="G572" s="110"/>
      <c r="H572" s="112">
        <f>VLOOKUP(Table91213[[#This Row],[Date]],'DB Details'!$A:$L,8)</f>
        <v>47</v>
      </c>
      <c r="I572" s="112">
        <f>VLOOKUP(Table91213[[#This Row],[Date]],'DB Details'!$A:$L,9)</f>
        <v>56.9</v>
      </c>
      <c r="J572" s="112">
        <f>VLOOKUP(Table91213[[#This Row],[Date]],'DB Details'!$A:$L,10)</f>
        <v>48.1</v>
      </c>
      <c r="K572" s="56">
        <f>VLOOKUP(Table91213[[#This Row],[Date]],'DB Details'!$A:$L,11)</f>
        <v>56.9</v>
      </c>
      <c r="L572" s="112">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12">
        <f>VLOOKUP(Table91213[[#This Row],[Date]],'DB Details'!$A:$L,5)</f>
        <v>74.5</v>
      </c>
      <c r="F573" s="112">
        <f>VLOOKUP(Table91213[[#This Row],[Date]],'DB Details'!$A:$L,6)</f>
        <v>54.1</v>
      </c>
      <c r="G573" s="110"/>
      <c r="H573" s="112">
        <f>VLOOKUP(Table91213[[#This Row],[Date]],'DB Details'!$A:$L,8)</f>
        <v>44.2</v>
      </c>
      <c r="I573" s="112">
        <f>VLOOKUP(Table91213[[#This Row],[Date]],'DB Details'!$A:$L,9)</f>
        <v>56.3</v>
      </c>
      <c r="J573" s="112">
        <f>VLOOKUP(Table91213[[#This Row],[Date]],'DB Details'!$A:$L,10)</f>
        <v>47.4</v>
      </c>
      <c r="K573" s="56">
        <f>VLOOKUP(Table91213[[#This Row],[Date]],'DB Details'!$A:$L,11)</f>
        <v>55.6</v>
      </c>
      <c r="L573" s="112">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12">
        <f>VLOOKUP(Table91213[[#This Row],[Date]],'DB Details'!$A:$L,5)</f>
        <v>70.5</v>
      </c>
      <c r="F574" s="112">
        <f>VLOOKUP(Table91213[[#This Row],[Date]],'DB Details'!$A:$L,6)</f>
        <v>49.9</v>
      </c>
      <c r="G574" s="110"/>
      <c r="H574" s="112">
        <f>VLOOKUP(Table91213[[#This Row],[Date]],'DB Details'!$A:$L,8)</f>
        <v>43.3</v>
      </c>
      <c r="I574" s="112">
        <f>VLOOKUP(Table91213[[#This Row],[Date]],'DB Details'!$A:$L,9)</f>
        <v>53.3</v>
      </c>
      <c r="J574" s="112">
        <f>VLOOKUP(Table91213[[#This Row],[Date]],'DB Details'!$A:$L,10)</f>
        <v>43.7</v>
      </c>
      <c r="K574" s="56">
        <f>VLOOKUP(Table91213[[#This Row],[Date]],'DB Details'!$A:$L,11)</f>
        <v>56.3</v>
      </c>
      <c r="L574" s="112">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12">
        <f>VLOOKUP(Table91213[[#This Row],[Date]],'DB Details'!$A:$L,5)</f>
        <v>64.7</v>
      </c>
      <c r="F575" s="112">
        <f>VLOOKUP(Table91213[[#This Row],[Date]],'DB Details'!$A:$L,6)</f>
        <v>46.1</v>
      </c>
      <c r="G575" s="110"/>
      <c r="H575" s="112">
        <f>VLOOKUP(Table91213[[#This Row],[Date]],'DB Details'!$A:$L,8)</f>
        <v>43</v>
      </c>
      <c r="I575" s="112">
        <f>VLOOKUP(Table91213[[#This Row],[Date]],'DB Details'!$A:$L,9)</f>
        <v>51.8</v>
      </c>
      <c r="J575" s="112">
        <f>VLOOKUP(Table91213[[#This Row],[Date]],'DB Details'!$A:$L,10)</f>
        <v>46.5</v>
      </c>
      <c r="K575" s="56">
        <f>VLOOKUP(Table91213[[#This Row],[Date]],'DB Details'!$A:$L,11)</f>
        <v>56.1</v>
      </c>
      <c r="L575" s="112">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12">
        <f>VLOOKUP(Table91213[[#This Row],[Date]],'DB Details'!$A:$L,5)</f>
        <v>58.6</v>
      </c>
      <c r="F576" s="112">
        <f>VLOOKUP(Table91213[[#This Row],[Date]],'DB Details'!$A:$L,6)</f>
        <v>51.6</v>
      </c>
      <c r="G576" s="110"/>
      <c r="H576" s="112">
        <f>VLOOKUP(Table91213[[#This Row],[Date]],'DB Details'!$A:$L,8)</f>
        <v>46.5</v>
      </c>
      <c r="I576" s="112">
        <f>VLOOKUP(Table91213[[#This Row],[Date]],'DB Details'!$A:$L,9)</f>
        <v>51.3</v>
      </c>
      <c r="J576" s="112">
        <f>VLOOKUP(Table91213[[#This Row],[Date]],'DB Details'!$A:$L,10)</f>
        <v>48.1</v>
      </c>
      <c r="K576" s="56">
        <f>VLOOKUP(Table91213[[#This Row],[Date]],'DB Details'!$A:$L,11)</f>
        <v>56.4</v>
      </c>
      <c r="L576" s="112">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12">
        <f>VLOOKUP(Table91213[[#This Row],[Date]],'DB Details'!$A:$L,5)</f>
        <v>48.5</v>
      </c>
      <c r="F577" s="112">
        <f>VLOOKUP(Table91213[[#This Row],[Date]],'DB Details'!$A:$L,6)</f>
        <v>49.1</v>
      </c>
      <c r="G577" s="110"/>
      <c r="H577" s="112">
        <f>VLOOKUP(Table91213[[#This Row],[Date]],'DB Details'!$A:$L,8)</f>
        <v>45.5</v>
      </c>
      <c r="I577" s="112">
        <f>VLOOKUP(Table91213[[#This Row],[Date]],'DB Details'!$A:$L,9)</f>
        <v>49.1</v>
      </c>
      <c r="J577" s="112">
        <f>VLOOKUP(Table91213[[#This Row],[Date]],'DB Details'!$A:$L,10)</f>
        <v>45</v>
      </c>
      <c r="K577" s="56">
        <f>VLOOKUP(Table91213[[#This Row],[Date]],'DB Details'!$A:$L,11)</f>
        <v>53.7</v>
      </c>
      <c r="L577" s="112">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12">
        <f>VLOOKUP(Table91213[[#This Row],[Date]],'DB Details'!$A:$L,5)</f>
        <v>48.8</v>
      </c>
      <c r="F578" s="112">
        <f>VLOOKUP(Table91213[[#This Row],[Date]],'DB Details'!$A:$L,6)</f>
        <v>50.5</v>
      </c>
      <c r="G578" s="110"/>
      <c r="H578" s="112">
        <f>VLOOKUP(Table91213[[#This Row],[Date]],'DB Details'!$A:$L,8)</f>
        <v>40.299999999999997</v>
      </c>
      <c r="I578" s="112">
        <f>VLOOKUP(Table91213[[#This Row],[Date]],'DB Details'!$A:$L,9)</f>
        <v>50</v>
      </c>
      <c r="J578" s="112">
        <f>VLOOKUP(Table91213[[#This Row],[Date]],'DB Details'!$A:$L,10)</f>
        <v>45.5</v>
      </c>
      <c r="K578" s="56">
        <f>VLOOKUP(Table91213[[#This Row],[Date]],'DB Details'!$A:$L,11)</f>
        <v>52.6</v>
      </c>
      <c r="L578" s="112">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12">
        <f>VLOOKUP(Table91213[[#This Row],[Date]],'DB Details'!$A:$L,5)</f>
        <v>46.5</v>
      </c>
      <c r="F579" s="112">
        <f>VLOOKUP(Table91213[[#This Row],[Date]],'DB Details'!$A:$L,6)</f>
        <v>47</v>
      </c>
      <c r="G579" s="110"/>
      <c r="H579" s="112">
        <f>VLOOKUP(Table91213[[#This Row],[Date]],'DB Details'!$A:$L,8)</f>
        <v>42.2</v>
      </c>
      <c r="I579" s="112">
        <f>VLOOKUP(Table91213[[#This Row],[Date]],'DB Details'!$A:$L,9)</f>
        <v>48.4</v>
      </c>
      <c r="J579" s="112">
        <f>VLOOKUP(Table91213[[#This Row],[Date]],'DB Details'!$A:$L,10)</f>
        <v>45.9</v>
      </c>
      <c r="K579" s="56">
        <f>VLOOKUP(Table91213[[#This Row],[Date]],'DB Details'!$A:$L,11)</f>
        <v>52.2</v>
      </c>
      <c r="L579" s="112">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12">
        <f>VLOOKUP(Table91213[[#This Row],[Date]],'DB Details'!$A:$L,5)</f>
        <v>44.5</v>
      </c>
      <c r="F580" s="112">
        <f>VLOOKUP(Table91213[[#This Row],[Date]],'DB Details'!$A:$L,6)</f>
        <v>45</v>
      </c>
      <c r="G580" s="110"/>
      <c r="H580" s="112">
        <f>VLOOKUP(Table91213[[#This Row],[Date]],'DB Details'!$A:$L,8)</f>
        <v>43.3</v>
      </c>
      <c r="I580" s="112">
        <f>VLOOKUP(Table91213[[#This Row],[Date]],'DB Details'!$A:$L,9)</f>
        <v>45.3</v>
      </c>
      <c r="J580" s="112">
        <f>VLOOKUP(Table91213[[#This Row],[Date]],'DB Details'!$A:$L,10)</f>
        <v>44.5</v>
      </c>
      <c r="K580" s="56">
        <f>VLOOKUP(Table91213[[#This Row],[Date]],'DB Details'!$A:$L,11)</f>
        <v>54.7</v>
      </c>
      <c r="L580" s="112">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12">
        <f>VLOOKUP(Table91213[[#This Row],[Date]],'DB Details'!$A:$L,5)</f>
        <v>40.299999999999997</v>
      </c>
      <c r="F581" s="112">
        <f>VLOOKUP(Table91213[[#This Row],[Date]],'DB Details'!$A:$L,6)</f>
        <v>46.9</v>
      </c>
      <c r="G581" s="110"/>
      <c r="H581" s="112">
        <f>VLOOKUP(Table91213[[#This Row],[Date]],'DB Details'!$A:$L,8)</f>
        <v>43.1</v>
      </c>
      <c r="I581" s="112">
        <f>VLOOKUP(Table91213[[#This Row],[Date]],'DB Details'!$A:$L,9)</f>
        <v>47.5</v>
      </c>
      <c r="J581" s="112">
        <f>VLOOKUP(Table91213[[#This Row],[Date]],'DB Details'!$A:$L,10)</f>
        <v>46.2</v>
      </c>
      <c r="K581" s="56">
        <f>VLOOKUP(Table91213[[#This Row],[Date]],'DB Details'!$A:$L,11)</f>
        <v>56.5</v>
      </c>
      <c r="L581" s="112">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12">
        <f>VLOOKUP(Table91213[[#This Row],[Date]],'DB Details'!$A:$L,5)</f>
        <v>40.299999999999997</v>
      </c>
      <c r="F582" s="112">
        <f>VLOOKUP(Table91213[[#This Row],[Date]],'DB Details'!$A:$L,6)</f>
        <v>45.6</v>
      </c>
      <c r="G582" s="110"/>
      <c r="H582" s="112">
        <f>VLOOKUP(Table91213[[#This Row],[Date]],'DB Details'!$A:$L,8)</f>
        <v>46.6</v>
      </c>
      <c r="I582" s="112">
        <f>VLOOKUP(Table91213[[#This Row],[Date]],'DB Details'!$A:$L,9)</f>
        <v>47.8</v>
      </c>
      <c r="J582" s="112">
        <f>VLOOKUP(Table91213[[#This Row],[Date]],'DB Details'!$A:$L,10)</f>
        <v>45.3</v>
      </c>
      <c r="K582" s="56">
        <f>VLOOKUP(Table91213[[#This Row],[Date]],'DB Details'!$A:$L,11)</f>
        <v>50</v>
      </c>
      <c r="L582" s="112">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12">
        <f>VLOOKUP(Table91213[[#This Row],[Date]],'DB Details'!$A:$L,5)</f>
        <v>38.799999999999997</v>
      </c>
      <c r="F583" s="112">
        <f>VLOOKUP(Table91213[[#This Row],[Date]],'DB Details'!$A:$L,6)</f>
        <v>45.7</v>
      </c>
      <c r="G583" s="110"/>
      <c r="H583" s="112">
        <f>VLOOKUP(Table91213[[#This Row],[Date]],'DB Details'!$A:$L,8)</f>
        <v>43.3</v>
      </c>
      <c r="I583" s="112">
        <f>VLOOKUP(Table91213[[#This Row],[Date]],'DB Details'!$A:$L,9)</f>
        <v>49.5</v>
      </c>
      <c r="J583" s="112">
        <f>VLOOKUP(Table91213[[#This Row],[Date]],'DB Details'!$A:$L,10)</f>
        <v>44.6</v>
      </c>
      <c r="K583" s="56">
        <f>VLOOKUP(Table91213[[#This Row],[Date]],'DB Details'!$A:$L,11)</f>
        <v>51.3</v>
      </c>
      <c r="L583" s="112">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12">
        <f>VLOOKUP(Table91213[[#This Row],[Date]],'DB Details'!$A:$L,5)</f>
        <v>39.9</v>
      </c>
      <c r="F584" s="112">
        <f>VLOOKUP(Table91213[[#This Row],[Date]],'DB Details'!$A:$L,6)</f>
        <v>47.3</v>
      </c>
      <c r="G584" s="110"/>
      <c r="H584" s="112">
        <f>VLOOKUP(Table91213[[#This Row],[Date]],'DB Details'!$A:$L,8)</f>
        <v>40</v>
      </c>
      <c r="I584" s="112">
        <f>VLOOKUP(Table91213[[#This Row],[Date]],'DB Details'!$A:$L,9)</f>
        <v>49.6</v>
      </c>
      <c r="J584" s="112">
        <f>VLOOKUP(Table91213[[#This Row],[Date]],'DB Details'!$A:$L,10)</f>
        <v>44.4</v>
      </c>
      <c r="K584" s="56">
        <f>VLOOKUP(Table91213[[#This Row],[Date]],'DB Details'!$A:$L,11)</f>
        <v>50.8</v>
      </c>
      <c r="L584" s="112">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12">
        <f>VLOOKUP(Table91213[[#This Row],[Date]],'DB Details'!$A:$L,5)</f>
        <v>41.5</v>
      </c>
      <c r="F585" s="112">
        <f>VLOOKUP(Table91213[[#This Row],[Date]],'DB Details'!$A:$L,6)</f>
        <v>51.6</v>
      </c>
      <c r="G585" s="110"/>
      <c r="H585" s="112">
        <f>VLOOKUP(Table91213[[#This Row],[Date]],'DB Details'!$A:$L,8)</f>
        <v>43.9</v>
      </c>
      <c r="I585" s="112">
        <f>VLOOKUP(Table91213[[#This Row],[Date]],'DB Details'!$A:$L,9)</f>
        <v>49.4</v>
      </c>
      <c r="J585" s="112">
        <f>VLOOKUP(Table91213[[#This Row],[Date]],'DB Details'!$A:$L,10)</f>
        <v>44.7</v>
      </c>
      <c r="K585" s="56">
        <f>VLOOKUP(Table91213[[#This Row],[Date]],'DB Details'!$A:$L,11)</f>
        <v>51.4</v>
      </c>
      <c r="L585" s="112">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12">
        <f>VLOOKUP(Table91213[[#This Row],[Date]],'DB Details'!$A:$L,5)</f>
        <v>50.2</v>
      </c>
      <c r="F586" s="112">
        <f>VLOOKUP(Table91213[[#This Row],[Date]],'DB Details'!$A:$L,6)</f>
        <v>53</v>
      </c>
      <c r="G586" s="110"/>
      <c r="H586" s="112">
        <f>VLOOKUP(Table91213[[#This Row],[Date]],'DB Details'!$A:$L,8)</f>
        <v>39.200000000000003</v>
      </c>
      <c r="I586" s="112">
        <f>VLOOKUP(Table91213[[#This Row],[Date]],'DB Details'!$A:$L,9)</f>
        <v>49.9</v>
      </c>
      <c r="J586" s="112">
        <f>VLOOKUP(Table91213[[#This Row],[Date]],'DB Details'!$A:$L,10)</f>
        <v>44.7</v>
      </c>
      <c r="K586" s="56">
        <f>VLOOKUP(Table91213[[#This Row],[Date]],'DB Details'!$A:$L,11)</f>
        <v>57.2</v>
      </c>
      <c r="L586" s="112">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12">
        <f>VLOOKUP(Table91213[[#This Row],[Date]],'DB Details'!$A:$L,5)</f>
        <v>47.9</v>
      </c>
      <c r="F587" s="112">
        <f>VLOOKUP(Table91213[[#This Row],[Date]],'DB Details'!$A:$L,6)</f>
        <v>55.5</v>
      </c>
      <c r="G587" s="110"/>
      <c r="H587" s="112">
        <f>VLOOKUP(Table91213[[#This Row],[Date]],'DB Details'!$A:$L,8)</f>
        <v>43.1</v>
      </c>
      <c r="I587" s="112">
        <f>VLOOKUP(Table91213[[#This Row],[Date]],'DB Details'!$A:$L,9)</f>
        <v>52.8</v>
      </c>
      <c r="J587" s="112">
        <f>VLOOKUP(Table91213[[#This Row],[Date]],'DB Details'!$A:$L,10)</f>
        <v>48.2</v>
      </c>
      <c r="K587" s="56">
        <f>VLOOKUP(Table91213[[#This Row],[Date]],'DB Details'!$A:$L,11)</f>
        <v>53.1</v>
      </c>
      <c r="L587" s="112">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12">
        <f>VLOOKUP(Table91213[[#This Row],[Date]],'DB Details'!$A:$L,5)</f>
        <v>44.1</v>
      </c>
      <c r="F588" s="112">
        <f>VLOOKUP(Table91213[[#This Row],[Date]],'DB Details'!$A:$L,6)</f>
        <v>52.4</v>
      </c>
      <c r="G588" s="110"/>
      <c r="H588" s="112">
        <f>VLOOKUP(Table91213[[#This Row],[Date]],'DB Details'!$A:$L,8)</f>
        <v>40.799999999999997</v>
      </c>
      <c r="I588" s="112">
        <f>VLOOKUP(Table91213[[#This Row],[Date]],'DB Details'!$A:$L,9)</f>
        <v>50.8</v>
      </c>
      <c r="J588" s="112">
        <f>VLOOKUP(Table91213[[#This Row],[Date]],'DB Details'!$A:$L,10)</f>
        <v>46.7</v>
      </c>
      <c r="K588" s="56">
        <f>VLOOKUP(Table91213[[#This Row],[Date]],'DB Details'!$A:$L,11)</f>
        <v>53.2</v>
      </c>
      <c r="L588" s="112">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12">
        <f>VLOOKUP(Table91213[[#This Row],[Date]],'DB Details'!$A:$L,5)</f>
        <v>46.6</v>
      </c>
      <c r="F589" s="112">
        <f>VLOOKUP(Table91213[[#This Row],[Date]],'DB Details'!$A:$L,6)</f>
        <v>55.1</v>
      </c>
      <c r="G589" s="110"/>
      <c r="H589" s="112">
        <f>VLOOKUP(Table91213[[#This Row],[Date]],'DB Details'!$A:$L,8)</f>
        <v>42.2</v>
      </c>
      <c r="I589" s="112">
        <f>VLOOKUP(Table91213[[#This Row],[Date]],'DB Details'!$A:$L,9)</f>
        <v>51.9</v>
      </c>
      <c r="J589" s="112">
        <f>VLOOKUP(Table91213[[#This Row],[Date]],'DB Details'!$A:$L,10)</f>
        <v>47.4</v>
      </c>
      <c r="K589" s="56">
        <f>VLOOKUP(Table91213[[#This Row],[Date]],'DB Details'!$A:$L,11)</f>
        <v>55.3</v>
      </c>
      <c r="L589" s="112">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12">
        <f>VLOOKUP(Table91213[[#This Row],[Date]],'DB Details'!$A:$L,5)</f>
        <v>50.1</v>
      </c>
      <c r="F590" s="112">
        <f>VLOOKUP(Table91213[[#This Row],[Date]],'DB Details'!$A:$L,6)</f>
        <v>53.5</v>
      </c>
      <c r="G590" s="110"/>
      <c r="H590" s="112">
        <f>VLOOKUP(Table91213[[#This Row],[Date]],'DB Details'!$A:$L,8)</f>
        <v>43.7</v>
      </c>
      <c r="I590" s="112">
        <f>VLOOKUP(Table91213[[#This Row],[Date]],'DB Details'!$A:$L,9)</f>
        <v>50</v>
      </c>
      <c r="J590" s="112">
        <f>VLOOKUP(Table91213[[#This Row],[Date]],'DB Details'!$A:$L,10)</f>
        <v>47.2</v>
      </c>
      <c r="K590" s="56">
        <f>VLOOKUP(Table91213[[#This Row],[Date]],'DB Details'!$A:$L,11)</f>
        <v>55.1</v>
      </c>
      <c r="L590" s="112">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12">
        <f>VLOOKUP(Table91213[[#This Row],[Date]],'DB Details'!$A:$L,5)</f>
        <v>45.7</v>
      </c>
      <c r="F591" s="112">
        <f>VLOOKUP(Table91213[[#This Row],[Date]],'DB Details'!$A:$L,6)</f>
        <v>55.4</v>
      </c>
      <c r="G591" s="110"/>
      <c r="H591" s="112">
        <f>VLOOKUP(Table91213[[#This Row],[Date]],'DB Details'!$A:$L,8)</f>
        <v>39.6</v>
      </c>
      <c r="I591" s="112">
        <f>VLOOKUP(Table91213[[#This Row],[Date]],'DB Details'!$A:$L,9)</f>
        <v>50.9</v>
      </c>
      <c r="J591" s="112">
        <f>VLOOKUP(Table91213[[#This Row],[Date]],'DB Details'!$A:$L,10)</f>
        <v>46</v>
      </c>
      <c r="K591" s="56">
        <f>VLOOKUP(Table91213[[#This Row],[Date]],'DB Details'!$A:$L,11)</f>
        <v>57</v>
      </c>
      <c r="L591" s="112">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12">
        <f>VLOOKUP(Table91213[[#This Row],[Date]],'DB Details'!$A:$L,5)</f>
        <v>46.3</v>
      </c>
      <c r="F592" s="112">
        <f>VLOOKUP(Table91213[[#This Row],[Date]],'DB Details'!$A:$L,6)</f>
        <v>58.1</v>
      </c>
      <c r="G592" s="110"/>
      <c r="H592" s="112">
        <f>VLOOKUP(Table91213[[#This Row],[Date]],'DB Details'!$A:$L,8)</f>
        <v>42.3</v>
      </c>
      <c r="I592" s="112">
        <f>VLOOKUP(Table91213[[#This Row],[Date]],'DB Details'!$A:$L,9)</f>
        <v>51.2</v>
      </c>
      <c r="J592" s="112">
        <f>VLOOKUP(Table91213[[#This Row],[Date]],'DB Details'!$A:$L,10)</f>
        <v>47.6</v>
      </c>
      <c r="K592" s="56">
        <f>VLOOKUP(Table91213[[#This Row],[Date]],'DB Details'!$A:$L,11)</f>
        <v>55.5</v>
      </c>
      <c r="L592" s="112">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12">
        <f>VLOOKUP(Table91213[[#This Row],[Date]],'DB Details'!$A:$L,5)</f>
        <v>52</v>
      </c>
      <c r="F593" s="112">
        <f>VLOOKUP(Table91213[[#This Row],[Date]],'DB Details'!$A:$L,6)</f>
        <v>58.9</v>
      </c>
      <c r="G593" s="110"/>
      <c r="H593" s="112">
        <f>VLOOKUP(Table91213[[#This Row],[Date]],'DB Details'!$A:$L,8)</f>
        <v>44.4</v>
      </c>
      <c r="I593" s="112">
        <f>VLOOKUP(Table91213[[#This Row],[Date]],'DB Details'!$A:$L,9)</f>
        <v>52</v>
      </c>
      <c r="J593" s="112">
        <f>VLOOKUP(Table91213[[#This Row],[Date]],'DB Details'!$A:$L,10)</f>
        <v>48.6</v>
      </c>
      <c r="K593" s="56">
        <f>VLOOKUP(Table91213[[#This Row],[Date]],'DB Details'!$A:$L,11)</f>
        <v>56.5</v>
      </c>
      <c r="L593" s="112">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12">
        <f>VLOOKUP(Table91213[[#This Row],[Date]],'DB Details'!$A:$L,5)</f>
        <v>53.3</v>
      </c>
      <c r="F594" s="112">
        <f>VLOOKUP(Table91213[[#This Row],[Date]],'DB Details'!$A:$L,6)</f>
        <v>59.8</v>
      </c>
      <c r="G594" s="56">
        <f>VLOOKUP(Table91213[[#This Row],[Date]],'DB Details'!$A:$L,7)</f>
        <v>46.5</v>
      </c>
      <c r="H594" s="112">
        <f>VLOOKUP(Table91213[[#This Row],[Date]],'DB Details'!$A:$L,8)</f>
        <v>43.2</v>
      </c>
      <c r="I594" s="112">
        <f>VLOOKUP(Table91213[[#This Row],[Date]],'DB Details'!$A:$L,9)</f>
        <v>49.7</v>
      </c>
      <c r="J594" s="112">
        <f>VLOOKUP(Table91213[[#This Row],[Date]],'DB Details'!$A:$L,10)</f>
        <v>49.8</v>
      </c>
      <c r="K594" s="56">
        <f>VLOOKUP(Table91213[[#This Row],[Date]],'DB Details'!$A:$L,11)</f>
        <v>56.2</v>
      </c>
      <c r="L594" s="112">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12">
        <f>VLOOKUP(Table91213[[#This Row],[Date]],'DB Details'!$A:$L,5)</f>
        <v>56.4</v>
      </c>
      <c r="F595" s="112">
        <f>VLOOKUP(Table91213[[#This Row],[Date]],'DB Details'!$A:$L,6)</f>
        <v>58.9</v>
      </c>
      <c r="G595" s="56">
        <f>VLOOKUP(Table91213[[#This Row],[Date]],'DB Details'!$A:$L,7)</f>
        <v>44.5</v>
      </c>
      <c r="H595" s="112">
        <f>VLOOKUP(Table91213[[#This Row],[Date]],'DB Details'!$A:$L,8)</f>
        <v>41.3</v>
      </c>
      <c r="I595" s="112">
        <f>VLOOKUP(Table91213[[#This Row],[Date]],'DB Details'!$A:$L,9)</f>
        <v>52.1</v>
      </c>
      <c r="J595" s="112">
        <f>VLOOKUP(Table91213[[#This Row],[Date]],'DB Details'!$A:$L,10)</f>
        <v>45.9</v>
      </c>
      <c r="K595" s="56">
        <f>VLOOKUP(Table91213[[#This Row],[Date]],'DB Details'!$A:$L,11)</f>
        <v>54.6</v>
      </c>
      <c r="L595" s="112">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12">
        <f>VLOOKUP(Table91213[[#This Row],[Date]],'DB Details'!$A:$L,5)</f>
        <v>51.1</v>
      </c>
      <c r="F596" s="112">
        <f>VLOOKUP(Table91213[[#This Row],[Date]],'DB Details'!$A:$L,6)</f>
        <v>55</v>
      </c>
      <c r="G596" s="56">
        <f>VLOOKUP(Table91213[[#This Row],[Date]],'DB Details'!$A:$L,7)</f>
        <v>46.5</v>
      </c>
      <c r="H596" s="112">
        <f>VLOOKUP(Table91213[[#This Row],[Date]],'DB Details'!$A:$L,8)</f>
        <v>43.5</v>
      </c>
      <c r="I596" s="112">
        <f>VLOOKUP(Table91213[[#This Row],[Date]],'DB Details'!$A:$L,9)</f>
        <v>53.1</v>
      </c>
      <c r="J596" s="112">
        <f>VLOOKUP(Table91213[[#This Row],[Date]],'DB Details'!$A:$L,10)</f>
        <v>50.8</v>
      </c>
      <c r="K596" s="56">
        <f>VLOOKUP(Table91213[[#This Row],[Date]],'DB Details'!$A:$L,11)</f>
        <v>55.7</v>
      </c>
      <c r="L596" s="112">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12">
        <f>VLOOKUP(Table91213[[#This Row],[Date]],'DB Details'!$A:$L,5)</f>
        <v>50.3</v>
      </c>
      <c r="F597" s="112">
        <f>VLOOKUP(Table91213[[#This Row],[Date]],'DB Details'!$A:$L,6)</f>
        <v>56.8</v>
      </c>
      <c r="G597" s="56">
        <f>VLOOKUP(Table91213[[#This Row],[Date]],'DB Details'!$A:$L,7)</f>
        <v>47</v>
      </c>
      <c r="H597" s="112">
        <f>VLOOKUP(Table91213[[#This Row],[Date]],'DB Details'!$A:$L,8)</f>
        <v>41.4</v>
      </c>
      <c r="I597" s="112">
        <f>VLOOKUP(Table91213[[#This Row],[Date]],'DB Details'!$A:$L,9)</f>
        <v>53.4</v>
      </c>
      <c r="J597" s="112">
        <f>VLOOKUP(Table91213[[#This Row],[Date]],'DB Details'!$A:$L,10)</f>
        <v>51.8</v>
      </c>
      <c r="K597" s="56">
        <f>VLOOKUP(Table91213[[#This Row],[Date]],'DB Details'!$A:$L,11)</f>
        <v>54.7</v>
      </c>
      <c r="L597" s="112">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12">
        <f>VLOOKUP(Table91213[[#This Row],[Date]],'DB Details'!$A:$L,5)</f>
        <v>48.5</v>
      </c>
      <c r="F598" s="112">
        <f>VLOOKUP(Table91213[[#This Row],[Date]],'DB Details'!$A:$L,6)</f>
        <v>56.7</v>
      </c>
      <c r="G598" s="56">
        <f>VLOOKUP(Table91213[[#This Row],[Date]],'DB Details'!$A:$L,7)</f>
        <v>44.5</v>
      </c>
      <c r="H598" s="112">
        <f>VLOOKUP(Table91213[[#This Row],[Date]],'DB Details'!$A:$L,8)</f>
        <v>48.1</v>
      </c>
      <c r="I598" s="112">
        <f>VLOOKUP(Table91213[[#This Row],[Date]],'DB Details'!$A:$L,9)</f>
        <v>55</v>
      </c>
      <c r="J598" s="112">
        <f>VLOOKUP(Table91213[[#This Row],[Date]],'DB Details'!$A:$L,10)</f>
        <v>50.7</v>
      </c>
      <c r="K598" s="56">
        <f>VLOOKUP(Table91213[[#This Row],[Date]],'DB Details'!$A:$L,11)</f>
        <v>53.6</v>
      </c>
      <c r="L598" s="112">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12">
        <f>VLOOKUP(Table91213[[#This Row],[Date]],'DB Details'!$A:$L,5)</f>
        <v>48.9</v>
      </c>
      <c r="F599" s="112">
        <f>VLOOKUP(Table91213[[#This Row],[Date]],'DB Details'!$A:$L,6)</f>
        <v>56.5</v>
      </c>
      <c r="G599" s="56">
        <f>VLOOKUP(Table91213[[#This Row],[Date]],'DB Details'!$A:$L,7)</f>
        <v>50.5</v>
      </c>
      <c r="H599" s="112">
        <f>VLOOKUP(Table91213[[#This Row],[Date]],'DB Details'!$A:$L,8)</f>
        <v>45.2</v>
      </c>
      <c r="I599" s="112">
        <f>VLOOKUP(Table91213[[#This Row],[Date]],'DB Details'!$A:$L,9)</f>
        <v>54.6</v>
      </c>
      <c r="J599" s="112">
        <f>VLOOKUP(Table91213[[#This Row],[Date]],'DB Details'!$A:$L,10)</f>
        <v>51.3</v>
      </c>
      <c r="K599" s="56">
        <f>VLOOKUP(Table91213[[#This Row],[Date]],'DB Details'!$A:$L,11)</f>
        <v>53.5</v>
      </c>
      <c r="L599" s="112">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12">
        <f>VLOOKUP(Table91213[[#This Row],[Date]],'DB Details'!$A:$L,5)</f>
        <v>52</v>
      </c>
      <c r="F600" s="112">
        <f>VLOOKUP(Table91213[[#This Row],[Date]],'DB Details'!$A:$L,6)</f>
        <v>64.5</v>
      </c>
      <c r="G600" s="56">
        <f>VLOOKUP(Table91213[[#This Row],[Date]],'DB Details'!$A:$L,7)</f>
        <v>47.5</v>
      </c>
      <c r="H600" s="112">
        <f>VLOOKUP(Table91213[[#This Row],[Date]],'DB Details'!$A:$L,8)</f>
        <v>45.9</v>
      </c>
      <c r="I600" s="112">
        <f>VLOOKUP(Table91213[[#This Row],[Date]],'DB Details'!$A:$L,9)</f>
        <v>54.7</v>
      </c>
      <c r="J600" s="112">
        <f>VLOOKUP(Table91213[[#This Row],[Date]],'DB Details'!$A:$L,10)</f>
        <v>51.7</v>
      </c>
      <c r="K600" s="56">
        <f>VLOOKUP(Table91213[[#This Row],[Date]],'DB Details'!$A:$L,11)</f>
        <v>56.2</v>
      </c>
      <c r="L600" s="112">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12">
        <f>VLOOKUP(Table91213[[#This Row],[Date]],'DB Details'!$A:$L,5)</f>
        <v>52.1</v>
      </c>
      <c r="F601" s="112">
        <f>VLOOKUP(Table91213[[#This Row],[Date]],'DB Details'!$A:$L,6)</f>
        <v>61.5</v>
      </c>
      <c r="G601" s="56">
        <f>VLOOKUP(Table91213[[#This Row],[Date]],'DB Details'!$A:$L,7)</f>
        <v>47</v>
      </c>
      <c r="H601" s="112">
        <f>VLOOKUP(Table91213[[#This Row],[Date]],'DB Details'!$A:$L,8)</f>
        <v>43</v>
      </c>
      <c r="I601" s="112">
        <f>VLOOKUP(Table91213[[#This Row],[Date]],'DB Details'!$A:$L,9)</f>
        <v>55.2</v>
      </c>
      <c r="J601" s="112">
        <f>VLOOKUP(Table91213[[#This Row],[Date]],'DB Details'!$A:$L,10)</f>
        <v>51.3</v>
      </c>
      <c r="K601" s="56">
        <f>VLOOKUP(Table91213[[#This Row],[Date]],'DB Details'!$A:$L,11)</f>
        <v>54.9</v>
      </c>
      <c r="L601" s="112">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12">
        <f>VLOOKUP(Table91213[[#This Row],[Date]],'DB Details'!$A:$L,5)</f>
        <v>53</v>
      </c>
      <c r="F602" s="112">
        <f>VLOOKUP(Table91213[[#This Row],[Date]],'DB Details'!$A:$L,6)</f>
        <v>56.6</v>
      </c>
      <c r="G602" s="56">
        <f>VLOOKUP(Table91213[[#This Row],[Date]],'DB Details'!$A:$L,7)</f>
        <v>49.5</v>
      </c>
      <c r="H602" s="112">
        <f>VLOOKUP(Table91213[[#This Row],[Date]],'DB Details'!$A:$L,8)</f>
        <v>47.2</v>
      </c>
      <c r="I602" s="112">
        <f>VLOOKUP(Table91213[[#This Row],[Date]],'DB Details'!$A:$L,9)</f>
        <v>54.8</v>
      </c>
      <c r="J602" s="112">
        <f>VLOOKUP(Table91213[[#This Row],[Date]],'DB Details'!$A:$L,10)</f>
        <v>51.2</v>
      </c>
      <c r="K602" s="56">
        <f>VLOOKUP(Table91213[[#This Row],[Date]],'DB Details'!$A:$L,11)</f>
        <v>49.4</v>
      </c>
      <c r="L602" s="112">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12">
        <f>VLOOKUP(Table91213[[#This Row],[Date]],'DB Details'!$A:$L,5)</f>
        <v>53.6</v>
      </c>
      <c r="F603" s="112">
        <f>VLOOKUP(Table91213[[#This Row],[Date]],'DB Details'!$A:$L,6)</f>
        <v>59.4</v>
      </c>
      <c r="G603" s="56">
        <f>VLOOKUP(Table91213[[#This Row],[Date]],'DB Details'!$A:$L,7)</f>
        <v>47</v>
      </c>
      <c r="H603" s="112">
        <f>VLOOKUP(Table91213[[#This Row],[Date]],'DB Details'!$A:$L,8)</f>
        <v>45</v>
      </c>
      <c r="I603" s="112">
        <f>VLOOKUP(Table91213[[#This Row],[Date]],'DB Details'!$A:$L,9)</f>
        <v>54.9</v>
      </c>
      <c r="J603" s="112">
        <f>VLOOKUP(Table91213[[#This Row],[Date]],'DB Details'!$A:$L,10)</f>
        <v>52.8</v>
      </c>
      <c r="K603" s="56">
        <f>VLOOKUP(Table91213[[#This Row],[Date]],'DB Details'!$A:$L,11)</f>
        <v>54.9</v>
      </c>
      <c r="L603" s="112">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12">
        <f>VLOOKUP(Table91213[[#This Row],[Date]],'DB Details'!$A:$L,5)</f>
        <v>52.1</v>
      </c>
      <c r="F604" s="112">
        <f>VLOOKUP(Table91213[[#This Row],[Date]],'DB Details'!$A:$L,6)</f>
        <v>60.1</v>
      </c>
      <c r="G604" s="56">
        <f>VLOOKUP(Table91213[[#This Row],[Date]],'DB Details'!$A:$L,7)</f>
        <v>48</v>
      </c>
      <c r="H604" s="112">
        <f>VLOOKUP(Table91213[[#This Row],[Date]],'DB Details'!$A:$L,8)</f>
        <v>43.8</v>
      </c>
      <c r="I604" s="112">
        <f>VLOOKUP(Table91213[[#This Row],[Date]],'DB Details'!$A:$L,9)</f>
        <v>55.2</v>
      </c>
      <c r="J604" s="112">
        <f>VLOOKUP(Table91213[[#This Row],[Date]],'DB Details'!$A:$L,10)</f>
        <v>53.7</v>
      </c>
      <c r="K604" s="56">
        <f>VLOOKUP(Table91213[[#This Row],[Date]],'DB Details'!$A:$L,11)</f>
        <v>53.6</v>
      </c>
      <c r="L604" s="112">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12">
        <f>VLOOKUP(Table91213[[#This Row],[Date]],'DB Details'!$A:$L,5)</f>
        <v>52.2</v>
      </c>
      <c r="F605" s="112">
        <f>VLOOKUP(Table91213[[#This Row],[Date]],'DB Details'!$A:$L,6)</f>
        <v>56.7</v>
      </c>
      <c r="G605" s="56">
        <f>VLOOKUP(Table91213[[#This Row],[Date]],'DB Details'!$A:$L,7)</f>
        <v>46.5</v>
      </c>
      <c r="H605" s="112">
        <f>VLOOKUP(Table91213[[#This Row],[Date]],'DB Details'!$A:$L,8)</f>
        <v>46.2</v>
      </c>
      <c r="I605" s="112">
        <f>VLOOKUP(Table91213[[#This Row],[Date]],'DB Details'!$A:$L,9)</f>
        <v>53.9</v>
      </c>
      <c r="J605" s="112">
        <f>VLOOKUP(Table91213[[#This Row],[Date]],'DB Details'!$A:$L,10)</f>
        <v>52.1</v>
      </c>
      <c r="K605" s="56">
        <f>VLOOKUP(Table91213[[#This Row],[Date]],'DB Details'!$A:$L,11)</f>
        <v>51.4</v>
      </c>
      <c r="L605" s="112">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12">
        <f>VLOOKUP(Table91213[[#This Row],[Date]],'DB Details'!$A:$L,5)</f>
        <v>47</v>
      </c>
      <c r="F606" s="112">
        <f>VLOOKUP(Table91213[[#This Row],[Date]],'DB Details'!$A:$L,6)</f>
        <v>55.6</v>
      </c>
      <c r="G606" s="56">
        <f>VLOOKUP(Table91213[[#This Row],[Date]],'DB Details'!$A:$L,7)</f>
        <v>47.5</v>
      </c>
      <c r="H606" s="112">
        <f>VLOOKUP(Table91213[[#This Row],[Date]],'DB Details'!$A:$L,8)</f>
        <v>46.2</v>
      </c>
      <c r="I606" s="112">
        <f>VLOOKUP(Table91213[[#This Row],[Date]],'DB Details'!$A:$L,9)</f>
        <v>53</v>
      </c>
      <c r="J606" s="112">
        <f>VLOOKUP(Table91213[[#This Row],[Date]],'DB Details'!$A:$L,10)</f>
        <v>51.1</v>
      </c>
      <c r="K606" s="56">
        <f>VLOOKUP(Table91213[[#This Row],[Date]],'DB Details'!$A:$L,11)</f>
        <v>46.2</v>
      </c>
      <c r="L606" s="112">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12">
        <f>VLOOKUP(Table91213[[#This Row],[Date]],'DB Details'!$A:$L,5)</f>
        <v>45.5</v>
      </c>
      <c r="F607" s="112">
        <f>VLOOKUP(Table91213[[#This Row],[Date]],'DB Details'!$A:$L,6)</f>
        <v>54.6</v>
      </c>
      <c r="G607" s="56">
        <f>VLOOKUP(Table91213[[#This Row],[Date]],'DB Details'!$A:$L,7)</f>
        <v>46.5</v>
      </c>
      <c r="H607" s="112">
        <f>VLOOKUP(Table91213[[#This Row],[Date]],'DB Details'!$A:$L,8)</f>
        <v>46.2</v>
      </c>
      <c r="I607" s="112">
        <f>VLOOKUP(Table91213[[#This Row],[Date]],'DB Details'!$A:$L,9)</f>
        <v>52.8</v>
      </c>
      <c r="J607" s="112">
        <f>VLOOKUP(Table91213[[#This Row],[Date]],'DB Details'!$A:$L,10)</f>
        <v>51.7</v>
      </c>
      <c r="K607" s="56">
        <f>VLOOKUP(Table91213[[#This Row],[Date]],'DB Details'!$A:$L,11)</f>
        <v>48.3</v>
      </c>
      <c r="L607" s="112">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12">
        <f>VLOOKUP(Table91213[[#This Row],[Date]],'DB Details'!$A:$L,5)</f>
        <v>44.2</v>
      </c>
      <c r="F608" s="112">
        <f>VLOOKUP(Table91213[[#This Row],[Date]],'DB Details'!$A:$L,6)</f>
        <v>54.5</v>
      </c>
      <c r="G608" s="56">
        <f>VLOOKUP(Table91213[[#This Row],[Date]],'DB Details'!$A:$L,7)</f>
        <v>47</v>
      </c>
      <c r="H608" s="112">
        <f>VLOOKUP(Table91213[[#This Row],[Date]],'DB Details'!$A:$L,8)</f>
        <v>46</v>
      </c>
      <c r="I608" s="112">
        <f>VLOOKUP(Table91213[[#This Row],[Date]],'DB Details'!$A:$L,9)</f>
        <v>53</v>
      </c>
      <c r="J608" s="112">
        <f>VLOOKUP(Table91213[[#This Row],[Date]],'DB Details'!$A:$L,10)</f>
        <v>51.4</v>
      </c>
      <c r="K608" s="56">
        <f>VLOOKUP(Table91213[[#This Row],[Date]],'DB Details'!$A:$L,11)</f>
        <v>46.7</v>
      </c>
      <c r="L608" s="112">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12">
        <f>VLOOKUP(Table91213[[#This Row],[Date]],'DB Details'!$A:$L,5)</f>
        <v>40.5</v>
      </c>
      <c r="F609" s="112">
        <f>VLOOKUP(Table91213[[#This Row],[Date]],'DB Details'!$A:$L,6)</f>
        <v>53.3</v>
      </c>
      <c r="G609" s="56">
        <f>VLOOKUP(Table91213[[#This Row],[Date]],'DB Details'!$A:$L,7)</f>
        <v>49</v>
      </c>
      <c r="H609" s="112">
        <f>VLOOKUP(Table91213[[#This Row],[Date]],'DB Details'!$A:$L,8)</f>
        <v>46.1</v>
      </c>
      <c r="I609" s="112">
        <f>VLOOKUP(Table91213[[#This Row],[Date]],'DB Details'!$A:$L,9)</f>
        <v>52.4</v>
      </c>
      <c r="J609" s="112">
        <f>VLOOKUP(Table91213[[#This Row],[Date]],'DB Details'!$A:$L,10)</f>
        <v>49</v>
      </c>
      <c r="K609" s="56">
        <f>VLOOKUP(Table91213[[#This Row],[Date]],'DB Details'!$A:$L,11)</f>
        <v>48.5</v>
      </c>
      <c r="L609" s="112">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12">
        <f>VLOOKUP(Table91213[[#This Row],[Date]],'DB Details'!$A:$L,5)</f>
        <v>41.1</v>
      </c>
      <c r="F610" s="112">
        <f>VLOOKUP(Table91213[[#This Row],[Date]],'DB Details'!$A:$L,6)</f>
        <v>53.2</v>
      </c>
      <c r="G610" s="56">
        <f>VLOOKUP(Table91213[[#This Row],[Date]],'DB Details'!$A:$L,7)</f>
        <v>47.5</v>
      </c>
      <c r="H610" s="112">
        <f>VLOOKUP(Table91213[[#This Row],[Date]],'DB Details'!$A:$L,8)</f>
        <v>46</v>
      </c>
      <c r="I610" s="112">
        <f>VLOOKUP(Table91213[[#This Row],[Date]],'DB Details'!$A:$L,9)</f>
        <v>51.5</v>
      </c>
      <c r="J610" s="112">
        <f>VLOOKUP(Table91213[[#This Row],[Date]],'DB Details'!$A:$L,10)</f>
        <v>49.3</v>
      </c>
      <c r="K610" s="56">
        <f>VLOOKUP(Table91213[[#This Row],[Date]],'DB Details'!$A:$L,11)</f>
        <v>46.1</v>
      </c>
      <c r="L610" s="112">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12">
        <f>VLOOKUP(Table91213[[#This Row],[Date]],'DB Details'!$A:$L,5)</f>
        <v>39.299999999999997</v>
      </c>
      <c r="F611" s="112">
        <f>VLOOKUP(Table91213[[#This Row],[Date]],'DB Details'!$A:$L,6)</f>
        <v>50.6</v>
      </c>
      <c r="G611" s="56">
        <f>VLOOKUP(Table91213[[#This Row],[Date]],'DB Details'!$A:$L,7)</f>
        <v>44.5</v>
      </c>
      <c r="H611" s="112">
        <f>VLOOKUP(Table91213[[#This Row],[Date]],'DB Details'!$A:$L,8)</f>
        <v>42</v>
      </c>
      <c r="I611" s="112">
        <f>VLOOKUP(Table91213[[#This Row],[Date]],'DB Details'!$A:$L,9)</f>
        <v>50.9</v>
      </c>
      <c r="J611" s="112">
        <f>VLOOKUP(Table91213[[#This Row],[Date]],'DB Details'!$A:$L,10)</f>
        <v>47</v>
      </c>
      <c r="K611" s="56">
        <f>VLOOKUP(Table91213[[#This Row],[Date]],'DB Details'!$A:$L,11)</f>
        <v>46.3</v>
      </c>
      <c r="L611" s="112">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12">
        <f>VLOOKUP(Table91213[[#This Row],[Date]],'DB Details'!$A:$L,5)</f>
        <v>38.4</v>
      </c>
      <c r="F612" s="112">
        <f>VLOOKUP(Table91213[[#This Row],[Date]],'DB Details'!$A:$L,6)</f>
        <v>50.8</v>
      </c>
      <c r="G612" s="56">
        <f>VLOOKUP(Table91213[[#This Row],[Date]],'DB Details'!$A:$L,7)</f>
        <v>47</v>
      </c>
      <c r="H612" s="112">
        <f>VLOOKUP(Table91213[[#This Row],[Date]],'DB Details'!$A:$L,8)</f>
        <v>44.1</v>
      </c>
      <c r="I612" s="112">
        <f>VLOOKUP(Table91213[[#This Row],[Date]],'DB Details'!$A:$L,9)</f>
        <v>50.2</v>
      </c>
      <c r="J612" s="112">
        <f>VLOOKUP(Table91213[[#This Row],[Date]],'DB Details'!$A:$L,10)</f>
        <v>45.1</v>
      </c>
      <c r="K612" s="56">
        <f>VLOOKUP(Table91213[[#This Row],[Date]],'DB Details'!$A:$L,11)</f>
        <v>45.6</v>
      </c>
      <c r="L612" s="112">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12">
        <f>VLOOKUP(Table91213[[#This Row],[Date]],'DB Details'!$A:$L,5)</f>
        <v>37.799999999999997</v>
      </c>
      <c r="F613" s="112">
        <f>VLOOKUP(Table91213[[#This Row],[Date]],'DB Details'!$A:$L,6)</f>
        <v>50.7</v>
      </c>
      <c r="G613" s="56">
        <f>VLOOKUP(Table91213[[#This Row],[Date]],'DB Details'!$A:$L,7)</f>
        <v>50.5</v>
      </c>
      <c r="H613" s="112">
        <f>VLOOKUP(Table91213[[#This Row],[Date]],'DB Details'!$A:$L,8)</f>
        <v>44.8</v>
      </c>
      <c r="I613" s="112">
        <f>VLOOKUP(Table91213[[#This Row],[Date]],'DB Details'!$A:$L,9)</f>
        <v>50.3</v>
      </c>
      <c r="J613" s="112">
        <f>VLOOKUP(Table91213[[#This Row],[Date]],'DB Details'!$A:$L,10)</f>
        <v>46.7</v>
      </c>
      <c r="K613" s="56">
        <f>VLOOKUP(Table91213[[#This Row],[Date]],'DB Details'!$A:$L,11)</f>
        <v>44</v>
      </c>
      <c r="L613" s="112">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12">
        <f>VLOOKUP(Table91213[[#This Row],[Date]],'DB Details'!$A:$L,5)</f>
        <v>34</v>
      </c>
      <c r="F614" s="112">
        <f>VLOOKUP(Table91213[[#This Row],[Date]],'DB Details'!$A:$L,6)</f>
        <v>51.2</v>
      </c>
      <c r="G614" s="56">
        <f>VLOOKUP(Table91213[[#This Row],[Date]],'DB Details'!$A:$L,7)</f>
        <v>49</v>
      </c>
      <c r="H614" s="112">
        <f>VLOOKUP(Table91213[[#This Row],[Date]],'DB Details'!$A:$L,8)</f>
        <v>43.2</v>
      </c>
      <c r="I614" s="112">
        <f>VLOOKUP(Table91213[[#This Row],[Date]],'DB Details'!$A:$L,9)</f>
        <v>50.8</v>
      </c>
      <c r="J614" s="112">
        <f>VLOOKUP(Table91213[[#This Row],[Date]],'DB Details'!$A:$L,10)</f>
        <v>45.7</v>
      </c>
      <c r="K614" s="56">
        <f>VLOOKUP(Table91213[[#This Row],[Date]],'DB Details'!$A:$L,11)</f>
        <v>44.2</v>
      </c>
      <c r="L614" s="112">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12">
        <f>VLOOKUP(Table91213[[#This Row],[Date]],'DB Details'!$A:$L,5)</f>
        <v>34.700000000000003</v>
      </c>
      <c r="F615" s="112">
        <f>VLOOKUP(Table91213[[#This Row],[Date]],'DB Details'!$A:$L,6)</f>
        <v>52.4</v>
      </c>
      <c r="G615" s="56">
        <f>VLOOKUP(Table91213[[#This Row],[Date]],'DB Details'!$A:$L,7)</f>
        <v>50.5</v>
      </c>
      <c r="H615" s="112">
        <f>VLOOKUP(Table91213[[#This Row],[Date]],'DB Details'!$A:$L,8)</f>
        <v>47.1</v>
      </c>
      <c r="I615" s="112">
        <f>VLOOKUP(Table91213[[#This Row],[Date]],'DB Details'!$A:$L,9)</f>
        <v>49.8</v>
      </c>
      <c r="J615" s="112">
        <f>VLOOKUP(Table91213[[#This Row],[Date]],'DB Details'!$A:$L,10)</f>
        <v>45.2</v>
      </c>
      <c r="K615" s="56">
        <f>VLOOKUP(Table91213[[#This Row],[Date]],'DB Details'!$A:$L,11)</f>
        <v>44.4</v>
      </c>
      <c r="L615" s="112">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12">
        <f>VLOOKUP(Table91213[[#This Row],[Date]],'DB Details'!$A:$L,5)</f>
        <v>34.5</v>
      </c>
      <c r="F616" s="112">
        <f>VLOOKUP(Table91213[[#This Row],[Date]],'DB Details'!$A:$L,6)</f>
        <v>50.4</v>
      </c>
      <c r="G616" s="56">
        <f>VLOOKUP(Table91213[[#This Row],[Date]],'DB Details'!$A:$L,7)</f>
        <v>47.5</v>
      </c>
      <c r="H616" s="112">
        <f>VLOOKUP(Table91213[[#This Row],[Date]],'DB Details'!$A:$L,8)</f>
        <v>44.5</v>
      </c>
      <c r="I616" s="112">
        <f>VLOOKUP(Table91213[[#This Row],[Date]],'DB Details'!$A:$L,9)</f>
        <v>50.4</v>
      </c>
      <c r="J616" s="112">
        <f>VLOOKUP(Table91213[[#This Row],[Date]],'DB Details'!$A:$L,10)</f>
        <v>45.3</v>
      </c>
      <c r="K616" s="56">
        <f>VLOOKUP(Table91213[[#This Row],[Date]],'DB Details'!$A:$L,11)</f>
        <v>43.7</v>
      </c>
      <c r="L616" s="112">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12">
        <f>VLOOKUP(Table91213[[#This Row],[Date]],'DB Details'!$A:$L,5)</f>
        <v>31.9</v>
      </c>
      <c r="F617" s="112">
        <f>VLOOKUP(Table91213[[#This Row],[Date]],'DB Details'!$A:$L,6)</f>
        <v>47.7</v>
      </c>
      <c r="G617" s="56">
        <f>VLOOKUP(Table91213[[#This Row],[Date]],'DB Details'!$A:$L,7)</f>
        <v>47</v>
      </c>
      <c r="H617" s="112">
        <f>VLOOKUP(Table91213[[#This Row],[Date]],'DB Details'!$A:$L,8)</f>
        <v>42.7</v>
      </c>
      <c r="I617" s="112">
        <f>VLOOKUP(Table91213[[#This Row],[Date]],'DB Details'!$A:$L,9)</f>
        <v>48.5</v>
      </c>
      <c r="J617" s="112">
        <f>VLOOKUP(Table91213[[#This Row],[Date]],'DB Details'!$A:$L,10)</f>
        <v>41.9</v>
      </c>
      <c r="K617" s="56">
        <f>VLOOKUP(Table91213[[#This Row],[Date]],'DB Details'!$A:$L,11)</f>
        <v>46.2</v>
      </c>
      <c r="L617" s="112">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12">
        <f>VLOOKUP(Table91213[[#This Row],[Date]],'DB Details'!$A:$L,5)</f>
        <v>33.700000000000003</v>
      </c>
      <c r="F618" s="112">
        <f>VLOOKUP(Table91213[[#This Row],[Date]],'DB Details'!$A:$L,6)</f>
        <v>55.6</v>
      </c>
      <c r="G618" s="56">
        <f>VLOOKUP(Table91213[[#This Row],[Date]],'DB Details'!$A:$L,7)</f>
        <v>44</v>
      </c>
      <c r="H618" s="112">
        <f>VLOOKUP(Table91213[[#This Row],[Date]],'DB Details'!$A:$L,8)</f>
        <v>42.7</v>
      </c>
      <c r="I618" s="112">
        <f>VLOOKUP(Table91213[[#This Row],[Date]],'DB Details'!$A:$L,9)</f>
        <v>51</v>
      </c>
      <c r="J618" s="112">
        <f>VLOOKUP(Table91213[[#This Row],[Date]],'DB Details'!$A:$L,10)</f>
        <v>45.5</v>
      </c>
      <c r="K618" s="56">
        <f>VLOOKUP(Table91213[[#This Row],[Date]],'DB Details'!$A:$L,11)</f>
        <v>50</v>
      </c>
      <c r="L618" s="112">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12">
        <f>VLOOKUP(Table91213[[#This Row],[Date]],'DB Details'!$A:$L,5)</f>
        <v>35.200000000000003</v>
      </c>
      <c r="F619" s="112">
        <f>VLOOKUP(Table91213[[#This Row],[Date]],'DB Details'!$A:$L,6)</f>
        <v>56</v>
      </c>
      <c r="G619" s="56">
        <f>VLOOKUP(Table91213[[#This Row],[Date]],'DB Details'!$A:$L,7)</f>
        <v>43</v>
      </c>
      <c r="H619" s="112">
        <f>VLOOKUP(Table91213[[#This Row],[Date]],'DB Details'!$A:$L,8)</f>
        <v>43.5</v>
      </c>
      <c r="I619" s="112">
        <f>VLOOKUP(Table91213[[#This Row],[Date]],'DB Details'!$A:$L,9)</f>
        <v>50.8</v>
      </c>
      <c r="J619" s="112">
        <f>VLOOKUP(Table91213[[#This Row],[Date]],'DB Details'!$A:$L,10)</f>
        <v>45.8</v>
      </c>
      <c r="K619" s="56">
        <f>VLOOKUP(Table91213[[#This Row],[Date]],'DB Details'!$A:$L,11)</f>
        <v>53.3</v>
      </c>
      <c r="L619" s="112">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12">
        <f>VLOOKUP(Table91213[[#This Row],[Date]],'DB Details'!$A:$L,5)</f>
        <v>42.5</v>
      </c>
      <c r="F620" s="112">
        <f>VLOOKUP(Table91213[[#This Row],[Date]],'DB Details'!$A:$L,6)</f>
        <v>55.7</v>
      </c>
      <c r="G620" s="56">
        <f>VLOOKUP(Table91213[[#This Row],[Date]],'DB Details'!$A:$L,7)</f>
        <v>43.5</v>
      </c>
      <c r="H620" s="112">
        <f>VLOOKUP(Table91213[[#This Row],[Date]],'DB Details'!$A:$L,8)</f>
        <v>43.7</v>
      </c>
      <c r="I620" s="112">
        <f>VLOOKUP(Table91213[[#This Row],[Date]],'DB Details'!$A:$L,9)</f>
        <v>52.3</v>
      </c>
      <c r="J620" s="112">
        <f>VLOOKUP(Table91213[[#This Row],[Date]],'DB Details'!$A:$L,10)</f>
        <v>47.6</v>
      </c>
      <c r="K620" s="56">
        <f>VLOOKUP(Table91213[[#This Row],[Date]],'DB Details'!$A:$L,11)</f>
        <v>50.1</v>
      </c>
      <c r="L620" s="112">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12">
        <f>VLOOKUP(Table91213[[#This Row],[Date]],'DB Details'!$A:$L,5)</f>
        <v>47.4</v>
      </c>
      <c r="F621" s="112">
        <f>VLOOKUP(Table91213[[#This Row],[Date]],'DB Details'!$A:$L,6)</f>
        <v>57.2</v>
      </c>
      <c r="G621" s="56">
        <f>VLOOKUP(Table91213[[#This Row],[Date]],'DB Details'!$A:$L,7)</f>
        <v>45</v>
      </c>
      <c r="H621" s="112">
        <f>VLOOKUP(Table91213[[#This Row],[Date]],'DB Details'!$A:$L,8)</f>
        <v>46.8</v>
      </c>
      <c r="I621" s="112">
        <f>VLOOKUP(Table91213[[#This Row],[Date]],'DB Details'!$A:$L,9)</f>
        <v>49.5</v>
      </c>
      <c r="J621" s="112">
        <f>VLOOKUP(Table91213[[#This Row],[Date]],'DB Details'!$A:$L,10)</f>
        <v>48.8</v>
      </c>
      <c r="K621" s="56">
        <f>VLOOKUP(Table91213[[#This Row],[Date]],'DB Details'!$A:$L,11)</f>
        <v>51.1</v>
      </c>
      <c r="L621" s="112">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12">
        <f>VLOOKUP(Table91213[[#This Row],[Date]],'DB Details'!$A:$L,5)</f>
        <v>51.2</v>
      </c>
      <c r="F622" s="112">
        <f>VLOOKUP(Table91213[[#This Row],[Date]],'DB Details'!$A:$L,6)</f>
        <v>58.5</v>
      </c>
      <c r="G622" s="56">
        <f>VLOOKUP(Table91213[[#This Row],[Date]],'DB Details'!$A:$L,7)</f>
        <v>45.5</v>
      </c>
      <c r="H622" s="112">
        <f>VLOOKUP(Table91213[[#This Row],[Date]],'DB Details'!$A:$L,8)</f>
        <v>43.6</v>
      </c>
      <c r="I622" s="112">
        <f>VLOOKUP(Table91213[[#This Row],[Date]],'DB Details'!$A:$L,9)</f>
        <v>52.1</v>
      </c>
      <c r="J622" s="112">
        <f>VLOOKUP(Table91213[[#This Row],[Date]],'DB Details'!$A:$L,10)</f>
        <v>51.1</v>
      </c>
      <c r="K622" s="56">
        <f>VLOOKUP(Table91213[[#This Row],[Date]],'DB Details'!$A:$L,11)</f>
        <v>50.9</v>
      </c>
      <c r="L622" s="112">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12">
        <f>VLOOKUP(Table91213[[#This Row],[Date]],'DB Details'!$A:$L,5)</f>
        <v>54.2</v>
      </c>
      <c r="F623" s="112">
        <f>VLOOKUP(Table91213[[#This Row],[Date]],'DB Details'!$A:$L,6)</f>
        <v>61.6</v>
      </c>
      <c r="G623" s="56">
        <f>VLOOKUP(Table91213[[#This Row],[Date]],'DB Details'!$A:$L,7)</f>
        <v>43.5</v>
      </c>
      <c r="H623" s="112">
        <f>VLOOKUP(Table91213[[#This Row],[Date]],'DB Details'!$A:$L,8)</f>
        <v>44.7</v>
      </c>
      <c r="I623" s="112">
        <f>VLOOKUP(Table91213[[#This Row],[Date]],'DB Details'!$A:$L,9)</f>
        <v>52.6</v>
      </c>
      <c r="J623" s="112">
        <f>VLOOKUP(Table91213[[#This Row],[Date]],'DB Details'!$A:$L,10)</f>
        <v>51.3</v>
      </c>
      <c r="K623" s="56">
        <f>VLOOKUP(Table91213[[#This Row],[Date]],'DB Details'!$A:$L,11)</f>
        <v>52.4</v>
      </c>
      <c r="L623" s="112">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12">
        <f>VLOOKUP(Table91213[[#This Row],[Date]],'DB Details'!$A:$L,5)</f>
        <v>55.5</v>
      </c>
      <c r="F624" s="112">
        <f>VLOOKUP(Table91213[[#This Row],[Date]],'DB Details'!$A:$L,6)</f>
        <v>58.1</v>
      </c>
      <c r="G624" s="56">
        <f>VLOOKUP(Table91213[[#This Row],[Date]],'DB Details'!$A:$L,7)</f>
        <v>45</v>
      </c>
      <c r="H624" s="112">
        <f>VLOOKUP(Table91213[[#This Row],[Date]],'DB Details'!$A:$L,8)</f>
        <v>44.9</v>
      </c>
      <c r="I624" s="112">
        <f>VLOOKUP(Table91213[[#This Row],[Date]],'DB Details'!$A:$L,9)</f>
        <v>54</v>
      </c>
      <c r="J624" s="112">
        <f>VLOOKUP(Table91213[[#This Row],[Date]],'DB Details'!$A:$L,10)</f>
        <v>50.4</v>
      </c>
      <c r="K624" s="56">
        <f>VLOOKUP(Table91213[[#This Row],[Date]],'DB Details'!$A:$L,11)</f>
        <v>51.1</v>
      </c>
      <c r="L624" s="112">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12">
        <f>VLOOKUP(Table91213[[#This Row],[Date]],'DB Details'!$A:$L,5)</f>
        <v>60.6</v>
      </c>
      <c r="F625" s="112">
        <f>VLOOKUP(Table91213[[#This Row],[Date]],'DB Details'!$A:$L,6)</f>
        <v>58.3</v>
      </c>
      <c r="G625" s="56">
        <f>VLOOKUP(Table91213[[#This Row],[Date]],'DB Details'!$A:$L,7)</f>
        <v>45.5</v>
      </c>
      <c r="H625" s="112">
        <f>VLOOKUP(Table91213[[#This Row],[Date]],'DB Details'!$A:$L,8)</f>
        <v>46.2</v>
      </c>
      <c r="I625" s="112">
        <f>VLOOKUP(Table91213[[#This Row],[Date]],'DB Details'!$A:$L,9)</f>
        <v>51.4</v>
      </c>
      <c r="J625" s="112">
        <f>VLOOKUP(Table91213[[#This Row],[Date]],'DB Details'!$A:$L,10)</f>
        <v>53.1</v>
      </c>
      <c r="K625" s="56">
        <f>VLOOKUP(Table91213[[#This Row],[Date]],'DB Details'!$A:$L,11)</f>
        <v>54.4</v>
      </c>
      <c r="L625" s="112">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12">
        <f>VLOOKUP(Table91213[[#This Row],[Date]],'DB Details'!$A:$L,5)</f>
        <v>65.8</v>
      </c>
      <c r="F626" s="112">
        <f>VLOOKUP(Table91213[[#This Row],[Date]],'DB Details'!$A:$L,6)</f>
        <v>59.9</v>
      </c>
      <c r="G626" s="56">
        <f>VLOOKUP(Table91213[[#This Row],[Date]],'DB Details'!$A:$L,7)</f>
        <v>43.5</v>
      </c>
      <c r="H626" s="112">
        <f>VLOOKUP(Table91213[[#This Row],[Date]],'DB Details'!$A:$L,8)</f>
        <v>43.8</v>
      </c>
      <c r="I626" s="112">
        <f>VLOOKUP(Table91213[[#This Row],[Date]],'DB Details'!$A:$L,9)</f>
        <v>55.8</v>
      </c>
      <c r="J626" s="112">
        <f>VLOOKUP(Table91213[[#This Row],[Date]],'DB Details'!$A:$L,10)</f>
        <v>51.3</v>
      </c>
      <c r="K626" s="56">
        <f>VLOOKUP(Table91213[[#This Row],[Date]],'DB Details'!$A:$L,11)</f>
        <v>55.8</v>
      </c>
      <c r="L626" s="112">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12">
        <f>VLOOKUP(Table91213[[#This Row],[Date]],'DB Details'!$A:$L,5)</f>
        <v>68.8</v>
      </c>
      <c r="F627" s="112">
        <f>VLOOKUP(Table91213[[#This Row],[Date]],'DB Details'!$A:$L,6)</f>
        <v>59.7</v>
      </c>
      <c r="G627" s="56">
        <f>VLOOKUP(Table91213[[#This Row],[Date]],'DB Details'!$A:$L,7)</f>
        <v>44.5</v>
      </c>
      <c r="H627" s="112">
        <f>VLOOKUP(Table91213[[#This Row],[Date]],'DB Details'!$A:$L,8)</f>
        <v>48</v>
      </c>
      <c r="I627" s="112">
        <f>VLOOKUP(Table91213[[#This Row],[Date]],'DB Details'!$A:$L,9)</f>
        <v>56.2</v>
      </c>
      <c r="J627" s="112">
        <f>VLOOKUP(Table91213[[#This Row],[Date]],'DB Details'!$A:$L,10)</f>
        <v>53</v>
      </c>
      <c r="K627" s="56">
        <f>VLOOKUP(Table91213[[#This Row],[Date]],'DB Details'!$A:$L,11)</f>
        <v>54.9</v>
      </c>
      <c r="L627" s="112">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12">
        <f>VLOOKUP(Table91213[[#This Row],[Date]],'DB Details'!$A:$L,5)</f>
        <v>68.099999999999994</v>
      </c>
      <c r="F628" s="112">
        <f>VLOOKUP(Table91213[[#This Row],[Date]],'DB Details'!$A:$L,6)</f>
        <v>60.2</v>
      </c>
      <c r="G628" s="56">
        <f>VLOOKUP(Table91213[[#This Row],[Date]],'DB Details'!$A:$L,7)</f>
        <v>48.5</v>
      </c>
      <c r="H628" s="112">
        <f>VLOOKUP(Table91213[[#This Row],[Date]],'DB Details'!$A:$L,8)</f>
        <v>49.7</v>
      </c>
      <c r="I628" s="112">
        <f>VLOOKUP(Table91213[[#This Row],[Date]],'DB Details'!$A:$L,9)</f>
        <v>56.8</v>
      </c>
      <c r="J628" s="112">
        <f>VLOOKUP(Table91213[[#This Row],[Date]],'DB Details'!$A:$L,10)</f>
        <v>53.1</v>
      </c>
      <c r="K628" s="56">
        <f>VLOOKUP(Table91213[[#This Row],[Date]],'DB Details'!$A:$L,11)</f>
        <v>55.8</v>
      </c>
      <c r="L628" s="112">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12">
        <f>VLOOKUP(Table91213[[#This Row],[Date]],'DB Details'!$A:$L,5)</f>
        <v>67.400000000000006</v>
      </c>
      <c r="F629" s="112">
        <f>VLOOKUP(Table91213[[#This Row],[Date]],'DB Details'!$A:$L,6)</f>
        <v>60.6</v>
      </c>
      <c r="G629" s="56">
        <f>VLOOKUP(Table91213[[#This Row],[Date]],'DB Details'!$A:$L,7)</f>
        <v>48.5</v>
      </c>
      <c r="H629" s="112">
        <f>VLOOKUP(Table91213[[#This Row],[Date]],'DB Details'!$A:$L,8)</f>
        <v>49</v>
      </c>
      <c r="I629" s="112">
        <f>VLOOKUP(Table91213[[#This Row],[Date]],'DB Details'!$A:$L,9)</f>
        <v>56.7</v>
      </c>
      <c r="J629" s="112">
        <f>VLOOKUP(Table91213[[#This Row],[Date]],'DB Details'!$A:$L,10)</f>
        <v>55.7</v>
      </c>
      <c r="K629" s="56">
        <f>VLOOKUP(Table91213[[#This Row],[Date]],'DB Details'!$A:$L,11)</f>
        <v>55</v>
      </c>
      <c r="L629" s="112">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12">
        <f>VLOOKUP(Table91213[[#This Row],[Date]],'DB Details'!$A:$L,5)</f>
        <v>72.400000000000006</v>
      </c>
      <c r="F630" s="112">
        <f>VLOOKUP(Table91213[[#This Row],[Date]],'DB Details'!$A:$L,6)</f>
        <v>57.8</v>
      </c>
      <c r="G630" s="56">
        <f>VLOOKUP(Table91213[[#This Row],[Date]],'DB Details'!$A:$L,7)</f>
        <v>46.5</v>
      </c>
      <c r="H630" s="112">
        <f>VLOOKUP(Table91213[[#This Row],[Date]],'DB Details'!$A:$L,8)</f>
        <v>52.8</v>
      </c>
      <c r="I630" s="112">
        <f>VLOOKUP(Table91213[[#This Row],[Date]],'DB Details'!$A:$L,9)</f>
        <v>55</v>
      </c>
      <c r="J630" s="112">
        <f>VLOOKUP(Table91213[[#This Row],[Date]],'DB Details'!$A:$L,10)</f>
        <v>52.8</v>
      </c>
      <c r="K630" s="56">
        <f>VLOOKUP(Table91213[[#This Row],[Date]],'DB Details'!$A:$L,11)</f>
        <v>53.4</v>
      </c>
      <c r="L630" s="112">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12">
        <f>VLOOKUP(Table91213[[#This Row],[Date]],'DB Details'!$A:$L,5)</f>
        <v>71.599999999999994</v>
      </c>
      <c r="F631" s="112">
        <f>VLOOKUP(Table91213[[#This Row],[Date]],'DB Details'!$A:$L,6)</f>
        <v>59.1</v>
      </c>
      <c r="G631" s="56">
        <f>VLOOKUP(Table91213[[#This Row],[Date]],'DB Details'!$A:$L,7)</f>
        <v>48</v>
      </c>
      <c r="H631" s="112">
        <f>VLOOKUP(Table91213[[#This Row],[Date]],'DB Details'!$A:$L,8)</f>
        <v>44.9</v>
      </c>
      <c r="I631" s="112">
        <f>VLOOKUP(Table91213[[#This Row],[Date]],'DB Details'!$A:$L,9)</f>
        <v>54.4</v>
      </c>
      <c r="J631" s="112">
        <f>VLOOKUP(Table91213[[#This Row],[Date]],'DB Details'!$A:$L,10)</f>
        <v>53.6</v>
      </c>
      <c r="K631" s="56">
        <f>VLOOKUP(Table91213[[#This Row],[Date]],'DB Details'!$A:$L,11)</f>
        <v>54.2</v>
      </c>
      <c r="L631" s="112">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12">
        <f>VLOOKUP(Table91213[[#This Row],[Date]],'DB Details'!$A:$L,5)</f>
        <v>78.7</v>
      </c>
      <c r="F632" s="112">
        <f>VLOOKUP(Table91213[[#This Row],[Date]],'DB Details'!$A:$L,6)</f>
        <v>59.5</v>
      </c>
      <c r="G632" s="56">
        <f>VLOOKUP(Table91213[[#This Row],[Date]],'DB Details'!$A:$L,7)</f>
        <v>48</v>
      </c>
      <c r="H632" s="112">
        <f>VLOOKUP(Table91213[[#This Row],[Date]],'DB Details'!$A:$L,8)</f>
        <v>47.5</v>
      </c>
      <c r="I632" s="112">
        <f>VLOOKUP(Table91213[[#This Row],[Date]],'DB Details'!$A:$L,9)</f>
        <v>54.3</v>
      </c>
      <c r="J632" s="112">
        <f>VLOOKUP(Table91213[[#This Row],[Date]],'DB Details'!$A:$L,10)</f>
        <v>51.2</v>
      </c>
      <c r="K632" s="56">
        <f>VLOOKUP(Table91213[[#This Row],[Date]],'DB Details'!$A:$L,11)</f>
        <v>54.8</v>
      </c>
      <c r="L632" s="112">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12">
        <f>VLOOKUP(Table91213[[#This Row],[Date]],'DB Details'!$A:$L,5)</f>
        <v>71.2</v>
      </c>
      <c r="F633" s="112">
        <f>VLOOKUP(Table91213[[#This Row],[Date]],'DB Details'!$A:$L,6)</f>
        <v>58.1</v>
      </c>
      <c r="G633" s="56">
        <f>VLOOKUP(Table91213[[#This Row],[Date]],'DB Details'!$A:$L,7)</f>
        <v>47</v>
      </c>
      <c r="H633" s="112">
        <f>VLOOKUP(Table91213[[#This Row],[Date]],'DB Details'!$A:$L,8)</f>
        <v>46.1</v>
      </c>
      <c r="I633" s="112">
        <f>VLOOKUP(Table91213[[#This Row],[Date]],'DB Details'!$A:$L,9)</f>
        <v>55.4</v>
      </c>
      <c r="J633" s="112">
        <f>VLOOKUP(Table91213[[#This Row],[Date]],'DB Details'!$A:$L,10)</f>
        <v>53.2</v>
      </c>
      <c r="K633" s="56">
        <f>VLOOKUP(Table91213[[#This Row],[Date]],'DB Details'!$A:$L,11)</f>
        <v>51.5</v>
      </c>
      <c r="L633" s="112">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12">
        <f>VLOOKUP(Table91213[[#This Row],[Date]],'DB Details'!$A:$L,5)</f>
        <v>65.7</v>
      </c>
      <c r="F634" s="112">
        <f>VLOOKUP(Table91213[[#This Row],[Date]],'DB Details'!$A:$L,6)</f>
        <v>56.4</v>
      </c>
      <c r="G634" s="56">
        <f>VLOOKUP(Table91213[[#This Row],[Date]],'DB Details'!$A:$L,7)</f>
        <v>50.5</v>
      </c>
      <c r="H634" s="112">
        <f>VLOOKUP(Table91213[[#This Row],[Date]],'DB Details'!$A:$L,8)</f>
        <v>46.9</v>
      </c>
      <c r="I634" s="112">
        <f>VLOOKUP(Table91213[[#This Row],[Date]],'DB Details'!$A:$L,9)</f>
        <v>55.4</v>
      </c>
      <c r="J634" s="112">
        <f>VLOOKUP(Table91213[[#This Row],[Date]],'DB Details'!$A:$L,10)</f>
        <v>53</v>
      </c>
      <c r="K634" s="56">
        <f>VLOOKUP(Table91213[[#This Row],[Date]],'DB Details'!$A:$L,11)</f>
        <v>56.4</v>
      </c>
      <c r="L634" s="112">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12">
        <f>VLOOKUP(Table91213[[#This Row],[Date]],'DB Details'!$A:$L,5)</f>
        <v>62.9</v>
      </c>
      <c r="F635" s="112">
        <f>VLOOKUP(Table91213[[#This Row],[Date]],'DB Details'!$A:$L,6)</f>
        <v>53.4</v>
      </c>
      <c r="G635" s="56">
        <f>VLOOKUP(Table91213[[#This Row],[Date]],'DB Details'!$A:$L,7)</f>
        <v>47</v>
      </c>
      <c r="H635" s="112">
        <f>VLOOKUP(Table91213[[#This Row],[Date]],'DB Details'!$A:$L,8)</f>
        <v>47</v>
      </c>
      <c r="I635" s="112">
        <f>VLOOKUP(Table91213[[#This Row],[Date]],'DB Details'!$A:$L,9)</f>
        <v>54.5</v>
      </c>
      <c r="J635" s="112">
        <f>VLOOKUP(Table91213[[#This Row],[Date]],'DB Details'!$A:$L,10)</f>
        <v>50.7</v>
      </c>
      <c r="K635" s="56">
        <f>VLOOKUP(Table91213[[#This Row],[Date]],'DB Details'!$A:$L,11)</f>
        <v>52.8</v>
      </c>
      <c r="L635" s="112">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12">
        <f>VLOOKUP(Table91213[[#This Row],[Date]],'DB Details'!$A:$L,5)</f>
        <v>63.4</v>
      </c>
      <c r="F636" s="112">
        <f>VLOOKUP(Table91213[[#This Row],[Date]],'DB Details'!$A:$L,6)</f>
        <v>53.7</v>
      </c>
      <c r="G636" s="56">
        <f>VLOOKUP(Table91213[[#This Row],[Date]],'DB Details'!$A:$L,7)</f>
        <v>49.5</v>
      </c>
      <c r="H636" s="112">
        <f>VLOOKUP(Table91213[[#This Row],[Date]],'DB Details'!$A:$L,8)</f>
        <v>48.5</v>
      </c>
      <c r="I636" s="112">
        <f>VLOOKUP(Table91213[[#This Row],[Date]],'DB Details'!$A:$L,9)</f>
        <v>53.9</v>
      </c>
      <c r="J636" s="112">
        <f>VLOOKUP(Table91213[[#This Row],[Date]],'DB Details'!$A:$L,10)</f>
        <v>52.5</v>
      </c>
      <c r="K636" s="56">
        <f>VLOOKUP(Table91213[[#This Row],[Date]],'DB Details'!$A:$L,11)</f>
        <v>51.7</v>
      </c>
      <c r="L636" s="112">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12">
        <f>VLOOKUP(Table91213[[#This Row],[Date]],'DB Details'!$A:$L,5)</f>
        <v>58.1</v>
      </c>
      <c r="F637" s="112">
        <f>VLOOKUP(Table91213[[#This Row],[Date]],'DB Details'!$A:$L,6)</f>
        <v>49.7</v>
      </c>
      <c r="G637" s="56">
        <f>VLOOKUP(Table91213[[#This Row],[Date]],'DB Details'!$A:$L,7)</f>
        <v>50.5</v>
      </c>
      <c r="H637" s="112">
        <f>VLOOKUP(Table91213[[#This Row],[Date]],'DB Details'!$A:$L,8)</f>
        <v>47.1</v>
      </c>
      <c r="I637" s="112">
        <f>VLOOKUP(Table91213[[#This Row],[Date]],'DB Details'!$A:$L,9)</f>
        <v>53.5</v>
      </c>
      <c r="J637" s="112">
        <f>VLOOKUP(Table91213[[#This Row],[Date]],'DB Details'!$A:$L,10)</f>
        <v>48.8</v>
      </c>
      <c r="K637" s="56">
        <f>VLOOKUP(Table91213[[#This Row],[Date]],'DB Details'!$A:$L,11)</f>
        <v>50.8</v>
      </c>
      <c r="L637" s="112">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12">
        <f>VLOOKUP(Table91213[[#This Row],[Date]],'DB Details'!$A:$L,5)</f>
        <v>58.4</v>
      </c>
      <c r="F638" s="112">
        <f>VLOOKUP(Table91213[[#This Row],[Date]],'DB Details'!$A:$L,6)</f>
        <v>51.5</v>
      </c>
      <c r="G638" s="56">
        <f>VLOOKUP(Table91213[[#This Row],[Date]],'DB Details'!$A:$L,7)</f>
        <v>48.5</v>
      </c>
      <c r="H638" s="112">
        <f>VLOOKUP(Table91213[[#This Row],[Date]],'DB Details'!$A:$L,8)</f>
        <v>45.9</v>
      </c>
      <c r="I638" s="112">
        <f>VLOOKUP(Table91213[[#This Row],[Date]],'DB Details'!$A:$L,9)</f>
        <v>49.6</v>
      </c>
      <c r="J638" s="112">
        <f>VLOOKUP(Table91213[[#This Row],[Date]],'DB Details'!$A:$L,10)</f>
        <v>50.6</v>
      </c>
      <c r="K638" s="56">
        <f>VLOOKUP(Table91213[[#This Row],[Date]],'DB Details'!$A:$L,11)</f>
        <v>50.7</v>
      </c>
      <c r="L638" s="112">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12">
        <f>VLOOKUP(Table91213[[#This Row],[Date]],'DB Details'!$A:$L,5)</f>
        <v>57.7</v>
      </c>
      <c r="F639" s="112">
        <f>VLOOKUP(Table91213[[#This Row],[Date]],'DB Details'!$A:$L,6)</f>
        <v>49.3</v>
      </c>
      <c r="G639" s="56">
        <f>VLOOKUP(Table91213[[#This Row],[Date]],'DB Details'!$A:$L,7)</f>
        <v>50.5</v>
      </c>
      <c r="H639" s="112">
        <f>VLOOKUP(Table91213[[#This Row],[Date]],'DB Details'!$A:$L,8)</f>
        <v>45.9</v>
      </c>
      <c r="I639" s="112">
        <f>VLOOKUP(Table91213[[#This Row],[Date]],'DB Details'!$A:$L,9)</f>
        <v>51.1</v>
      </c>
      <c r="J639" s="112">
        <f>VLOOKUP(Table91213[[#This Row],[Date]],'DB Details'!$A:$L,10)</f>
        <v>48.2</v>
      </c>
      <c r="K639" s="56">
        <f>VLOOKUP(Table91213[[#This Row],[Date]],'DB Details'!$A:$L,11)</f>
        <v>48.7</v>
      </c>
      <c r="L639" s="112">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12">
        <f>VLOOKUP(Table91213[[#This Row],[Date]],'DB Details'!$A:$L,5)</f>
        <v>58.1</v>
      </c>
      <c r="F640" s="112">
        <f>VLOOKUP(Table91213[[#This Row],[Date]],'DB Details'!$A:$L,6)</f>
        <v>50.1</v>
      </c>
      <c r="G640" s="56">
        <f>VLOOKUP(Table91213[[#This Row],[Date]],'DB Details'!$A:$L,7)</f>
        <v>51.5</v>
      </c>
      <c r="H640" s="112">
        <f>VLOOKUP(Table91213[[#This Row],[Date]],'DB Details'!$A:$L,8)</f>
        <v>42.8</v>
      </c>
      <c r="I640" s="112">
        <f>VLOOKUP(Table91213[[#This Row],[Date]],'DB Details'!$A:$L,9)</f>
        <v>50.3</v>
      </c>
      <c r="J640" s="112">
        <f>VLOOKUP(Table91213[[#This Row],[Date]],'DB Details'!$A:$L,10)</f>
        <v>47.1</v>
      </c>
      <c r="K640" s="56">
        <f>VLOOKUP(Table91213[[#This Row],[Date]],'DB Details'!$A:$L,11)</f>
        <v>48.6</v>
      </c>
      <c r="L640" s="112">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12">
        <f>VLOOKUP(Table91213[[#This Row],[Date]],'DB Details'!$A:$L,5)</f>
        <v>59.8</v>
      </c>
      <c r="F641" s="112">
        <f>VLOOKUP(Table91213[[#This Row],[Date]],'DB Details'!$A:$L,6)</f>
        <v>42.9</v>
      </c>
      <c r="G641" s="56">
        <f>VLOOKUP(Table91213[[#This Row],[Date]],'DB Details'!$A:$L,7)</f>
        <v>51</v>
      </c>
      <c r="H641" s="112">
        <f>VLOOKUP(Table91213[[#This Row],[Date]],'DB Details'!$A:$L,8)</f>
        <v>40.4</v>
      </c>
      <c r="I641" s="112">
        <f>VLOOKUP(Table91213[[#This Row],[Date]],'DB Details'!$A:$L,9)</f>
        <v>52.8</v>
      </c>
      <c r="J641" s="112">
        <f>VLOOKUP(Table91213[[#This Row],[Date]],'DB Details'!$A:$L,10)</f>
        <v>42.7</v>
      </c>
      <c r="K641" s="56">
        <f>VLOOKUP(Table91213[[#This Row],[Date]],'DB Details'!$A:$L,11)</f>
        <v>49.5</v>
      </c>
      <c r="L641" s="112">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12">
        <f>VLOOKUP(Table91213[[#This Row],[Date]],'DB Details'!$A:$L,5)</f>
        <v>64.599999999999994</v>
      </c>
      <c r="F642" s="112">
        <f>VLOOKUP(Table91213[[#This Row],[Date]],'DB Details'!$A:$L,6)</f>
        <v>39.200000000000003</v>
      </c>
      <c r="G642" s="56">
        <f>VLOOKUP(Table91213[[#This Row],[Date]],'DB Details'!$A:$L,7)</f>
        <v>56</v>
      </c>
      <c r="H642" s="112">
        <f>VLOOKUP(Table91213[[#This Row],[Date]],'DB Details'!$A:$L,8)</f>
        <v>41.8</v>
      </c>
      <c r="I642" s="112">
        <f>VLOOKUP(Table91213[[#This Row],[Date]],'DB Details'!$A:$L,9)</f>
        <v>49.8</v>
      </c>
      <c r="J642" s="112">
        <f>VLOOKUP(Table91213[[#This Row],[Date]],'DB Details'!$A:$L,10)</f>
        <v>42.3</v>
      </c>
      <c r="K642" s="56">
        <f>VLOOKUP(Table91213[[#This Row],[Date]],'DB Details'!$A:$L,11)</f>
        <v>46.7</v>
      </c>
      <c r="L642" s="112">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12">
        <f>VLOOKUP(Table91213[[#This Row],[Date]],'DB Details'!$A:$L,5)</f>
        <v>55.6</v>
      </c>
      <c r="F643" s="112">
        <f>VLOOKUP(Table91213[[#This Row],[Date]],'DB Details'!$A:$L,6)</f>
        <v>38.6</v>
      </c>
      <c r="G643" s="56">
        <f>VLOOKUP(Table91213[[#This Row],[Date]],'DB Details'!$A:$L,7)</f>
        <v>52.5</v>
      </c>
      <c r="H643" s="112">
        <f>VLOOKUP(Table91213[[#This Row],[Date]],'DB Details'!$A:$L,8)</f>
        <v>44.2</v>
      </c>
      <c r="I643" s="112">
        <f>VLOOKUP(Table91213[[#This Row],[Date]],'DB Details'!$A:$L,9)</f>
        <v>50.2</v>
      </c>
      <c r="J643" s="112">
        <f>VLOOKUP(Table91213[[#This Row],[Date]],'DB Details'!$A:$L,10)</f>
        <v>37.799999999999997</v>
      </c>
      <c r="K643" s="56">
        <f>VLOOKUP(Table91213[[#This Row],[Date]],'DB Details'!$A:$L,11)</f>
        <v>46.8</v>
      </c>
      <c r="L643" s="112">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12">
        <f>VLOOKUP(Table91213[[#This Row],[Date]],'DB Details'!$A:$L,5)</f>
        <v>49.9</v>
      </c>
      <c r="F644" s="112">
        <f>VLOOKUP(Table91213[[#This Row],[Date]],'DB Details'!$A:$L,6)</f>
        <v>42.6</v>
      </c>
      <c r="G644" s="56">
        <f>VLOOKUP(Table91213[[#This Row],[Date]],'DB Details'!$A:$L,7)</f>
        <v>52</v>
      </c>
      <c r="H644" s="112">
        <f>VLOOKUP(Table91213[[#This Row],[Date]],'DB Details'!$A:$L,8)</f>
        <v>43.7</v>
      </c>
      <c r="I644" s="112">
        <f>VLOOKUP(Table91213[[#This Row],[Date]],'DB Details'!$A:$L,9)</f>
        <v>47.7</v>
      </c>
      <c r="J644" s="112">
        <f>VLOOKUP(Table91213[[#This Row],[Date]],'DB Details'!$A:$L,10)</f>
        <v>39.9</v>
      </c>
      <c r="K644" s="56">
        <f>VLOOKUP(Table91213[[#This Row],[Date]],'DB Details'!$A:$L,11)</f>
        <v>50.3</v>
      </c>
      <c r="L644" s="112">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12">
        <f>VLOOKUP(Table91213[[#This Row],[Date]],'DB Details'!$A:$L,5)</f>
        <v>48</v>
      </c>
      <c r="F645" s="112">
        <f>VLOOKUP(Table91213[[#This Row],[Date]],'DB Details'!$A:$L,6)</f>
        <v>43.1</v>
      </c>
      <c r="G645" s="56">
        <f>VLOOKUP(Table91213[[#This Row],[Date]],'DB Details'!$A:$L,7)</f>
        <v>50</v>
      </c>
      <c r="H645" s="112">
        <f>VLOOKUP(Table91213[[#This Row],[Date]],'DB Details'!$A:$L,8)</f>
        <v>39.700000000000003</v>
      </c>
      <c r="I645" s="112">
        <f>VLOOKUP(Table91213[[#This Row],[Date]],'DB Details'!$A:$L,9)</f>
        <v>47.2</v>
      </c>
      <c r="J645" s="112">
        <f>VLOOKUP(Table91213[[#This Row],[Date]],'DB Details'!$A:$L,10)</f>
        <v>38.200000000000003</v>
      </c>
      <c r="K645" s="56">
        <f>VLOOKUP(Table91213[[#This Row],[Date]],'DB Details'!$A:$L,11)</f>
        <v>47.5</v>
      </c>
      <c r="L645" s="112">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12">
        <f>VLOOKUP(Table91213[[#This Row],[Date]],'DB Details'!$A:$L,5)</f>
        <v>45.1</v>
      </c>
      <c r="F646" s="112">
        <f>VLOOKUP(Table91213[[#This Row],[Date]],'DB Details'!$A:$L,6)</f>
        <v>43.1</v>
      </c>
      <c r="G646" s="56">
        <f>VLOOKUP(Table91213[[#This Row],[Date]],'DB Details'!$A:$L,7)</f>
        <v>51</v>
      </c>
      <c r="H646" s="112">
        <f>VLOOKUP(Table91213[[#This Row],[Date]],'DB Details'!$A:$L,8)</f>
        <v>38.200000000000003</v>
      </c>
      <c r="I646" s="112">
        <f>VLOOKUP(Table91213[[#This Row],[Date]],'DB Details'!$A:$L,9)</f>
        <v>45.4</v>
      </c>
      <c r="J646" s="112">
        <f>VLOOKUP(Table91213[[#This Row],[Date]],'DB Details'!$A:$L,10)</f>
        <v>35.1</v>
      </c>
      <c r="K646" s="56">
        <f>VLOOKUP(Table91213[[#This Row],[Date]],'DB Details'!$A:$L,11)</f>
        <v>45.3</v>
      </c>
      <c r="L646" s="112">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12">
        <f>VLOOKUP(Table91213[[#This Row],[Date]],'DB Details'!$A:$L,5)</f>
        <v>42.8</v>
      </c>
      <c r="F647" s="112">
        <f>VLOOKUP(Table91213[[#This Row],[Date]],'DB Details'!$A:$L,6)</f>
        <v>45.3</v>
      </c>
      <c r="G647" s="56">
        <f>VLOOKUP(Table91213[[#This Row],[Date]],'DB Details'!$A:$L,7)</f>
        <v>48</v>
      </c>
      <c r="H647" s="112">
        <f>VLOOKUP(Table91213[[#This Row],[Date]],'DB Details'!$A:$L,8)</f>
        <v>39.9</v>
      </c>
      <c r="I647" s="112">
        <f>VLOOKUP(Table91213[[#This Row],[Date]],'DB Details'!$A:$L,9)</f>
        <v>47.1</v>
      </c>
      <c r="J647" s="112">
        <f>VLOOKUP(Table91213[[#This Row],[Date]],'DB Details'!$A:$L,10)</f>
        <v>35.700000000000003</v>
      </c>
      <c r="K647" s="56">
        <f>VLOOKUP(Table91213[[#This Row],[Date]],'DB Details'!$A:$L,11)</f>
        <v>45.2</v>
      </c>
      <c r="L647" s="112">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12">
        <f>VLOOKUP(Table91213[[#This Row],[Date]],'DB Details'!$A:$L,5)</f>
        <v>39.9</v>
      </c>
      <c r="F648" s="112">
        <f>VLOOKUP(Table91213[[#This Row],[Date]],'DB Details'!$A:$L,6)</f>
        <v>47</v>
      </c>
      <c r="G648" s="56">
        <f>VLOOKUP(Table91213[[#This Row],[Date]],'DB Details'!$A:$L,7)</f>
        <v>45</v>
      </c>
      <c r="H648" s="112">
        <f>VLOOKUP(Table91213[[#This Row],[Date]],'DB Details'!$A:$L,8)</f>
        <v>37.1</v>
      </c>
      <c r="I648" s="112">
        <f>VLOOKUP(Table91213[[#This Row],[Date]],'DB Details'!$A:$L,9)</f>
        <v>46.8</v>
      </c>
      <c r="J648" s="112">
        <f>VLOOKUP(Table91213[[#This Row],[Date]],'DB Details'!$A:$L,10)</f>
        <v>37.200000000000003</v>
      </c>
      <c r="K648" s="56">
        <f>VLOOKUP(Table91213[[#This Row],[Date]],'DB Details'!$A:$L,11)</f>
        <v>48.4</v>
      </c>
      <c r="L648" s="112">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12">
        <f>VLOOKUP(Table91213[[#This Row],[Date]],'DB Details'!$A:$L,5)</f>
        <v>35</v>
      </c>
      <c r="F649" s="112">
        <f>VLOOKUP(Table91213[[#This Row],[Date]],'DB Details'!$A:$L,6)</f>
        <v>51.8</v>
      </c>
      <c r="G649" s="56">
        <f>VLOOKUP(Table91213[[#This Row],[Date]],'DB Details'!$A:$L,7)</f>
        <v>48.5</v>
      </c>
      <c r="H649" s="112">
        <f>VLOOKUP(Table91213[[#This Row],[Date]],'DB Details'!$A:$L,8)</f>
        <v>37.6</v>
      </c>
      <c r="I649" s="112">
        <f>VLOOKUP(Table91213[[#This Row],[Date]],'DB Details'!$A:$L,9)</f>
        <v>46.7</v>
      </c>
      <c r="J649" s="112">
        <f>VLOOKUP(Table91213[[#This Row],[Date]],'DB Details'!$A:$L,10)</f>
        <v>41.3</v>
      </c>
      <c r="K649" s="56">
        <f>VLOOKUP(Table91213[[#This Row],[Date]],'DB Details'!$A:$L,11)</f>
        <v>52</v>
      </c>
      <c r="L649" s="112">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12">
        <f>VLOOKUP(Table91213[[#This Row],[Date]],'DB Details'!$A:$L,5)</f>
        <v>36.6</v>
      </c>
      <c r="F650" s="112">
        <f>VLOOKUP(Table91213[[#This Row],[Date]],'DB Details'!$A:$L,6)</f>
        <v>51.8</v>
      </c>
      <c r="G650" s="56">
        <f>VLOOKUP(Table91213[[#This Row],[Date]],'DB Details'!$A:$L,7)</f>
        <v>48.5</v>
      </c>
      <c r="H650" s="112">
        <f>VLOOKUP(Table91213[[#This Row],[Date]],'DB Details'!$A:$L,8)</f>
        <v>38.9</v>
      </c>
      <c r="I650" s="112">
        <f>VLOOKUP(Table91213[[#This Row],[Date]],'DB Details'!$A:$L,9)</f>
        <v>47.5</v>
      </c>
      <c r="J650" s="112">
        <f>VLOOKUP(Table91213[[#This Row],[Date]],'DB Details'!$A:$L,10)</f>
        <v>41.5</v>
      </c>
      <c r="K650" s="56">
        <f>VLOOKUP(Table91213[[#This Row],[Date]],'DB Details'!$A:$L,11)</f>
        <v>46.9</v>
      </c>
      <c r="L650" s="112">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12">
        <f>VLOOKUP(Table91213[[#This Row],[Date]],'DB Details'!$A:$L,5)</f>
        <v>33.299999999999997</v>
      </c>
      <c r="F651" s="112">
        <f>VLOOKUP(Table91213[[#This Row],[Date]],'DB Details'!$A:$L,6)</f>
        <v>41.8</v>
      </c>
      <c r="G651" s="56">
        <f>VLOOKUP(Table91213[[#This Row],[Date]],'DB Details'!$A:$L,7)</f>
        <v>44.5</v>
      </c>
      <c r="H651" s="112">
        <f>VLOOKUP(Table91213[[#This Row],[Date]],'DB Details'!$A:$L,8)</f>
        <v>38.299999999999997</v>
      </c>
      <c r="I651" s="112">
        <f>VLOOKUP(Table91213[[#This Row],[Date]],'DB Details'!$A:$L,9)</f>
        <v>49.5</v>
      </c>
      <c r="J651" s="112">
        <f>VLOOKUP(Table91213[[#This Row],[Date]],'DB Details'!$A:$L,10)</f>
        <v>35.6</v>
      </c>
      <c r="K651" s="56">
        <f>VLOOKUP(Table91213[[#This Row],[Date]],'DB Details'!$A:$L,11)</f>
        <v>44.3</v>
      </c>
      <c r="L651" s="112">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12">
        <f>VLOOKUP(Table91213[[#This Row],[Date]],'DB Details'!$A:$L,5)</f>
        <v>32</v>
      </c>
      <c r="F652" s="112">
        <f>VLOOKUP(Table91213[[#This Row],[Date]],'DB Details'!$A:$L,6)</f>
        <v>46.9</v>
      </c>
      <c r="G652" s="56">
        <f>VLOOKUP(Table91213[[#This Row],[Date]],'DB Details'!$A:$L,7)</f>
        <v>44.5</v>
      </c>
      <c r="H652" s="112">
        <f>VLOOKUP(Table91213[[#This Row],[Date]],'DB Details'!$A:$L,8)</f>
        <v>38.9</v>
      </c>
      <c r="I652" s="112">
        <f>VLOOKUP(Table91213[[#This Row],[Date]],'DB Details'!$A:$L,9)</f>
        <v>49.1</v>
      </c>
      <c r="J652" s="112">
        <f>VLOOKUP(Table91213[[#This Row],[Date]],'DB Details'!$A:$L,10)</f>
        <v>36.4</v>
      </c>
      <c r="K652" s="56">
        <f>VLOOKUP(Table91213[[#This Row],[Date]],'DB Details'!$A:$L,11)</f>
        <v>50</v>
      </c>
      <c r="L652" s="112">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12">
        <f>VLOOKUP(Table91213[[#This Row],[Date]],'DB Details'!$A:$L,5)</f>
        <v>33.200000000000003</v>
      </c>
      <c r="F653" s="112">
        <f>VLOOKUP(Table91213[[#This Row],[Date]],'DB Details'!$A:$L,6)</f>
        <v>49.2</v>
      </c>
      <c r="G653" s="56">
        <f>VLOOKUP(Table91213[[#This Row],[Date]],'DB Details'!$A:$L,7)</f>
        <v>44</v>
      </c>
      <c r="H653" s="112">
        <f>VLOOKUP(Table91213[[#This Row],[Date]],'DB Details'!$A:$L,8)</f>
        <v>37.6</v>
      </c>
      <c r="I653" s="112">
        <f>VLOOKUP(Table91213[[#This Row],[Date]],'DB Details'!$A:$L,9)</f>
        <v>49.3</v>
      </c>
      <c r="J653" s="112">
        <f>VLOOKUP(Table91213[[#This Row],[Date]],'DB Details'!$A:$L,10)</f>
        <v>39.1</v>
      </c>
      <c r="K653" s="56">
        <f>VLOOKUP(Table91213[[#This Row],[Date]],'DB Details'!$A:$L,11)</f>
        <v>47.6</v>
      </c>
      <c r="L653" s="112">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12">
        <f>VLOOKUP(Table91213[[#This Row],[Date]],'DB Details'!$A:$L,5)</f>
        <v>43.9</v>
      </c>
      <c r="F654" s="112">
        <f>VLOOKUP(Table91213[[#This Row],[Date]],'DB Details'!$A:$L,6)</f>
        <v>51.1</v>
      </c>
      <c r="G654" s="56">
        <f>VLOOKUP(Table91213[[#This Row],[Date]],'DB Details'!$A:$L,7)</f>
        <v>43.5</v>
      </c>
      <c r="H654" s="112">
        <f>VLOOKUP(Table91213[[#This Row],[Date]],'DB Details'!$A:$L,8)</f>
        <v>39.200000000000003</v>
      </c>
      <c r="I654" s="112">
        <f>VLOOKUP(Table91213[[#This Row],[Date]],'DB Details'!$A:$L,9)</f>
        <v>51.2</v>
      </c>
      <c r="J654" s="112">
        <f>VLOOKUP(Table91213[[#This Row],[Date]],'DB Details'!$A:$L,10)</f>
        <v>41</v>
      </c>
      <c r="K654" s="56">
        <f>VLOOKUP(Table91213[[#This Row],[Date]],'DB Details'!$A:$L,11)</f>
        <v>50.1</v>
      </c>
      <c r="L654" s="112">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12">
        <f>VLOOKUP(Table91213[[#This Row],[Date]],'DB Details'!$A:$L,5)</f>
        <v>41.5</v>
      </c>
      <c r="F655" s="112">
        <f>VLOOKUP(Table91213[[#This Row],[Date]],'DB Details'!$A:$L,6)</f>
        <v>58.1</v>
      </c>
      <c r="G655" s="56">
        <f>VLOOKUP(Table91213[[#This Row],[Date]],'DB Details'!$A:$L,7)</f>
        <v>41.5</v>
      </c>
      <c r="H655" s="112">
        <f>VLOOKUP(Table91213[[#This Row],[Date]],'DB Details'!$A:$L,8)</f>
        <v>39.700000000000003</v>
      </c>
      <c r="I655" s="112">
        <f>VLOOKUP(Table91213[[#This Row],[Date]],'DB Details'!$A:$L,9)</f>
        <v>51.4</v>
      </c>
      <c r="J655" s="112">
        <f>VLOOKUP(Table91213[[#This Row],[Date]],'DB Details'!$A:$L,10)</f>
        <v>43.8</v>
      </c>
      <c r="K655" s="56">
        <f>VLOOKUP(Table91213[[#This Row],[Date]],'DB Details'!$A:$L,11)</f>
        <v>50.7</v>
      </c>
      <c r="L655" s="112">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12">
        <f>VLOOKUP(Table91213[[#This Row],[Date]],'DB Details'!$A:$L,5)</f>
        <v>51.9</v>
      </c>
      <c r="F656" s="112">
        <f>VLOOKUP(Table91213[[#This Row],[Date]],'DB Details'!$A:$L,6)</f>
        <v>58.3</v>
      </c>
      <c r="G656" s="56">
        <f>VLOOKUP(Table91213[[#This Row],[Date]],'DB Details'!$A:$L,7)</f>
        <v>40</v>
      </c>
      <c r="H656" s="112">
        <f>VLOOKUP(Table91213[[#This Row],[Date]],'DB Details'!$A:$L,8)</f>
        <v>41.4</v>
      </c>
      <c r="I656" s="112">
        <f>VLOOKUP(Table91213[[#This Row],[Date]],'DB Details'!$A:$L,9)</f>
        <v>51.9</v>
      </c>
      <c r="J656" s="112">
        <f>VLOOKUP(Table91213[[#This Row],[Date]],'DB Details'!$A:$L,10)</f>
        <v>46.6</v>
      </c>
      <c r="K656" s="56">
        <f>VLOOKUP(Table91213[[#This Row],[Date]],'DB Details'!$A:$L,11)</f>
        <v>50.6</v>
      </c>
      <c r="L656" s="112">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12">
        <f>VLOOKUP(Table91213[[#This Row],[Date]],'DB Details'!$A:$L,5)</f>
        <v>60.3</v>
      </c>
      <c r="F657" s="112">
        <f>VLOOKUP(Table91213[[#This Row],[Date]],'DB Details'!$A:$L,6)</f>
        <v>59.1</v>
      </c>
      <c r="G657" s="56">
        <f>VLOOKUP(Table91213[[#This Row],[Date]],'DB Details'!$A:$L,7)</f>
        <v>40.5</v>
      </c>
      <c r="H657" s="112">
        <f>VLOOKUP(Table91213[[#This Row],[Date]],'DB Details'!$A:$L,8)</f>
        <v>43</v>
      </c>
      <c r="I657" s="112">
        <f>VLOOKUP(Table91213[[#This Row],[Date]],'DB Details'!$A:$L,9)</f>
        <v>53.5</v>
      </c>
      <c r="J657" s="112">
        <f>VLOOKUP(Table91213[[#This Row],[Date]],'DB Details'!$A:$L,10)</f>
        <v>46.6</v>
      </c>
      <c r="K657" s="56">
        <f>VLOOKUP(Table91213[[#This Row],[Date]],'DB Details'!$A:$L,11)</f>
        <v>51.9</v>
      </c>
      <c r="L657" s="112">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12">
        <f>VLOOKUP(Table91213[[#This Row],[Date]],'DB Details'!$A:$L,5)</f>
        <v>63</v>
      </c>
      <c r="F658" s="112">
        <f>VLOOKUP(Table91213[[#This Row],[Date]],'DB Details'!$A:$L,6)</f>
        <v>59.4</v>
      </c>
      <c r="G658" s="56">
        <f>VLOOKUP(Table91213[[#This Row],[Date]],'DB Details'!$A:$L,7)</f>
        <v>39</v>
      </c>
      <c r="H658" s="112">
        <f>VLOOKUP(Table91213[[#This Row],[Date]],'DB Details'!$A:$L,8)</f>
        <v>43.8</v>
      </c>
      <c r="I658" s="112">
        <f>VLOOKUP(Table91213[[#This Row],[Date]],'DB Details'!$A:$L,9)</f>
        <v>53.4</v>
      </c>
      <c r="J658" s="112">
        <f>VLOOKUP(Table91213[[#This Row],[Date]],'DB Details'!$A:$L,10)</f>
        <v>47.3</v>
      </c>
      <c r="K658" s="56">
        <f>VLOOKUP(Table91213[[#This Row],[Date]],'DB Details'!$A:$L,11)</f>
        <v>53.3</v>
      </c>
      <c r="L658" s="112">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12">
        <f>VLOOKUP(Table91213[[#This Row],[Date]],'DB Details'!$A:$L,5)</f>
        <v>65.5</v>
      </c>
      <c r="F659" s="112">
        <f>VLOOKUP(Table91213[[#This Row],[Date]],'DB Details'!$A:$L,6)</f>
        <v>61.1</v>
      </c>
      <c r="G659" s="56">
        <f>VLOOKUP(Table91213[[#This Row],[Date]],'DB Details'!$A:$L,7)</f>
        <v>44.5</v>
      </c>
      <c r="H659" s="112">
        <f>VLOOKUP(Table91213[[#This Row],[Date]],'DB Details'!$A:$L,8)</f>
        <v>43.2</v>
      </c>
      <c r="I659" s="112">
        <f>VLOOKUP(Table91213[[#This Row],[Date]],'DB Details'!$A:$L,9)</f>
        <v>54.4</v>
      </c>
      <c r="J659" s="112">
        <f>VLOOKUP(Table91213[[#This Row],[Date]],'DB Details'!$A:$L,10)</f>
        <v>48.3</v>
      </c>
      <c r="K659" s="56">
        <f>VLOOKUP(Table91213[[#This Row],[Date]],'DB Details'!$A:$L,11)</f>
        <v>54.1</v>
      </c>
      <c r="L659" s="112">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12">
        <f>VLOOKUP(Table91213[[#This Row],[Date]],'DB Details'!$A:$L,5)</f>
        <v>68.3</v>
      </c>
      <c r="F660" s="112">
        <f>VLOOKUP(Table91213[[#This Row],[Date]],'DB Details'!$A:$L,6)</f>
        <v>56.6</v>
      </c>
      <c r="G660" s="56">
        <f>VLOOKUP(Table91213[[#This Row],[Date]],'DB Details'!$A:$L,7)</f>
        <v>42.5</v>
      </c>
      <c r="H660" s="112">
        <f>VLOOKUP(Table91213[[#This Row],[Date]],'DB Details'!$A:$L,8)</f>
        <v>42.7</v>
      </c>
      <c r="I660" s="112">
        <f>VLOOKUP(Table91213[[#This Row],[Date]],'DB Details'!$A:$L,9)</f>
        <v>54.8</v>
      </c>
      <c r="J660" s="112">
        <f>VLOOKUP(Table91213[[#This Row],[Date]],'DB Details'!$A:$L,10)</f>
        <v>45</v>
      </c>
      <c r="K660" s="56">
        <f>VLOOKUP(Table91213[[#This Row],[Date]],'DB Details'!$A:$L,11)</f>
        <v>52.2</v>
      </c>
      <c r="L660" s="112">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12">
        <f>VLOOKUP(Table91213[[#This Row],[Date]],'DB Details'!$A:$L,5)</f>
        <v>61.5</v>
      </c>
      <c r="F661" s="112">
        <f>VLOOKUP(Table91213[[#This Row],[Date]],'DB Details'!$A:$L,6)</f>
        <v>54.9</v>
      </c>
      <c r="G661" s="56">
        <f>VLOOKUP(Table91213[[#This Row],[Date]],'DB Details'!$A:$L,7)</f>
        <v>42.5</v>
      </c>
      <c r="H661" s="112">
        <f>VLOOKUP(Table91213[[#This Row],[Date]],'DB Details'!$A:$L,8)</f>
        <v>45.4</v>
      </c>
      <c r="I661" s="112">
        <f>VLOOKUP(Table91213[[#This Row],[Date]],'DB Details'!$A:$L,9)</f>
        <v>53.6</v>
      </c>
      <c r="J661" s="112">
        <f>VLOOKUP(Table91213[[#This Row],[Date]],'DB Details'!$A:$L,10)</f>
        <v>46.8</v>
      </c>
      <c r="K661" s="56">
        <f>VLOOKUP(Table91213[[#This Row],[Date]],'DB Details'!$A:$L,11)</f>
        <v>53.4</v>
      </c>
      <c r="L661" s="112">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12">
        <f>VLOOKUP(Table91213[[#This Row],[Date]],'DB Details'!$A:$L,5)</f>
        <v>62.5</v>
      </c>
      <c r="F662" s="112">
        <f>VLOOKUP(Table91213[[#This Row],[Date]],'DB Details'!$A:$L,6)</f>
        <v>53.5</v>
      </c>
      <c r="G662" s="56">
        <f>VLOOKUP(Table91213[[#This Row],[Date]],'DB Details'!$A:$L,7)</f>
        <v>40.5</v>
      </c>
      <c r="H662" s="112">
        <f>VLOOKUP(Table91213[[#This Row],[Date]],'DB Details'!$A:$L,8)</f>
        <v>43.8</v>
      </c>
      <c r="I662" s="112">
        <f>VLOOKUP(Table91213[[#This Row],[Date]],'DB Details'!$A:$L,9)</f>
        <v>56.7</v>
      </c>
      <c r="J662" s="112">
        <f>VLOOKUP(Table91213[[#This Row],[Date]],'DB Details'!$A:$L,10)</f>
        <v>45.8</v>
      </c>
      <c r="K662" s="56">
        <f>VLOOKUP(Table91213[[#This Row],[Date]],'DB Details'!$A:$L,11)</f>
        <v>53.8</v>
      </c>
      <c r="L662" s="112">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12">
        <f>VLOOKUP(Table91213[[#This Row],[Date]],'DB Details'!$A:$L,5)</f>
        <v>58.3</v>
      </c>
      <c r="F663" s="112">
        <f>VLOOKUP(Table91213[[#This Row],[Date]],'DB Details'!$A:$L,6)</f>
        <v>51.3</v>
      </c>
      <c r="G663" s="56">
        <f>VLOOKUP(Table91213[[#This Row],[Date]],'DB Details'!$A:$L,7)</f>
        <v>42.5</v>
      </c>
      <c r="H663" s="112">
        <f>VLOOKUP(Table91213[[#This Row],[Date]],'DB Details'!$A:$L,8)</f>
        <v>42</v>
      </c>
      <c r="I663" s="112">
        <f>VLOOKUP(Table91213[[#This Row],[Date]],'DB Details'!$A:$L,9)</f>
        <v>53.4</v>
      </c>
      <c r="J663" s="112">
        <f>VLOOKUP(Table91213[[#This Row],[Date]],'DB Details'!$A:$L,10)</f>
        <v>46.4</v>
      </c>
      <c r="K663" s="56">
        <f>VLOOKUP(Table91213[[#This Row],[Date]],'DB Details'!$A:$L,11)</f>
        <v>53</v>
      </c>
      <c r="L663" s="112">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12">
        <f>VLOOKUP(Table91213[[#This Row],[Date]],'DB Details'!$A:$L,5)</f>
        <v>55.7</v>
      </c>
      <c r="F664" s="112">
        <f>VLOOKUP(Table91213[[#This Row],[Date]],'DB Details'!$A:$L,6)</f>
        <v>52.7</v>
      </c>
      <c r="G664" s="56">
        <f>VLOOKUP(Table91213[[#This Row],[Date]],'DB Details'!$A:$L,7)</f>
        <v>46.5</v>
      </c>
      <c r="H664" s="112">
        <f>VLOOKUP(Table91213[[#This Row],[Date]],'DB Details'!$A:$L,8)</f>
        <v>43.1</v>
      </c>
      <c r="I664" s="112">
        <f>VLOOKUP(Table91213[[#This Row],[Date]],'DB Details'!$A:$L,9)</f>
        <v>52.1</v>
      </c>
      <c r="J664" s="112">
        <f>VLOOKUP(Table91213[[#This Row],[Date]],'DB Details'!$A:$L,10)</f>
        <v>44.8</v>
      </c>
      <c r="K664" s="56">
        <f>VLOOKUP(Table91213[[#This Row],[Date]],'DB Details'!$A:$L,11)</f>
        <v>50</v>
      </c>
      <c r="L664" s="112">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12">
        <f>VLOOKUP(Table91213[[#This Row],[Date]],'DB Details'!$A:$L,5)</f>
        <v>56.9</v>
      </c>
      <c r="F665" s="112">
        <f>VLOOKUP(Table91213[[#This Row],[Date]],'DB Details'!$A:$L,6)</f>
        <v>53.9</v>
      </c>
      <c r="G665" s="56">
        <f>VLOOKUP(Table91213[[#This Row],[Date]],'DB Details'!$A:$L,7)</f>
        <v>43</v>
      </c>
      <c r="H665" s="112">
        <f>VLOOKUP(Table91213[[#This Row],[Date]],'DB Details'!$A:$L,8)</f>
        <v>45.2</v>
      </c>
      <c r="I665" s="112">
        <f>VLOOKUP(Table91213[[#This Row],[Date]],'DB Details'!$A:$L,9)</f>
        <v>52.9</v>
      </c>
      <c r="J665" s="112">
        <f>VLOOKUP(Table91213[[#This Row],[Date]],'DB Details'!$A:$L,10)</f>
        <v>47.5</v>
      </c>
      <c r="K665" s="56">
        <f>VLOOKUP(Table91213[[#This Row],[Date]],'DB Details'!$A:$L,11)</f>
        <v>52</v>
      </c>
      <c r="L665" s="112">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12">
        <f>VLOOKUP(Table91213[[#This Row],[Date]],'DB Details'!$A:$L,5)</f>
        <v>57.5</v>
      </c>
      <c r="F666" s="112">
        <f>VLOOKUP(Table91213[[#This Row],[Date]],'DB Details'!$A:$L,6)</f>
        <v>54.1</v>
      </c>
      <c r="G666" s="56">
        <f>VLOOKUP(Table91213[[#This Row],[Date]],'DB Details'!$A:$L,7)</f>
        <v>42.5</v>
      </c>
      <c r="H666" s="112">
        <f>VLOOKUP(Table91213[[#This Row],[Date]],'DB Details'!$A:$L,8)</f>
        <v>44.2</v>
      </c>
      <c r="I666" s="112">
        <f>VLOOKUP(Table91213[[#This Row],[Date]],'DB Details'!$A:$L,9)</f>
        <v>52.8</v>
      </c>
      <c r="J666" s="112">
        <f>VLOOKUP(Table91213[[#This Row],[Date]],'DB Details'!$A:$L,10)</f>
        <v>47.4</v>
      </c>
      <c r="K666" s="56">
        <f>VLOOKUP(Table91213[[#This Row],[Date]],'DB Details'!$A:$L,11)</f>
        <v>54.4</v>
      </c>
      <c r="L666" s="112">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12">
        <f>VLOOKUP(Table91213[[#This Row],[Date]],'DB Details'!$A:$L,5)</f>
        <v>65.5</v>
      </c>
      <c r="F667" s="112">
        <f>VLOOKUP(Table91213[[#This Row],[Date]],'DB Details'!$A:$L,6)</f>
        <v>53.6</v>
      </c>
      <c r="G667" s="56">
        <f>VLOOKUP(Table91213[[#This Row],[Date]],'DB Details'!$A:$L,7)</f>
        <v>46</v>
      </c>
      <c r="H667" s="112">
        <f>VLOOKUP(Table91213[[#This Row],[Date]],'DB Details'!$A:$L,8)</f>
        <v>43</v>
      </c>
      <c r="I667" s="112">
        <f>VLOOKUP(Table91213[[#This Row],[Date]],'DB Details'!$A:$L,9)</f>
        <v>52.8</v>
      </c>
      <c r="J667" s="112">
        <f>VLOOKUP(Table91213[[#This Row],[Date]],'DB Details'!$A:$L,10)</f>
        <v>42.6</v>
      </c>
      <c r="K667" s="56">
        <f>VLOOKUP(Table91213[[#This Row],[Date]],'DB Details'!$A:$L,11)</f>
        <v>55.2</v>
      </c>
      <c r="L667" s="112">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12">
        <f>VLOOKUP(Table91213[[#This Row],[Date]],'DB Details'!$A:$L,5)</f>
        <v>70</v>
      </c>
      <c r="F668" s="112">
        <f>VLOOKUP(Table91213[[#This Row],[Date]],'DB Details'!$A:$L,6)</f>
        <v>47</v>
      </c>
      <c r="G668" s="56">
        <f>VLOOKUP(Table91213[[#This Row],[Date]],'DB Details'!$A:$L,7)</f>
        <v>42</v>
      </c>
      <c r="H668" s="112">
        <f>VLOOKUP(Table91213[[#This Row],[Date]],'DB Details'!$A:$L,8)</f>
        <v>42.3</v>
      </c>
      <c r="I668" s="112">
        <f>VLOOKUP(Table91213[[#This Row],[Date]],'DB Details'!$A:$L,9)</f>
        <v>52.6</v>
      </c>
      <c r="J668" s="112">
        <f>VLOOKUP(Table91213[[#This Row],[Date]],'DB Details'!$A:$L,10)</f>
        <v>42.2</v>
      </c>
      <c r="K668" s="56">
        <f>VLOOKUP(Table91213[[#This Row],[Date]],'DB Details'!$A:$L,11)</f>
        <v>51.3</v>
      </c>
      <c r="L668" s="112">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12">
        <f>VLOOKUP(Table91213[[#This Row],[Date]],'DB Details'!$A:$L,5)</f>
        <v>63.5</v>
      </c>
      <c r="F669" s="112">
        <f>VLOOKUP(Table91213[[#This Row],[Date]],'DB Details'!$A:$L,6)</f>
        <v>48.5</v>
      </c>
      <c r="G669" s="56">
        <f>VLOOKUP(Table91213[[#This Row],[Date]],'DB Details'!$A:$L,7)</f>
        <v>44.5</v>
      </c>
      <c r="H669" s="112">
        <f>VLOOKUP(Table91213[[#This Row],[Date]],'DB Details'!$A:$L,8)</f>
        <v>43.1</v>
      </c>
      <c r="I669" s="112">
        <f>VLOOKUP(Table91213[[#This Row],[Date]],'DB Details'!$A:$L,9)</f>
        <v>49.9</v>
      </c>
      <c r="J669" s="112">
        <f>VLOOKUP(Table91213[[#This Row],[Date]],'DB Details'!$A:$L,10)</f>
        <v>41.8</v>
      </c>
      <c r="K669" s="56">
        <f>VLOOKUP(Table91213[[#This Row],[Date]],'DB Details'!$A:$L,11)</f>
        <v>50.8</v>
      </c>
      <c r="L669" s="112">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12">
        <f>VLOOKUP(Table91213[[#This Row],[Date]],'DB Details'!$A:$L,5)</f>
        <v>51.5</v>
      </c>
      <c r="F670" s="112">
        <f>VLOOKUP(Table91213[[#This Row],[Date]],'DB Details'!$A:$L,6)</f>
        <v>52.9</v>
      </c>
      <c r="G670" s="56">
        <f>VLOOKUP(Table91213[[#This Row],[Date]],'DB Details'!$A:$L,7)</f>
        <v>45</v>
      </c>
      <c r="H670" s="112">
        <f>VLOOKUP(Table91213[[#This Row],[Date]],'DB Details'!$A:$L,8)</f>
        <v>45.7</v>
      </c>
      <c r="I670" s="112">
        <f>VLOOKUP(Table91213[[#This Row],[Date]],'DB Details'!$A:$L,9)</f>
        <v>50.6</v>
      </c>
      <c r="J670" s="112">
        <f>VLOOKUP(Table91213[[#This Row],[Date]],'DB Details'!$A:$L,10)</f>
        <v>42.4</v>
      </c>
      <c r="K670" s="56">
        <f>VLOOKUP(Table91213[[#This Row],[Date]],'DB Details'!$A:$L,11)</f>
        <v>51.7</v>
      </c>
      <c r="L670" s="112">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12">
        <f>VLOOKUP(Table91213[[#This Row],[Date]],'DB Details'!$A:$L,5)</f>
        <v>56.5</v>
      </c>
      <c r="F671" s="112">
        <f>VLOOKUP(Table91213[[#This Row],[Date]],'DB Details'!$A:$L,6)</f>
        <v>54.1</v>
      </c>
      <c r="G671" s="56">
        <f>VLOOKUP(Table91213[[#This Row],[Date]],'DB Details'!$A:$L,7)</f>
        <v>45.5</v>
      </c>
      <c r="H671" s="112">
        <f>VLOOKUP(Table91213[[#This Row],[Date]],'DB Details'!$A:$L,8)</f>
        <v>42</v>
      </c>
      <c r="I671" s="112">
        <f>VLOOKUP(Table91213[[#This Row],[Date]],'DB Details'!$A:$L,9)</f>
        <v>49.8</v>
      </c>
      <c r="J671" s="112">
        <f>VLOOKUP(Table91213[[#This Row],[Date]],'DB Details'!$A:$L,10)</f>
        <v>45.6</v>
      </c>
      <c r="K671" s="56">
        <f>VLOOKUP(Table91213[[#This Row],[Date]],'DB Details'!$A:$L,11)</f>
        <v>54.6</v>
      </c>
      <c r="L671" s="112">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12">
        <f>VLOOKUP(Table91213[[#This Row],[Date]],'DB Details'!$A:$L,5)</f>
        <v>53</v>
      </c>
      <c r="F672" s="112">
        <f>VLOOKUP(Table91213[[#This Row],[Date]],'DB Details'!$A:$L,6)</f>
        <v>53.9</v>
      </c>
      <c r="G672" s="56">
        <f>VLOOKUP(Table91213[[#This Row],[Date]],'DB Details'!$A:$L,7)</f>
        <v>42.5</v>
      </c>
      <c r="H672" s="112">
        <f>VLOOKUP(Table91213[[#This Row],[Date]],'DB Details'!$A:$L,8)</f>
        <v>46.3</v>
      </c>
      <c r="I672" s="112">
        <f>VLOOKUP(Table91213[[#This Row],[Date]],'DB Details'!$A:$L,9)</f>
        <v>51.5</v>
      </c>
      <c r="J672" s="112">
        <f>VLOOKUP(Table91213[[#This Row],[Date]],'DB Details'!$A:$L,10)</f>
        <v>46.3</v>
      </c>
      <c r="K672" s="56">
        <f>VLOOKUP(Table91213[[#This Row],[Date]],'DB Details'!$A:$L,11)</f>
        <v>54.4</v>
      </c>
      <c r="L672" s="112">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12">
        <f>VLOOKUP(Table91213[[#This Row],[Date]],'DB Details'!$A:$L,5)</f>
        <v>53</v>
      </c>
      <c r="F673" s="112">
        <f>VLOOKUP(Table91213[[#This Row],[Date]],'DB Details'!$A:$L,6)</f>
        <v>61.8</v>
      </c>
      <c r="G673" s="56">
        <f>VLOOKUP(Table91213[[#This Row],[Date]],'DB Details'!$A:$L,7)</f>
        <v>43</v>
      </c>
      <c r="H673" s="112">
        <f>VLOOKUP(Table91213[[#This Row],[Date]],'DB Details'!$A:$L,8)</f>
        <v>43.1</v>
      </c>
      <c r="I673" s="112">
        <f>VLOOKUP(Table91213[[#This Row],[Date]],'DB Details'!$A:$L,9)</f>
        <v>53</v>
      </c>
      <c r="J673" s="112">
        <f>VLOOKUP(Table91213[[#This Row],[Date]],'DB Details'!$A:$L,10)</f>
        <v>47.1</v>
      </c>
      <c r="K673" s="56">
        <f>VLOOKUP(Table91213[[#This Row],[Date]],'DB Details'!$A:$L,11)</f>
        <v>56.4</v>
      </c>
      <c r="L673" s="112">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12">
        <f>VLOOKUP(Table91213[[#This Row],[Date]],'DB Details'!$A:$L,5)</f>
        <v>56</v>
      </c>
      <c r="F674" s="112">
        <f>VLOOKUP(Table91213[[#This Row],[Date]],'DB Details'!$A:$L,6)</f>
        <v>57.8</v>
      </c>
      <c r="G674" s="56">
        <f>VLOOKUP(Table91213[[#This Row],[Date]],'DB Details'!$A:$L,7)</f>
        <v>44.5</v>
      </c>
      <c r="H674" s="112">
        <f>VLOOKUP(Table91213[[#This Row],[Date]],'DB Details'!$A:$L,8)</f>
        <v>43.4</v>
      </c>
      <c r="I674" s="112">
        <f>VLOOKUP(Table91213[[#This Row],[Date]],'DB Details'!$A:$L,9)</f>
        <v>53.4</v>
      </c>
      <c r="J674" s="112">
        <f>VLOOKUP(Table91213[[#This Row],[Date]],'DB Details'!$A:$L,10)</f>
        <v>46.5</v>
      </c>
      <c r="K674" s="56">
        <f>VLOOKUP(Table91213[[#This Row],[Date]],'DB Details'!$A:$L,11)</f>
        <v>54.5</v>
      </c>
      <c r="L674" s="112">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12">
        <f>VLOOKUP(Table91213[[#This Row],[Date]],'DB Details'!$A:$L,5)</f>
        <v>58.5</v>
      </c>
      <c r="F675" s="112">
        <f>VLOOKUP(Table91213[[#This Row],[Date]],'DB Details'!$A:$L,6)</f>
        <v>62.8</v>
      </c>
      <c r="G675" s="56">
        <f>VLOOKUP(Table91213[[#This Row],[Date]],'DB Details'!$A:$L,7)</f>
        <v>39</v>
      </c>
      <c r="H675" s="112">
        <f>VLOOKUP(Table91213[[#This Row],[Date]],'DB Details'!$A:$L,8)</f>
        <v>45.6</v>
      </c>
      <c r="I675" s="112">
        <f>VLOOKUP(Table91213[[#This Row],[Date]],'DB Details'!$A:$L,9)</f>
        <v>54.6</v>
      </c>
      <c r="J675" s="112">
        <f>VLOOKUP(Table91213[[#This Row],[Date]],'DB Details'!$A:$L,10)</f>
        <v>48.6</v>
      </c>
      <c r="K675" s="56">
        <f>VLOOKUP(Table91213[[#This Row],[Date]],'DB Details'!$A:$L,11)</f>
        <v>59.5</v>
      </c>
      <c r="L675" s="112">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12">
        <f>VLOOKUP(Table91213[[#This Row],[Date]],'DB Details'!$A:$L,5)</f>
        <v>64</v>
      </c>
      <c r="F676" s="112">
        <f>VLOOKUP(Table91213[[#This Row],[Date]],'DB Details'!$A:$L,6)</f>
        <v>66.599999999999994</v>
      </c>
      <c r="G676" s="56">
        <f>VLOOKUP(Table91213[[#This Row],[Date]],'DB Details'!$A:$L,7)</f>
        <v>39.5</v>
      </c>
      <c r="H676" s="112">
        <f>VLOOKUP(Table91213[[#This Row],[Date]],'DB Details'!$A:$L,8)</f>
        <v>49.7</v>
      </c>
      <c r="I676" s="112">
        <f>VLOOKUP(Table91213[[#This Row],[Date]],'DB Details'!$A:$L,9)</f>
        <v>56.4</v>
      </c>
      <c r="J676" s="112">
        <f>VLOOKUP(Table91213[[#This Row],[Date]],'DB Details'!$A:$L,10)</f>
        <v>50.4</v>
      </c>
      <c r="K676" s="56">
        <f>VLOOKUP(Table91213[[#This Row],[Date]],'DB Details'!$A:$L,11)</f>
        <v>57.1</v>
      </c>
      <c r="L676" s="112">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12">
        <f>VLOOKUP(Table91213[[#This Row],[Date]],'DB Details'!$A:$L,5)</f>
        <v>66</v>
      </c>
      <c r="F677" s="112">
        <f>VLOOKUP(Table91213[[#This Row],[Date]],'DB Details'!$A:$L,6)</f>
        <v>70</v>
      </c>
      <c r="G677" s="56">
        <f>VLOOKUP(Table91213[[#This Row],[Date]],'DB Details'!$A:$L,7)</f>
        <v>39</v>
      </c>
      <c r="H677" s="112">
        <f>VLOOKUP(Table91213[[#This Row],[Date]],'DB Details'!$A:$L,8)</f>
        <v>45.9</v>
      </c>
      <c r="I677" s="112">
        <f>VLOOKUP(Table91213[[#This Row],[Date]],'DB Details'!$A:$L,9)</f>
        <v>59.3</v>
      </c>
      <c r="J677" s="112">
        <f>VLOOKUP(Table91213[[#This Row],[Date]],'DB Details'!$A:$L,10)</f>
        <v>54.1</v>
      </c>
      <c r="K677" s="56">
        <f>VLOOKUP(Table91213[[#This Row],[Date]],'DB Details'!$A:$L,11)</f>
        <v>59.3</v>
      </c>
      <c r="L677" s="112">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12">
        <f>VLOOKUP(Table91213[[#This Row],[Date]],'DB Details'!$A:$L,5)</f>
        <v>75.5</v>
      </c>
      <c r="F678" s="112">
        <f>VLOOKUP(Table91213[[#This Row],[Date]],'DB Details'!$A:$L,6)</f>
        <v>69.3</v>
      </c>
      <c r="G678" s="56">
        <f>VLOOKUP(Table91213[[#This Row],[Date]],'DB Details'!$A:$L,7)</f>
        <v>40</v>
      </c>
      <c r="H678" s="112">
        <f>VLOOKUP(Table91213[[#This Row],[Date]],'DB Details'!$A:$L,8)</f>
        <v>47.9</v>
      </c>
      <c r="I678" s="112">
        <f>VLOOKUP(Table91213[[#This Row],[Date]],'DB Details'!$A:$L,9)</f>
        <v>61.5</v>
      </c>
      <c r="J678" s="112">
        <f>VLOOKUP(Table91213[[#This Row],[Date]],'DB Details'!$A:$L,10)</f>
        <v>54.7</v>
      </c>
      <c r="K678" s="56">
        <f>VLOOKUP(Table91213[[#This Row],[Date]],'DB Details'!$A:$L,11)</f>
        <v>57.2</v>
      </c>
      <c r="L678" s="112">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12">
        <f>VLOOKUP(Table91213[[#This Row],[Date]],'DB Details'!$A:$L,5)</f>
        <v>81.5</v>
      </c>
      <c r="F679" s="112">
        <f>VLOOKUP(Table91213[[#This Row],[Date]],'DB Details'!$A:$L,6)</f>
        <v>65.599999999999994</v>
      </c>
      <c r="G679" s="56">
        <f>VLOOKUP(Table91213[[#This Row],[Date]],'DB Details'!$A:$L,7)</f>
        <v>38.5</v>
      </c>
      <c r="H679" s="112">
        <f>VLOOKUP(Table91213[[#This Row],[Date]],'DB Details'!$A:$L,8)</f>
        <v>49</v>
      </c>
      <c r="I679" s="112">
        <f>VLOOKUP(Table91213[[#This Row],[Date]],'DB Details'!$A:$L,9)</f>
        <v>62.9</v>
      </c>
      <c r="J679" s="112">
        <f>VLOOKUP(Table91213[[#This Row],[Date]],'DB Details'!$A:$L,10)</f>
        <v>55.7</v>
      </c>
      <c r="K679" s="56">
        <f>VLOOKUP(Table91213[[#This Row],[Date]],'DB Details'!$A:$L,11)</f>
        <v>55.1</v>
      </c>
      <c r="L679" s="112">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12">
        <f>VLOOKUP(Table91213[[#This Row],[Date]],'DB Details'!$A:$L,5)</f>
        <v>86</v>
      </c>
      <c r="F680" s="112">
        <f>VLOOKUP(Table91213[[#This Row],[Date]],'DB Details'!$A:$L,6)</f>
        <v>66.8</v>
      </c>
      <c r="G680" s="56">
        <f>VLOOKUP(Table91213[[#This Row],[Date]],'DB Details'!$A:$L,7)</f>
        <v>39.5</v>
      </c>
      <c r="H680" s="112">
        <f>VLOOKUP(Table91213[[#This Row],[Date]],'DB Details'!$A:$L,8)</f>
        <v>48</v>
      </c>
      <c r="I680" s="112">
        <f>VLOOKUP(Table91213[[#This Row],[Date]],'DB Details'!$A:$L,9)</f>
        <v>66.7</v>
      </c>
      <c r="J680" s="112">
        <f>VLOOKUP(Table91213[[#This Row],[Date]],'DB Details'!$A:$L,10)</f>
        <v>57</v>
      </c>
      <c r="K680" s="56">
        <f>VLOOKUP(Table91213[[#This Row],[Date]],'DB Details'!$A:$L,11)</f>
        <v>60.2</v>
      </c>
      <c r="L680" s="112">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12">
        <f>VLOOKUP(Table91213[[#This Row],[Date]],'DB Details'!$A:$L,5)</f>
        <v>88</v>
      </c>
      <c r="F681" s="112">
        <f>VLOOKUP(Table91213[[#This Row],[Date]],'DB Details'!$A:$L,6)</f>
        <v>66.599999999999994</v>
      </c>
      <c r="G681" s="56">
        <f>VLOOKUP(Table91213[[#This Row],[Date]],'DB Details'!$A:$L,7)</f>
        <v>40.5</v>
      </c>
      <c r="H681" s="112">
        <f>VLOOKUP(Table91213[[#This Row],[Date]],'DB Details'!$A:$L,8)</f>
        <v>45.2</v>
      </c>
      <c r="I681" s="112">
        <f>VLOOKUP(Table91213[[#This Row],[Date]],'DB Details'!$A:$L,9)</f>
        <v>66.7</v>
      </c>
      <c r="J681" s="112">
        <f>VLOOKUP(Table91213[[#This Row],[Date]],'DB Details'!$A:$L,10)</f>
        <v>57.2</v>
      </c>
      <c r="K681" s="56">
        <f>VLOOKUP(Table91213[[#This Row],[Date]],'DB Details'!$A:$L,11)</f>
        <v>59.9</v>
      </c>
      <c r="L681" s="112">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12">
        <f>VLOOKUP(Table91213[[#This Row],[Date]],'DB Details'!$A:$L,5)</f>
        <v>86</v>
      </c>
      <c r="F682" s="112">
        <f>VLOOKUP(Table91213[[#This Row],[Date]],'DB Details'!$A:$L,6)</f>
        <v>65.3</v>
      </c>
      <c r="G682" s="56">
        <f>VLOOKUP(Table91213[[#This Row],[Date]],'DB Details'!$A:$L,7)</f>
        <v>37</v>
      </c>
      <c r="H682" s="112">
        <f>VLOOKUP(Table91213[[#This Row],[Date]],'DB Details'!$A:$L,8)</f>
        <v>48.8</v>
      </c>
      <c r="I682" s="112">
        <f>VLOOKUP(Table91213[[#This Row],[Date]],'DB Details'!$A:$L,9)</f>
        <v>68.3</v>
      </c>
      <c r="J682" s="112">
        <f>VLOOKUP(Table91213[[#This Row],[Date]],'DB Details'!$A:$L,10)</f>
        <v>60.1</v>
      </c>
      <c r="K682" s="56">
        <f>VLOOKUP(Table91213[[#This Row],[Date]],'DB Details'!$A:$L,11)</f>
        <v>60</v>
      </c>
      <c r="L682" s="112">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12">
        <f>VLOOKUP(Table91213[[#This Row],[Date]],'DB Details'!$A:$L,5)</f>
        <v>81</v>
      </c>
      <c r="F683" s="112">
        <f>VLOOKUP(Table91213[[#This Row],[Date]],'DB Details'!$A:$L,6)</f>
        <v>63.7</v>
      </c>
      <c r="G683" s="56">
        <f>VLOOKUP(Table91213[[#This Row],[Date]],'DB Details'!$A:$L,7)</f>
        <v>39</v>
      </c>
      <c r="H683" s="112">
        <f>VLOOKUP(Table91213[[#This Row],[Date]],'DB Details'!$A:$L,8)</f>
        <v>51.3</v>
      </c>
      <c r="I683" s="112">
        <f>VLOOKUP(Table91213[[#This Row],[Date]],'DB Details'!$A:$L,9)</f>
        <v>67.099999999999994</v>
      </c>
      <c r="J683" s="112">
        <f>VLOOKUP(Table91213[[#This Row],[Date]],'DB Details'!$A:$L,10)</f>
        <v>59.4</v>
      </c>
      <c r="K683" s="56">
        <f>VLOOKUP(Table91213[[#This Row],[Date]],'DB Details'!$A:$L,11)</f>
        <v>57.3</v>
      </c>
      <c r="L683" s="112">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12">
        <f>VLOOKUP(Table91213[[#This Row],[Date]],'DB Details'!$A:$L,5)</f>
        <v>77</v>
      </c>
      <c r="F684" s="112">
        <f>VLOOKUP(Table91213[[#This Row],[Date]],'DB Details'!$A:$L,6)</f>
        <v>63.8</v>
      </c>
      <c r="G684" s="56">
        <f>VLOOKUP(Table91213[[#This Row],[Date]],'DB Details'!$A:$L,7)</f>
        <v>37.5</v>
      </c>
      <c r="H684" s="112">
        <f>VLOOKUP(Table91213[[#This Row],[Date]],'DB Details'!$A:$L,8)</f>
        <v>50.8</v>
      </c>
      <c r="I684" s="112">
        <f>VLOOKUP(Table91213[[#This Row],[Date]],'DB Details'!$A:$L,9)</f>
        <v>64.5</v>
      </c>
      <c r="J684" s="112">
        <f>VLOOKUP(Table91213[[#This Row],[Date]],'DB Details'!$A:$L,10)</f>
        <v>57.4</v>
      </c>
      <c r="K684" s="56">
        <f>VLOOKUP(Table91213[[#This Row],[Date]],'DB Details'!$A:$L,11)</f>
        <v>56.7</v>
      </c>
      <c r="L684" s="112">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12">
        <f>VLOOKUP(Table91213[[#This Row],[Date]],'DB Details'!$A:$L,5)</f>
        <v>81.5</v>
      </c>
      <c r="F685" s="112">
        <f>VLOOKUP(Table91213[[#This Row],[Date]],'DB Details'!$A:$L,6)</f>
        <v>59.3</v>
      </c>
      <c r="G685" s="56">
        <f>VLOOKUP(Table91213[[#This Row],[Date]],'DB Details'!$A:$L,7)</f>
        <v>45.5</v>
      </c>
      <c r="H685" s="112">
        <f>VLOOKUP(Table91213[[#This Row],[Date]],'DB Details'!$A:$L,8)</f>
        <v>52.1</v>
      </c>
      <c r="I685" s="112">
        <f>VLOOKUP(Table91213[[#This Row],[Date]],'DB Details'!$A:$L,9)</f>
        <v>62.8</v>
      </c>
      <c r="J685" s="112">
        <f>VLOOKUP(Table91213[[#This Row],[Date]],'DB Details'!$A:$L,10)</f>
        <v>56.4</v>
      </c>
      <c r="K685" s="56">
        <f>VLOOKUP(Table91213[[#This Row],[Date]],'DB Details'!$A:$L,11)</f>
        <v>55.8</v>
      </c>
      <c r="L685" s="112">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12">
        <f>VLOOKUP(Table91213[[#This Row],[Date]],'DB Details'!$A:$L,5)</f>
        <v>76</v>
      </c>
      <c r="F686" s="112">
        <f>VLOOKUP(Table91213[[#This Row],[Date]],'DB Details'!$A:$L,6)</f>
        <v>59.8</v>
      </c>
      <c r="G686" s="56">
        <f>VLOOKUP(Table91213[[#This Row],[Date]],'DB Details'!$A:$L,7)</f>
        <v>41.5</v>
      </c>
      <c r="H686" s="112">
        <f>VLOOKUP(Table91213[[#This Row],[Date]],'DB Details'!$A:$L,8)</f>
        <v>51.6</v>
      </c>
      <c r="I686" s="112">
        <f>VLOOKUP(Table91213[[#This Row],[Date]],'DB Details'!$A:$L,9)</f>
        <v>59.8</v>
      </c>
      <c r="J686" s="112">
        <f>VLOOKUP(Table91213[[#This Row],[Date]],'DB Details'!$A:$L,10)</f>
        <v>58</v>
      </c>
      <c r="K686" s="56">
        <f>VLOOKUP(Table91213[[#This Row],[Date]],'DB Details'!$A:$L,11)</f>
        <v>53.5</v>
      </c>
      <c r="L686" s="112">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12">
        <f>VLOOKUP(Table91213[[#This Row],[Date]],'DB Details'!$A:$L,5)</f>
        <v>78.5</v>
      </c>
      <c r="F687" s="112">
        <f>VLOOKUP(Table91213[[#This Row],[Date]],'DB Details'!$A:$L,6)</f>
        <v>59.3</v>
      </c>
      <c r="G687" s="56">
        <f>VLOOKUP(Table91213[[#This Row],[Date]],'DB Details'!$A:$L,7)</f>
        <v>43.5</v>
      </c>
      <c r="H687" s="112">
        <f>VLOOKUP(Table91213[[#This Row],[Date]],'DB Details'!$A:$L,8)</f>
        <v>49.3</v>
      </c>
      <c r="I687" s="112">
        <f>VLOOKUP(Table91213[[#This Row],[Date]],'DB Details'!$A:$L,9)</f>
        <v>59.2</v>
      </c>
      <c r="J687" s="112">
        <f>VLOOKUP(Table91213[[#This Row],[Date]],'DB Details'!$A:$L,10)</f>
        <v>55.5</v>
      </c>
      <c r="K687" s="56">
        <f>VLOOKUP(Table91213[[#This Row],[Date]],'DB Details'!$A:$L,11)</f>
        <v>56.7</v>
      </c>
      <c r="L687" s="112">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12">
        <f>VLOOKUP(Table91213[[#This Row],[Date]],'DB Details'!$A:$L,5)</f>
        <v>74</v>
      </c>
      <c r="F688" s="112">
        <f>VLOOKUP(Table91213[[#This Row],[Date]],'DB Details'!$A:$L,6)</f>
        <v>57.3</v>
      </c>
      <c r="G688" s="56">
        <f>VLOOKUP(Table91213[[#This Row],[Date]],'DB Details'!$A:$L,7)</f>
        <v>43.5</v>
      </c>
      <c r="H688" s="112">
        <f>VLOOKUP(Table91213[[#This Row],[Date]],'DB Details'!$A:$L,8)</f>
        <v>49.7</v>
      </c>
      <c r="I688" s="112">
        <f>VLOOKUP(Table91213[[#This Row],[Date]],'DB Details'!$A:$L,9)</f>
        <v>56.8</v>
      </c>
      <c r="J688" s="112">
        <f>VLOOKUP(Table91213[[#This Row],[Date]],'DB Details'!$A:$L,10)</f>
        <v>56.9</v>
      </c>
      <c r="K688" s="56">
        <f>VLOOKUP(Table91213[[#This Row],[Date]],'DB Details'!$A:$L,11)</f>
        <v>54.5</v>
      </c>
      <c r="L688" s="112">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12">
        <f>VLOOKUP(Table91213[[#This Row],[Date]],'DB Details'!$A:$L,5)</f>
        <v>72</v>
      </c>
      <c r="F689" s="112">
        <f>VLOOKUP(Table91213[[#This Row],[Date]],'DB Details'!$A:$L,6)</f>
        <v>57.9</v>
      </c>
      <c r="G689" s="56">
        <f>VLOOKUP(Table91213[[#This Row],[Date]],'DB Details'!$A:$L,7)</f>
        <v>44</v>
      </c>
      <c r="H689" s="112">
        <f>VLOOKUP(Table91213[[#This Row],[Date]],'DB Details'!$A:$L,8)</f>
        <v>52.8</v>
      </c>
      <c r="I689" s="112">
        <f>VLOOKUP(Table91213[[#This Row],[Date]],'DB Details'!$A:$L,9)</f>
        <v>55.3</v>
      </c>
      <c r="J689" s="112">
        <f>VLOOKUP(Table91213[[#This Row],[Date]],'DB Details'!$A:$L,10)</f>
        <v>53.8</v>
      </c>
      <c r="K689" s="56">
        <f>VLOOKUP(Table91213[[#This Row],[Date]],'DB Details'!$A:$L,11)</f>
        <v>59.1</v>
      </c>
      <c r="L689" s="112">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12">
        <f>VLOOKUP(Table91213[[#This Row],[Date]],'DB Details'!$A:$L,5)</f>
        <v>69</v>
      </c>
      <c r="F690" s="112">
        <f>VLOOKUP(Table91213[[#This Row],[Date]],'DB Details'!$A:$L,6)</f>
        <v>59.3</v>
      </c>
      <c r="G690" s="56">
        <f>VLOOKUP(Table91213[[#This Row],[Date]],'DB Details'!$A:$L,7)</f>
        <v>44.5</v>
      </c>
      <c r="H690" s="112">
        <f>VLOOKUP(Table91213[[#This Row],[Date]],'DB Details'!$A:$L,8)</f>
        <v>53.5</v>
      </c>
      <c r="I690" s="112">
        <f>VLOOKUP(Table91213[[#This Row],[Date]],'DB Details'!$A:$L,9)</f>
        <v>54.7</v>
      </c>
      <c r="J690" s="112">
        <f>VLOOKUP(Table91213[[#This Row],[Date]],'DB Details'!$A:$L,10)</f>
        <v>58.6</v>
      </c>
      <c r="K690" s="56">
        <f>VLOOKUP(Table91213[[#This Row],[Date]],'DB Details'!$A:$L,11)</f>
        <v>56.5</v>
      </c>
      <c r="L690" s="112">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12">
        <f>VLOOKUP(Table91213[[#This Row],[Date]],'DB Details'!$A:$L,5)</f>
        <v>65.5</v>
      </c>
      <c r="F691" s="112">
        <f>VLOOKUP(Table91213[[#This Row],[Date]],'DB Details'!$A:$L,6)</f>
        <v>58.2</v>
      </c>
      <c r="G691" s="56">
        <f>VLOOKUP(Table91213[[#This Row],[Date]],'DB Details'!$A:$L,7)</f>
        <v>42.5</v>
      </c>
      <c r="H691" s="112">
        <f>VLOOKUP(Table91213[[#This Row],[Date]],'DB Details'!$A:$L,8)</f>
        <v>51</v>
      </c>
      <c r="I691" s="112">
        <f>VLOOKUP(Table91213[[#This Row],[Date]],'DB Details'!$A:$L,9)</f>
        <v>56.5</v>
      </c>
      <c r="J691" s="112">
        <f>VLOOKUP(Table91213[[#This Row],[Date]],'DB Details'!$A:$L,10)</f>
        <v>56</v>
      </c>
      <c r="K691" s="56">
        <f>VLOOKUP(Table91213[[#This Row],[Date]],'DB Details'!$A:$L,11)</f>
        <v>56.5</v>
      </c>
      <c r="L691" s="112">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12">
        <f>VLOOKUP(Table91213[[#This Row],[Date]],'DB Details'!$A:$L,5)</f>
        <v>73</v>
      </c>
      <c r="F692" s="112">
        <f>VLOOKUP(Table91213[[#This Row],[Date]],'DB Details'!$A:$L,6)</f>
        <v>57.5</v>
      </c>
      <c r="G692" s="56">
        <f>VLOOKUP(Table91213[[#This Row],[Date]],'DB Details'!$A:$L,7)</f>
        <v>46</v>
      </c>
      <c r="H692" s="112">
        <f>VLOOKUP(Table91213[[#This Row],[Date]],'DB Details'!$A:$L,8)</f>
        <v>55</v>
      </c>
      <c r="I692" s="112">
        <f>VLOOKUP(Table91213[[#This Row],[Date]],'DB Details'!$A:$L,9)</f>
        <v>53.5</v>
      </c>
      <c r="J692" s="112">
        <f>VLOOKUP(Table91213[[#This Row],[Date]],'DB Details'!$A:$L,10)</f>
        <v>52.5</v>
      </c>
      <c r="K692" s="56">
        <f>VLOOKUP(Table91213[[#This Row],[Date]],'DB Details'!$A:$L,11)</f>
        <v>55.1</v>
      </c>
      <c r="L692" s="112">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12">
        <f>VLOOKUP(Table91213[[#This Row],[Date]],'DB Details'!$A:$L,5)</f>
        <v>71</v>
      </c>
      <c r="F693" s="112">
        <f>VLOOKUP(Table91213[[#This Row],[Date]],'DB Details'!$A:$L,6)</f>
        <v>54.2</v>
      </c>
      <c r="G693" s="56">
        <f>VLOOKUP(Table91213[[#This Row],[Date]],'DB Details'!$A:$L,7)</f>
        <v>41.5</v>
      </c>
      <c r="H693" s="112">
        <f>VLOOKUP(Table91213[[#This Row],[Date]],'DB Details'!$A:$L,8)</f>
        <v>48.5</v>
      </c>
      <c r="I693" s="112">
        <f>VLOOKUP(Table91213[[#This Row],[Date]],'DB Details'!$A:$L,9)</f>
        <v>51.8</v>
      </c>
      <c r="J693" s="112">
        <f>VLOOKUP(Table91213[[#This Row],[Date]],'DB Details'!$A:$L,10)</f>
        <v>53</v>
      </c>
      <c r="K693" s="56">
        <f>VLOOKUP(Table91213[[#This Row],[Date]],'DB Details'!$A:$L,11)</f>
        <v>57</v>
      </c>
      <c r="L693" s="112">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12">
        <f>VLOOKUP(Table91213[[#This Row],[Date]],'DB Details'!$A:$L,5)</f>
        <v>58</v>
      </c>
      <c r="F694" s="112">
        <f>VLOOKUP(Table91213[[#This Row],[Date]],'DB Details'!$A:$L,6)</f>
        <v>54.7</v>
      </c>
      <c r="G694" s="56">
        <f>VLOOKUP(Table91213[[#This Row],[Date]],'DB Details'!$A:$L,7)</f>
        <v>47.5</v>
      </c>
      <c r="H694" s="112">
        <f>VLOOKUP(Table91213[[#This Row],[Date]],'DB Details'!$A:$L,8)</f>
        <v>48.5</v>
      </c>
      <c r="I694" s="112">
        <f>VLOOKUP(Table91213[[#This Row],[Date]],'DB Details'!$A:$L,9)</f>
        <v>49.8</v>
      </c>
      <c r="J694" s="112">
        <f>VLOOKUP(Table91213[[#This Row],[Date]],'DB Details'!$A:$L,10)</f>
        <v>49.3</v>
      </c>
      <c r="K694" s="56">
        <f>VLOOKUP(Table91213[[#This Row],[Date]],'DB Details'!$A:$L,11)</f>
        <v>55.3</v>
      </c>
      <c r="L694" s="112">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12">
        <f>VLOOKUP(Table91213[[#This Row],[Date]],'DB Details'!$A:$L,5)</f>
        <v>50.5</v>
      </c>
      <c r="F695" s="112">
        <f>VLOOKUP(Table91213[[#This Row],[Date]],'DB Details'!$A:$L,6)</f>
        <v>55.1</v>
      </c>
      <c r="G695" s="56">
        <f>VLOOKUP(Table91213[[#This Row],[Date]],'DB Details'!$A:$L,7)</f>
        <v>44</v>
      </c>
      <c r="H695" s="112">
        <f>VLOOKUP(Table91213[[#This Row],[Date]],'DB Details'!$A:$L,8)</f>
        <v>48</v>
      </c>
      <c r="I695" s="112">
        <f>VLOOKUP(Table91213[[#This Row],[Date]],'DB Details'!$A:$L,9)</f>
        <v>52</v>
      </c>
      <c r="J695" s="112">
        <f>VLOOKUP(Table91213[[#This Row],[Date]],'DB Details'!$A:$L,10)</f>
        <v>51.1</v>
      </c>
      <c r="K695" s="56">
        <f>VLOOKUP(Table91213[[#This Row],[Date]],'DB Details'!$A:$L,11)</f>
        <v>51.2</v>
      </c>
      <c r="L695" s="112">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12">
        <f>VLOOKUP(Table91213[[#This Row],[Date]],'DB Details'!$A:$L,5)</f>
        <v>48.5</v>
      </c>
      <c r="F696" s="112">
        <f>VLOOKUP(Table91213[[#This Row],[Date]],'DB Details'!$A:$L,6)</f>
        <v>57.4</v>
      </c>
      <c r="G696" s="56">
        <f>VLOOKUP(Table91213[[#This Row],[Date]],'DB Details'!$A:$L,7)</f>
        <v>44.5</v>
      </c>
      <c r="H696" s="112">
        <f>VLOOKUP(Table91213[[#This Row],[Date]],'DB Details'!$A:$L,8)</f>
        <v>45.5</v>
      </c>
      <c r="I696" s="112">
        <f>VLOOKUP(Table91213[[#This Row],[Date]],'DB Details'!$A:$L,9)</f>
        <v>50.8</v>
      </c>
      <c r="J696" s="112">
        <f>VLOOKUP(Table91213[[#This Row],[Date]],'DB Details'!$A:$L,10)</f>
        <v>53.2</v>
      </c>
      <c r="K696" s="56">
        <f>VLOOKUP(Table91213[[#This Row],[Date]],'DB Details'!$A:$L,11)</f>
        <v>55.8</v>
      </c>
      <c r="L696" s="112">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12">
        <f>VLOOKUP(Table91213[[#This Row],[Date]],'DB Details'!$A:$L,5)</f>
        <v>62.5</v>
      </c>
      <c r="F697" s="112">
        <f>VLOOKUP(Table91213[[#This Row],[Date]],'DB Details'!$A:$L,6)</f>
        <v>55.6</v>
      </c>
      <c r="G697" s="56">
        <f>VLOOKUP(Table91213[[#This Row],[Date]],'DB Details'!$A:$L,7)</f>
        <v>46.5</v>
      </c>
      <c r="H697" s="112">
        <f>VLOOKUP(Table91213[[#This Row],[Date]],'DB Details'!$A:$L,8)</f>
        <v>47</v>
      </c>
      <c r="I697" s="112">
        <f>VLOOKUP(Table91213[[#This Row],[Date]],'DB Details'!$A:$L,9)</f>
        <v>49.9</v>
      </c>
      <c r="J697" s="112">
        <f>VLOOKUP(Table91213[[#This Row],[Date]],'DB Details'!$A:$L,10)</f>
        <v>51.8</v>
      </c>
      <c r="K697" s="56">
        <f>VLOOKUP(Table91213[[#This Row],[Date]],'DB Details'!$A:$L,11)</f>
        <v>54.5</v>
      </c>
      <c r="L697" s="112">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12">
        <f>VLOOKUP(Table91213[[#This Row],[Date]],'DB Details'!$A:$L,5)</f>
        <v>78</v>
      </c>
      <c r="F698" s="112">
        <f>VLOOKUP(Table91213[[#This Row],[Date]],'DB Details'!$A:$L,6)</f>
        <v>62.4</v>
      </c>
      <c r="G698" s="56">
        <f>VLOOKUP(Table91213[[#This Row],[Date]],'DB Details'!$A:$L,7)</f>
        <v>44.5</v>
      </c>
      <c r="H698" s="112">
        <f>VLOOKUP(Table91213[[#This Row],[Date]],'DB Details'!$A:$L,8)</f>
        <v>49.5</v>
      </c>
      <c r="I698" s="112">
        <f>VLOOKUP(Table91213[[#This Row],[Date]],'DB Details'!$A:$L,9)</f>
        <v>57.7</v>
      </c>
      <c r="J698" s="112">
        <f>VLOOKUP(Table91213[[#This Row],[Date]],'DB Details'!$A:$L,10)</f>
        <v>53.4</v>
      </c>
      <c r="K698" s="56">
        <f>VLOOKUP(Table91213[[#This Row],[Date]],'DB Details'!$A:$L,11)</f>
        <v>57.3</v>
      </c>
      <c r="L698" s="112">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12">
        <f>VLOOKUP(Table91213[[#This Row],[Date]],'DB Details'!$A:$L,5)</f>
        <v>84</v>
      </c>
      <c r="F699" s="112">
        <f>VLOOKUP(Table91213[[#This Row],[Date]],'DB Details'!$A:$L,6)</f>
        <v>62.1</v>
      </c>
      <c r="G699" s="56">
        <f>VLOOKUP(Table91213[[#This Row],[Date]],'DB Details'!$A:$L,7)</f>
        <v>41</v>
      </c>
      <c r="H699" s="112">
        <f>VLOOKUP(Table91213[[#This Row],[Date]],'DB Details'!$A:$L,8)</f>
        <v>46.5</v>
      </c>
      <c r="I699" s="112">
        <f>VLOOKUP(Table91213[[#This Row],[Date]],'DB Details'!$A:$L,9)</f>
        <v>61.8</v>
      </c>
      <c r="J699" s="112">
        <f>VLOOKUP(Table91213[[#This Row],[Date]],'DB Details'!$A:$L,10)</f>
        <v>54.3</v>
      </c>
      <c r="K699" s="56">
        <f>VLOOKUP(Table91213[[#This Row],[Date]],'DB Details'!$A:$L,11)</f>
        <v>55.2</v>
      </c>
      <c r="L699" s="112">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12">
        <f>VLOOKUP(Table91213[[#This Row],[Date]],'DB Details'!$A:$L,5)</f>
        <v>74</v>
      </c>
      <c r="F700" s="112">
        <f>VLOOKUP(Table91213[[#This Row],[Date]],'DB Details'!$A:$L,6)</f>
        <v>62.4</v>
      </c>
      <c r="G700" s="56">
        <f>VLOOKUP(Table91213[[#This Row],[Date]],'DB Details'!$A:$L,7)</f>
        <v>43.5</v>
      </c>
      <c r="H700" s="112">
        <f>VLOOKUP(Table91213[[#This Row],[Date]],'DB Details'!$A:$L,8)</f>
        <v>47</v>
      </c>
      <c r="I700" s="112">
        <f>VLOOKUP(Table91213[[#This Row],[Date]],'DB Details'!$A:$L,9)</f>
        <v>57</v>
      </c>
      <c r="J700" s="112">
        <f>VLOOKUP(Table91213[[#This Row],[Date]],'DB Details'!$A:$L,10)</f>
        <v>56</v>
      </c>
      <c r="K700" s="56">
        <f>VLOOKUP(Table91213[[#This Row],[Date]],'DB Details'!$A:$L,11)</f>
        <v>57.9</v>
      </c>
      <c r="L700" s="112">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12">
        <f>VLOOKUP(Table91213[[#This Row],[Date]],'DB Details'!$A:$L,5)</f>
        <v>63</v>
      </c>
      <c r="F701" s="112">
        <f>VLOOKUP(Table91213[[#This Row],[Date]],'DB Details'!$A:$L,6)</f>
        <v>60.3</v>
      </c>
      <c r="G701" s="56">
        <f>VLOOKUP(Table91213[[#This Row],[Date]],'DB Details'!$A:$L,7)</f>
        <v>48</v>
      </c>
      <c r="H701" s="112">
        <f>VLOOKUP(Table91213[[#This Row],[Date]],'DB Details'!$A:$L,8)</f>
        <v>46.5</v>
      </c>
      <c r="I701" s="112">
        <f>VLOOKUP(Table91213[[#This Row],[Date]],'DB Details'!$A:$L,9)</f>
        <v>54.9</v>
      </c>
      <c r="J701" s="112">
        <f>VLOOKUP(Table91213[[#This Row],[Date]],'DB Details'!$A:$L,10)</f>
        <v>53.7</v>
      </c>
      <c r="K701" s="56">
        <f>VLOOKUP(Table91213[[#This Row],[Date]],'DB Details'!$A:$L,11)</f>
        <v>54.3</v>
      </c>
      <c r="L701" s="112">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12">
        <f>VLOOKUP(Table91213[[#This Row],[Date]],'DB Details'!$A:$L,5)</f>
        <v>65</v>
      </c>
      <c r="F702" s="112">
        <f>VLOOKUP(Table91213[[#This Row],[Date]],'DB Details'!$A:$L,6)</f>
        <v>59.7</v>
      </c>
      <c r="G702" s="56">
        <f>VLOOKUP(Table91213[[#This Row],[Date]],'DB Details'!$A:$L,7)</f>
        <v>46</v>
      </c>
      <c r="H702" s="112">
        <f>VLOOKUP(Table91213[[#This Row],[Date]],'DB Details'!$A:$L,8)</f>
        <v>47.5</v>
      </c>
      <c r="I702" s="112">
        <f>VLOOKUP(Table91213[[#This Row],[Date]],'DB Details'!$A:$L,9)</f>
        <v>55.7</v>
      </c>
      <c r="J702" s="112">
        <f>VLOOKUP(Table91213[[#This Row],[Date]],'DB Details'!$A:$L,10)</f>
        <v>53.1</v>
      </c>
      <c r="K702" s="56">
        <f>VLOOKUP(Table91213[[#This Row],[Date]],'DB Details'!$A:$L,11)</f>
        <v>58.5</v>
      </c>
      <c r="L702" s="112">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12">
        <f>VLOOKUP(Table91213[[#This Row],[Date]],'DB Details'!$A:$L,5)</f>
        <v>62.5</v>
      </c>
      <c r="F703" s="112">
        <f>VLOOKUP(Table91213[[#This Row],[Date]],'DB Details'!$A:$L,6)</f>
        <v>57.9</v>
      </c>
      <c r="G703" s="56">
        <f>VLOOKUP(Table91213[[#This Row],[Date]],'DB Details'!$A:$L,7)</f>
        <v>48.5</v>
      </c>
      <c r="H703" s="112">
        <f>VLOOKUP(Table91213[[#This Row],[Date]],'DB Details'!$A:$L,8)</f>
        <v>52</v>
      </c>
      <c r="I703" s="112">
        <f>VLOOKUP(Table91213[[#This Row],[Date]],'DB Details'!$A:$L,9)</f>
        <v>54.4</v>
      </c>
      <c r="J703" s="112">
        <f>VLOOKUP(Table91213[[#This Row],[Date]],'DB Details'!$A:$L,10)</f>
        <v>53.5</v>
      </c>
      <c r="K703" s="56">
        <f>VLOOKUP(Table91213[[#This Row],[Date]],'DB Details'!$A:$L,11)</f>
        <v>57</v>
      </c>
      <c r="L703" s="112">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12">
        <f>VLOOKUP(Table91213[[#This Row],[Date]],'DB Details'!$A:$L,5)</f>
        <v>66.5</v>
      </c>
      <c r="F704" s="112">
        <f>VLOOKUP(Table91213[[#This Row],[Date]],'DB Details'!$A:$L,6)</f>
        <v>57</v>
      </c>
      <c r="G704" s="56">
        <f>VLOOKUP(Table91213[[#This Row],[Date]],'DB Details'!$A:$L,7)</f>
        <v>48</v>
      </c>
      <c r="H704" s="112">
        <f>VLOOKUP(Table91213[[#This Row],[Date]],'DB Details'!$A:$L,8)</f>
        <v>50</v>
      </c>
      <c r="I704" s="112">
        <f>VLOOKUP(Table91213[[#This Row],[Date]],'DB Details'!$A:$L,9)</f>
        <v>53.9</v>
      </c>
      <c r="J704" s="112">
        <f>VLOOKUP(Table91213[[#This Row],[Date]],'DB Details'!$A:$L,10)</f>
        <v>53.8</v>
      </c>
      <c r="K704" s="56">
        <f>VLOOKUP(Table91213[[#This Row],[Date]],'DB Details'!$A:$L,11)</f>
        <v>57.3</v>
      </c>
      <c r="L704" s="112">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12">
        <f>VLOOKUP(Table91213[[#This Row],[Date]],'DB Details'!$A:$L,5)</f>
        <v>71.5</v>
      </c>
      <c r="F705" s="112">
        <f>VLOOKUP(Table91213[[#This Row],[Date]],'DB Details'!$A:$L,6)</f>
        <v>57.1</v>
      </c>
      <c r="G705" s="56">
        <f>VLOOKUP(Table91213[[#This Row],[Date]],'DB Details'!$A:$L,7)</f>
        <v>46.5</v>
      </c>
      <c r="H705" s="112">
        <f>VLOOKUP(Table91213[[#This Row],[Date]],'DB Details'!$A:$L,8)</f>
        <v>51.5</v>
      </c>
      <c r="I705" s="112">
        <f>VLOOKUP(Table91213[[#This Row],[Date]],'DB Details'!$A:$L,9)</f>
        <v>57.4</v>
      </c>
      <c r="J705" s="112">
        <f>VLOOKUP(Table91213[[#This Row],[Date]],'DB Details'!$A:$L,10)</f>
        <v>54.2</v>
      </c>
      <c r="K705" s="56">
        <f>VLOOKUP(Table91213[[#This Row],[Date]],'DB Details'!$A:$L,11)</f>
        <v>53.4</v>
      </c>
      <c r="L705" s="112">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12">
        <f>VLOOKUP(Table91213[[#This Row],[Date]],'DB Details'!$A:$L,5)</f>
        <v>77</v>
      </c>
      <c r="F706" s="112">
        <f>VLOOKUP(Table91213[[#This Row],[Date]],'DB Details'!$A:$L,6)</f>
        <v>56</v>
      </c>
      <c r="G706" s="56">
        <f>VLOOKUP(Table91213[[#This Row],[Date]],'DB Details'!$A:$L,7)</f>
        <v>44</v>
      </c>
      <c r="H706" s="112">
        <f>VLOOKUP(Table91213[[#This Row],[Date]],'DB Details'!$A:$L,8)</f>
        <v>48.5</v>
      </c>
      <c r="I706" s="112">
        <f>VLOOKUP(Table91213[[#This Row],[Date]],'DB Details'!$A:$L,9)</f>
        <v>56.1</v>
      </c>
      <c r="J706" s="112">
        <f>VLOOKUP(Table91213[[#This Row],[Date]],'DB Details'!$A:$L,10)</f>
        <v>53.2</v>
      </c>
      <c r="K706" s="56">
        <f>VLOOKUP(Table91213[[#This Row],[Date]],'DB Details'!$A:$L,11)</f>
        <v>55.7</v>
      </c>
      <c r="L706" s="112">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12">
        <f>VLOOKUP(Table91213[[#This Row],[Date]],'DB Details'!$A:$L,5)</f>
        <v>76.5</v>
      </c>
      <c r="F707" s="112">
        <f>VLOOKUP(Table91213[[#This Row],[Date]],'DB Details'!$A:$L,6)</f>
        <v>53.4</v>
      </c>
      <c r="G707" s="56">
        <f>VLOOKUP(Table91213[[#This Row],[Date]],'DB Details'!$A:$L,7)</f>
        <v>45.5</v>
      </c>
      <c r="H707" s="112">
        <f>VLOOKUP(Table91213[[#This Row],[Date]],'DB Details'!$A:$L,8)</f>
        <v>47.5</v>
      </c>
      <c r="I707" s="112">
        <f>VLOOKUP(Table91213[[#This Row],[Date]],'DB Details'!$A:$L,9)</f>
        <v>54</v>
      </c>
      <c r="J707" s="112">
        <f>VLOOKUP(Table91213[[#This Row],[Date]],'DB Details'!$A:$L,10)</f>
        <v>49.9</v>
      </c>
      <c r="K707" s="56">
        <f>VLOOKUP(Table91213[[#This Row],[Date]],'DB Details'!$A:$L,11)</f>
        <v>55.4</v>
      </c>
      <c r="L707" s="112">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12">
        <f>VLOOKUP(Table91213[[#This Row],[Date]],'DB Details'!$A:$L,5)</f>
        <v>78.5</v>
      </c>
      <c r="F708" s="112">
        <f>VLOOKUP(Table91213[[#This Row],[Date]],'DB Details'!$A:$L,6)</f>
        <v>56.9</v>
      </c>
      <c r="G708" s="56">
        <f>VLOOKUP(Table91213[[#This Row],[Date]],'DB Details'!$A:$L,7)</f>
        <v>44.5</v>
      </c>
      <c r="H708" s="112">
        <f>VLOOKUP(Table91213[[#This Row],[Date]],'DB Details'!$A:$L,8)</f>
        <v>48</v>
      </c>
      <c r="I708" s="112">
        <f>VLOOKUP(Table91213[[#This Row],[Date]],'DB Details'!$A:$L,9)</f>
        <v>53.5</v>
      </c>
      <c r="J708" s="112">
        <f>VLOOKUP(Table91213[[#This Row],[Date]],'DB Details'!$A:$L,10)</f>
        <v>50.7</v>
      </c>
      <c r="K708" s="56">
        <f>VLOOKUP(Table91213[[#This Row],[Date]],'DB Details'!$A:$L,11)</f>
        <v>51.9</v>
      </c>
      <c r="L708" s="112">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12">
        <f>VLOOKUP(Table91213[[#This Row],[Date]],'DB Details'!$A:$L,5)</f>
        <v>73</v>
      </c>
      <c r="F709" s="112">
        <f>VLOOKUP(Table91213[[#This Row],[Date]],'DB Details'!$A:$L,6)</f>
        <v>55.2</v>
      </c>
      <c r="G709" s="56">
        <f>VLOOKUP(Table91213[[#This Row],[Date]],'DB Details'!$A:$L,7)</f>
        <v>46</v>
      </c>
      <c r="H709" s="112">
        <f>VLOOKUP(Table91213[[#This Row],[Date]],'DB Details'!$A:$L,8)</f>
        <v>51</v>
      </c>
      <c r="I709" s="112">
        <f>VLOOKUP(Table91213[[#This Row],[Date]],'DB Details'!$A:$L,9)</f>
        <v>54.2</v>
      </c>
      <c r="J709" s="112">
        <f>VLOOKUP(Table91213[[#This Row],[Date]],'DB Details'!$A:$L,10)</f>
        <v>52.6</v>
      </c>
      <c r="K709" s="56">
        <f>VLOOKUP(Table91213[[#This Row],[Date]],'DB Details'!$A:$L,11)</f>
        <v>55.7</v>
      </c>
      <c r="L709" s="112">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12">
        <f>VLOOKUP(Table91213[[#This Row],[Date]],'DB Details'!$A:$L,5)</f>
        <v>61</v>
      </c>
      <c r="F710" s="112">
        <f>VLOOKUP(Table91213[[#This Row],[Date]],'DB Details'!$A:$L,6)</f>
        <v>56.2</v>
      </c>
      <c r="G710" s="56">
        <f>VLOOKUP(Table91213[[#This Row],[Date]],'DB Details'!$A:$L,7)</f>
        <v>49</v>
      </c>
      <c r="H710" s="112">
        <f>VLOOKUP(Table91213[[#This Row],[Date]],'DB Details'!$A:$L,8)</f>
        <v>47</v>
      </c>
      <c r="I710" s="112">
        <f>VLOOKUP(Table91213[[#This Row],[Date]],'DB Details'!$A:$L,9)</f>
        <v>52.9</v>
      </c>
      <c r="J710" s="112">
        <f>VLOOKUP(Table91213[[#This Row],[Date]],'DB Details'!$A:$L,10)</f>
        <v>49.9</v>
      </c>
      <c r="K710" s="56">
        <f>VLOOKUP(Table91213[[#This Row],[Date]],'DB Details'!$A:$L,11)</f>
        <v>55.3</v>
      </c>
      <c r="L710" s="112">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12">
        <f>VLOOKUP(Table91213[[#This Row],[Date]],'DB Details'!$A:$L,5)</f>
        <v>47</v>
      </c>
      <c r="F711" s="112">
        <f>VLOOKUP(Table91213[[#This Row],[Date]],'DB Details'!$A:$L,6)</f>
        <v>54.3</v>
      </c>
      <c r="G711" s="56">
        <f>VLOOKUP(Table91213[[#This Row],[Date]],'DB Details'!$A:$L,7)</f>
        <v>52</v>
      </c>
      <c r="H711" s="112">
        <f>VLOOKUP(Table91213[[#This Row],[Date]],'DB Details'!$A:$L,8)</f>
        <v>47.5</v>
      </c>
      <c r="I711" s="112">
        <f>VLOOKUP(Table91213[[#This Row],[Date]],'DB Details'!$A:$L,9)</f>
        <v>51.3</v>
      </c>
      <c r="J711" s="112">
        <f>VLOOKUP(Table91213[[#This Row],[Date]],'DB Details'!$A:$L,10)</f>
        <v>49.6</v>
      </c>
      <c r="K711" s="56">
        <f>VLOOKUP(Table91213[[#This Row],[Date]],'DB Details'!$A:$L,11)</f>
        <v>57.8</v>
      </c>
      <c r="L711" s="112">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12">
        <f>VLOOKUP(Table91213[[#This Row],[Date]],'DB Details'!$A:$L,5)</f>
        <v>53.5</v>
      </c>
      <c r="F712" s="112">
        <f>VLOOKUP(Table91213[[#This Row],[Date]],'DB Details'!$A:$L,6)</f>
        <v>50.7</v>
      </c>
      <c r="G712" s="56">
        <f>VLOOKUP(Table91213[[#This Row],[Date]],'DB Details'!$A:$L,7)</f>
        <v>50.5</v>
      </c>
      <c r="H712" s="112">
        <f>VLOOKUP(Table91213[[#This Row],[Date]],'DB Details'!$A:$L,8)</f>
        <v>47.5</v>
      </c>
      <c r="I712" s="112">
        <f>VLOOKUP(Table91213[[#This Row],[Date]],'DB Details'!$A:$L,9)</f>
        <v>53.1</v>
      </c>
      <c r="J712" s="112">
        <f>VLOOKUP(Table91213[[#This Row],[Date]],'DB Details'!$A:$L,10)</f>
        <v>49.2</v>
      </c>
      <c r="K712" s="56">
        <f>VLOOKUP(Table91213[[#This Row],[Date]],'DB Details'!$A:$L,11)</f>
        <v>56.9</v>
      </c>
      <c r="L712" s="112">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12">
        <f>VLOOKUP(Table91213[[#This Row],[Date]],'DB Details'!$A:$L,5)</f>
        <v>47.5</v>
      </c>
      <c r="F713" s="112">
        <f>VLOOKUP(Table91213[[#This Row],[Date]],'DB Details'!$A:$L,6)</f>
        <v>52.7</v>
      </c>
      <c r="G713" s="56">
        <f>VLOOKUP(Table91213[[#This Row],[Date]],'DB Details'!$A:$L,7)</f>
        <v>50.5</v>
      </c>
      <c r="H713" s="112">
        <f>VLOOKUP(Table91213[[#This Row],[Date]],'DB Details'!$A:$L,8)</f>
        <v>47.5</v>
      </c>
      <c r="I713" s="112">
        <f>VLOOKUP(Table91213[[#This Row],[Date]],'DB Details'!$A:$L,9)</f>
        <v>55.7</v>
      </c>
      <c r="J713" s="112">
        <f>VLOOKUP(Table91213[[#This Row],[Date]],'DB Details'!$A:$L,10)</f>
        <v>49.8</v>
      </c>
      <c r="K713" s="56">
        <f>VLOOKUP(Table91213[[#This Row],[Date]],'DB Details'!$A:$L,11)</f>
        <v>54.3</v>
      </c>
      <c r="L713" s="112">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12">
        <f>VLOOKUP(Table91213[[#This Row],[Date]],'DB Details'!$A:$L,5)</f>
        <v>53.6</v>
      </c>
      <c r="F714" s="112">
        <f>VLOOKUP(Table91213[[#This Row],[Date]],'DB Details'!$A:$L,6)</f>
        <v>49</v>
      </c>
      <c r="G714" s="56">
        <f>VLOOKUP(Table91213[[#This Row],[Date]],'DB Details'!$A:$L,7)</f>
        <v>49.2</v>
      </c>
      <c r="H714" s="112">
        <f>VLOOKUP(Table91213[[#This Row],[Date]],'DB Details'!$A:$L,8)</f>
        <v>40.5</v>
      </c>
      <c r="I714" s="112">
        <f>VLOOKUP(Table91213[[#This Row],[Date]],'DB Details'!$A:$L,9)</f>
        <v>54.7</v>
      </c>
      <c r="J714" s="112">
        <f>VLOOKUP(Table91213[[#This Row],[Date]],'DB Details'!$A:$L,10)</f>
        <v>52.1</v>
      </c>
      <c r="K714" s="56">
        <f>VLOOKUP(Table91213[[#This Row],[Date]],'DB Details'!$A:$L,11)</f>
        <v>53.4</v>
      </c>
      <c r="L714" s="112">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12">
        <f>VLOOKUP(Table91213[[#This Row],[Date]],'DB Details'!$A:$L,5)</f>
        <v>62.5</v>
      </c>
      <c r="F715" s="112">
        <f>VLOOKUP(Table91213[[#This Row],[Date]],'DB Details'!$A:$L,6)</f>
        <v>54.1</v>
      </c>
      <c r="G715" s="56">
        <f>VLOOKUP(Table91213[[#This Row],[Date]],'DB Details'!$A:$L,7)</f>
        <v>51.4</v>
      </c>
      <c r="H715" s="112">
        <f>VLOOKUP(Table91213[[#This Row],[Date]],'DB Details'!$A:$L,8)</f>
        <v>47</v>
      </c>
      <c r="I715" s="112">
        <f>VLOOKUP(Table91213[[#This Row],[Date]],'DB Details'!$A:$L,9)</f>
        <v>53.3</v>
      </c>
      <c r="J715" s="112">
        <f>VLOOKUP(Table91213[[#This Row],[Date]],'DB Details'!$A:$L,10)</f>
        <v>54.7</v>
      </c>
      <c r="K715" s="56">
        <f>VLOOKUP(Table91213[[#This Row],[Date]],'DB Details'!$A:$L,11)</f>
        <v>53.4</v>
      </c>
      <c r="L715" s="112">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12">
        <f>VLOOKUP(Table91213[[#This Row],[Date]],'DB Details'!$A:$L,5)</f>
        <v>65.5</v>
      </c>
      <c r="F716" s="112">
        <f>VLOOKUP(Table91213[[#This Row],[Date]],'DB Details'!$A:$L,6)</f>
        <v>54.3</v>
      </c>
      <c r="G716" s="56">
        <f>VLOOKUP(Table91213[[#This Row],[Date]],'DB Details'!$A:$L,7)</f>
        <v>47.1</v>
      </c>
      <c r="H716" s="112">
        <f>VLOOKUP(Table91213[[#This Row],[Date]],'DB Details'!$A:$L,8)</f>
        <v>49</v>
      </c>
      <c r="I716" s="112">
        <f>VLOOKUP(Table91213[[#This Row],[Date]],'DB Details'!$A:$L,9)</f>
        <v>52.2</v>
      </c>
      <c r="J716" s="112">
        <f>VLOOKUP(Table91213[[#This Row],[Date]],'DB Details'!$A:$L,10)</f>
        <v>52.8</v>
      </c>
      <c r="K716" s="56">
        <f>VLOOKUP(Table91213[[#This Row],[Date]],'DB Details'!$A:$L,11)</f>
        <v>56.7</v>
      </c>
      <c r="L716" s="112">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12">
        <f>VLOOKUP(Table91213[[#This Row],[Date]],'DB Details'!$A:$L,5)</f>
        <v>73</v>
      </c>
      <c r="F717" s="112">
        <f>VLOOKUP(Table91213[[#This Row],[Date]],'DB Details'!$A:$L,6)</f>
        <v>55.9</v>
      </c>
      <c r="G717" s="56">
        <f>VLOOKUP(Table91213[[#This Row],[Date]],'DB Details'!$A:$L,7)</f>
        <v>44.6</v>
      </c>
      <c r="H717" s="112">
        <f>VLOOKUP(Table91213[[#This Row],[Date]],'DB Details'!$A:$L,8)</f>
        <v>47</v>
      </c>
      <c r="I717" s="112">
        <f>VLOOKUP(Table91213[[#This Row],[Date]],'DB Details'!$A:$L,9)</f>
        <v>51.1</v>
      </c>
      <c r="J717" s="112">
        <f>VLOOKUP(Table91213[[#This Row],[Date]],'DB Details'!$A:$L,10)</f>
        <v>52.7</v>
      </c>
      <c r="K717" s="56">
        <f>VLOOKUP(Table91213[[#This Row],[Date]],'DB Details'!$A:$L,11)</f>
        <v>56.7</v>
      </c>
      <c r="L717" s="112">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12">
        <f>VLOOKUP(Table91213[[#This Row],[Date]],'DB Details'!$A:$L,5)</f>
        <v>72.599999999999994</v>
      </c>
      <c r="F718" s="112">
        <f>VLOOKUP(Table91213[[#This Row],[Date]],'DB Details'!$A:$L,6)</f>
        <v>59</v>
      </c>
      <c r="G718" s="56">
        <f>VLOOKUP(Table91213[[#This Row],[Date]],'DB Details'!$A:$L,7)</f>
        <v>48.6</v>
      </c>
      <c r="H718" s="112">
        <f>VLOOKUP(Table91213[[#This Row],[Date]],'DB Details'!$A:$L,8)</f>
        <v>46</v>
      </c>
      <c r="I718" s="112">
        <f>VLOOKUP(Table91213[[#This Row],[Date]],'DB Details'!$A:$L,9)</f>
        <v>51</v>
      </c>
      <c r="J718" s="112">
        <f>VLOOKUP(Table91213[[#This Row],[Date]],'DB Details'!$A:$L,10)</f>
        <v>51.1</v>
      </c>
      <c r="K718" s="56">
        <f>VLOOKUP(Table91213[[#This Row],[Date]],'DB Details'!$A:$L,11)</f>
        <v>60.2</v>
      </c>
      <c r="L718" s="112">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12">
        <f>VLOOKUP(Table91213[[#This Row],[Date]],'DB Details'!$A:$L,5)</f>
        <v>67.099999999999994</v>
      </c>
      <c r="F719" s="112">
        <f>VLOOKUP(Table91213[[#This Row],[Date]],'DB Details'!$A:$L,6)</f>
        <v>59.3</v>
      </c>
      <c r="G719" s="56">
        <f>VLOOKUP(Table91213[[#This Row],[Date]],'DB Details'!$A:$L,7)</f>
        <v>47.5</v>
      </c>
      <c r="H719" s="112">
        <f>VLOOKUP(Table91213[[#This Row],[Date]],'DB Details'!$A:$L,8)</f>
        <v>45</v>
      </c>
      <c r="I719" s="112">
        <f>VLOOKUP(Table91213[[#This Row],[Date]],'DB Details'!$A:$L,9)</f>
        <v>49.1</v>
      </c>
      <c r="J719" s="112">
        <f>VLOOKUP(Table91213[[#This Row],[Date]],'DB Details'!$A:$L,10)</f>
        <v>55.7</v>
      </c>
      <c r="K719" s="56">
        <f>VLOOKUP(Table91213[[#This Row],[Date]],'DB Details'!$A:$L,11)</f>
        <v>54.4</v>
      </c>
      <c r="L719" s="112">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12">
        <f>VLOOKUP(Table91213[[#This Row],[Date]],'DB Details'!$A:$L,5)</f>
        <v>67.400000000000006</v>
      </c>
      <c r="F720" s="112">
        <f>VLOOKUP(Table91213[[#This Row],[Date]],'DB Details'!$A:$L,6)</f>
        <v>54.3</v>
      </c>
      <c r="G720" s="56">
        <f>VLOOKUP(Table91213[[#This Row],[Date]],'DB Details'!$A:$L,7)</f>
        <v>49.8</v>
      </c>
      <c r="H720" s="112">
        <f>VLOOKUP(Table91213[[#This Row],[Date]],'DB Details'!$A:$L,8)</f>
        <v>46.5</v>
      </c>
      <c r="I720" s="112">
        <f>VLOOKUP(Table91213[[#This Row],[Date]],'DB Details'!$A:$L,9)</f>
        <v>49.9</v>
      </c>
      <c r="J720" s="112">
        <f>VLOOKUP(Table91213[[#This Row],[Date]],'DB Details'!$A:$L,10)</f>
        <v>50.4</v>
      </c>
      <c r="K720" s="56">
        <f>VLOOKUP(Table91213[[#This Row],[Date]],'DB Details'!$A:$L,11)</f>
        <v>58.1</v>
      </c>
      <c r="L720" s="112">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12">
        <f>VLOOKUP(Table91213[[#This Row],[Date]],'DB Details'!$A:$L,5)</f>
        <v>62.9</v>
      </c>
      <c r="F721" s="112">
        <f>VLOOKUP(Table91213[[#This Row],[Date]],'DB Details'!$A:$L,6)</f>
        <v>55.2</v>
      </c>
      <c r="G721" s="56">
        <f>VLOOKUP(Table91213[[#This Row],[Date]],'DB Details'!$A:$L,7)</f>
        <v>50.7</v>
      </c>
      <c r="H721" s="112">
        <f>VLOOKUP(Table91213[[#This Row],[Date]],'DB Details'!$A:$L,8)</f>
        <v>46.5</v>
      </c>
      <c r="I721" s="112">
        <f>VLOOKUP(Table91213[[#This Row],[Date]],'DB Details'!$A:$L,9)</f>
        <v>50.8</v>
      </c>
      <c r="J721" s="112">
        <f>VLOOKUP(Table91213[[#This Row],[Date]],'DB Details'!$A:$L,10)</f>
        <v>50.7</v>
      </c>
      <c r="K721" s="56">
        <f>VLOOKUP(Table91213[[#This Row],[Date]],'DB Details'!$A:$L,11)</f>
        <v>56.1</v>
      </c>
      <c r="L721" s="112">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12">
        <f>VLOOKUP(Table91213[[#This Row],[Date]],'DB Details'!$A:$L,5)</f>
        <v>60.4</v>
      </c>
      <c r="F722" s="112">
        <f>VLOOKUP(Table91213[[#This Row],[Date]],'DB Details'!$A:$L,6)</f>
        <v>60.8</v>
      </c>
      <c r="G722" s="56">
        <f>VLOOKUP(Table91213[[#This Row],[Date]],'DB Details'!$A:$L,7)</f>
        <v>51.1</v>
      </c>
      <c r="H722" s="112">
        <f>VLOOKUP(Table91213[[#This Row],[Date]],'DB Details'!$A:$L,8)</f>
        <v>41.5</v>
      </c>
      <c r="I722" s="112">
        <f>VLOOKUP(Table91213[[#This Row],[Date]],'DB Details'!$A:$L,9)</f>
        <v>50.3</v>
      </c>
      <c r="J722" s="112">
        <f>VLOOKUP(Table91213[[#This Row],[Date]],'DB Details'!$A:$L,10)</f>
        <v>53.9</v>
      </c>
      <c r="K722" s="56">
        <f>VLOOKUP(Table91213[[#This Row],[Date]],'DB Details'!$A:$L,11)</f>
        <v>55.6</v>
      </c>
      <c r="L722" s="112">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12">
        <f>VLOOKUP(Table91213[[#This Row],[Date]],'DB Details'!$A:$L,5)</f>
        <v>63.9</v>
      </c>
      <c r="F723" s="112">
        <f>VLOOKUP(Table91213[[#This Row],[Date]],'DB Details'!$A:$L,6)</f>
        <v>52.3</v>
      </c>
      <c r="G723" s="56">
        <f>VLOOKUP(Table91213[[#This Row],[Date]],'DB Details'!$A:$L,7)</f>
        <v>52.5</v>
      </c>
      <c r="H723" s="112">
        <f>VLOOKUP(Table91213[[#This Row],[Date]],'DB Details'!$A:$L,8)</f>
        <v>45.5</v>
      </c>
      <c r="I723" s="112">
        <f>VLOOKUP(Table91213[[#This Row],[Date]],'DB Details'!$A:$L,9)</f>
        <v>52.1</v>
      </c>
      <c r="J723" s="112">
        <f>VLOOKUP(Table91213[[#This Row],[Date]],'DB Details'!$A:$L,10)</f>
        <v>53.5</v>
      </c>
      <c r="K723" s="56">
        <f>VLOOKUP(Table91213[[#This Row],[Date]],'DB Details'!$A:$L,11)</f>
        <v>58.9</v>
      </c>
      <c r="L723" s="112">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12">
        <f>VLOOKUP(Table91213[[#This Row],[Date]],'DB Details'!$A:$L,5)</f>
        <v>72</v>
      </c>
      <c r="F724" s="112">
        <f>VLOOKUP(Table91213[[#This Row],[Date]],'DB Details'!$A:$L,6)</f>
        <v>52.3</v>
      </c>
      <c r="G724" s="56">
        <f>VLOOKUP(Table91213[[#This Row],[Date]],'DB Details'!$A:$L,7)</f>
        <v>49.5</v>
      </c>
      <c r="H724" s="112">
        <f>VLOOKUP(Table91213[[#This Row],[Date]],'DB Details'!$A:$L,8)</f>
        <v>45.5</v>
      </c>
      <c r="I724" s="112">
        <f>VLOOKUP(Table91213[[#This Row],[Date]],'DB Details'!$A:$L,9)</f>
        <v>52.8</v>
      </c>
      <c r="J724" s="112">
        <f>VLOOKUP(Table91213[[#This Row],[Date]],'DB Details'!$A:$L,10)</f>
        <v>53.2</v>
      </c>
      <c r="K724" s="56">
        <f>VLOOKUP(Table91213[[#This Row],[Date]],'DB Details'!$A:$L,11)</f>
        <v>59.6</v>
      </c>
      <c r="L724" s="112">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12">
        <f>VLOOKUP(Table91213[[#This Row],[Date]],'DB Details'!$A:$L,5)</f>
        <v>65.7</v>
      </c>
      <c r="F725" s="112">
        <f>VLOOKUP(Table91213[[#This Row],[Date]],'DB Details'!$A:$L,6)</f>
        <v>52</v>
      </c>
      <c r="G725" s="56">
        <f>VLOOKUP(Table91213[[#This Row],[Date]],'DB Details'!$A:$L,7)</f>
        <v>49.8</v>
      </c>
      <c r="H725" s="112">
        <f>VLOOKUP(Table91213[[#This Row],[Date]],'DB Details'!$A:$L,8)</f>
        <v>44.5</v>
      </c>
      <c r="I725" s="112">
        <f>VLOOKUP(Table91213[[#This Row],[Date]],'DB Details'!$A:$L,9)</f>
        <v>53.6</v>
      </c>
      <c r="J725" s="112">
        <f>VLOOKUP(Table91213[[#This Row],[Date]],'DB Details'!$A:$L,10)</f>
        <v>51.1</v>
      </c>
      <c r="K725" s="56">
        <f>VLOOKUP(Table91213[[#This Row],[Date]],'DB Details'!$A:$L,11)</f>
        <v>53.9</v>
      </c>
      <c r="L725" s="112">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12">
        <f>VLOOKUP(Table91213[[#This Row],[Date]],'DB Details'!$A:$L,5)</f>
        <v>76.2</v>
      </c>
      <c r="F726" s="112">
        <f>VLOOKUP(Table91213[[#This Row],[Date]],'DB Details'!$A:$L,6)</f>
        <v>50.7</v>
      </c>
      <c r="G726" s="56">
        <f>VLOOKUP(Table91213[[#This Row],[Date]],'DB Details'!$A:$L,7)</f>
        <v>48.9</v>
      </c>
      <c r="H726" s="112">
        <f>VLOOKUP(Table91213[[#This Row],[Date]],'DB Details'!$A:$L,8)</f>
        <v>49</v>
      </c>
      <c r="I726" s="112">
        <f>VLOOKUP(Table91213[[#This Row],[Date]],'DB Details'!$A:$L,9)</f>
        <v>53.1</v>
      </c>
      <c r="J726" s="112">
        <f>VLOOKUP(Table91213[[#This Row],[Date]],'DB Details'!$A:$L,10)</f>
        <v>49.6</v>
      </c>
      <c r="K726" s="56">
        <f>VLOOKUP(Table91213[[#This Row],[Date]],'DB Details'!$A:$L,11)</f>
        <v>56.9</v>
      </c>
      <c r="L726" s="112">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12">
        <f>VLOOKUP(Table91213[[#This Row],[Date]],'DB Details'!$A:$L,5)</f>
        <v>75.7</v>
      </c>
      <c r="F727" s="112">
        <f>VLOOKUP(Table91213[[#This Row],[Date]],'DB Details'!$A:$L,6)</f>
        <v>49.4</v>
      </c>
      <c r="G727" s="56">
        <f>VLOOKUP(Table91213[[#This Row],[Date]],'DB Details'!$A:$L,7)</f>
        <v>50.3</v>
      </c>
      <c r="H727" s="112">
        <f>VLOOKUP(Table91213[[#This Row],[Date]],'DB Details'!$A:$L,8)</f>
        <v>47</v>
      </c>
      <c r="I727" s="112">
        <f>VLOOKUP(Table91213[[#This Row],[Date]],'DB Details'!$A:$L,9)</f>
        <v>50.7</v>
      </c>
      <c r="J727" s="112">
        <f>VLOOKUP(Table91213[[#This Row],[Date]],'DB Details'!$A:$L,10)</f>
        <v>47.3</v>
      </c>
      <c r="K727" s="56">
        <f>VLOOKUP(Table91213[[#This Row],[Date]],'DB Details'!$A:$L,11)</f>
        <v>57.1</v>
      </c>
      <c r="L727" s="112">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12">
        <f>VLOOKUP(Table91213[[#This Row],[Date]],'DB Details'!$A:$L,5)</f>
        <v>83.1</v>
      </c>
      <c r="F728" s="112">
        <f>VLOOKUP(Table91213[[#This Row],[Date]],'DB Details'!$A:$L,6)</f>
        <v>48.9</v>
      </c>
      <c r="G728" s="56">
        <f>VLOOKUP(Table91213[[#This Row],[Date]],'DB Details'!$A:$L,7)</f>
        <v>50.7</v>
      </c>
      <c r="H728" s="112">
        <f>VLOOKUP(Table91213[[#This Row],[Date]],'DB Details'!$A:$L,8)</f>
        <v>46.5</v>
      </c>
      <c r="I728" s="112">
        <f>VLOOKUP(Table91213[[#This Row],[Date]],'DB Details'!$A:$L,9)</f>
        <v>52.6</v>
      </c>
      <c r="J728" s="112">
        <f>VLOOKUP(Table91213[[#This Row],[Date]],'DB Details'!$A:$L,10)</f>
        <v>52.2</v>
      </c>
      <c r="K728" s="56">
        <f>VLOOKUP(Table91213[[#This Row],[Date]],'DB Details'!$A:$L,11)</f>
        <v>57.2</v>
      </c>
      <c r="L728" s="112">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12">
        <f>VLOOKUP(Table91213[[#This Row],[Date]],'DB Details'!$A:$L,5)</f>
        <v>83.9</v>
      </c>
      <c r="F729" s="112">
        <f>VLOOKUP(Table91213[[#This Row],[Date]],'DB Details'!$A:$L,6)</f>
        <v>49</v>
      </c>
      <c r="G729" s="56">
        <f>VLOOKUP(Table91213[[#This Row],[Date]],'DB Details'!$A:$L,7)</f>
        <v>44.1</v>
      </c>
      <c r="H729" s="112">
        <f>VLOOKUP(Table91213[[#This Row],[Date]],'DB Details'!$A:$L,8)</f>
        <v>49</v>
      </c>
      <c r="I729" s="112">
        <f>VLOOKUP(Table91213[[#This Row],[Date]],'DB Details'!$A:$L,9)</f>
        <v>53.9</v>
      </c>
      <c r="J729" s="112">
        <f>VLOOKUP(Table91213[[#This Row],[Date]],'DB Details'!$A:$L,10)</f>
        <v>45.4</v>
      </c>
      <c r="K729" s="56">
        <f>VLOOKUP(Table91213[[#This Row],[Date]],'DB Details'!$A:$L,11)</f>
        <v>58.4</v>
      </c>
      <c r="L729" s="112">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12">
        <f>VLOOKUP(Table91213[[#This Row],[Date]],'DB Details'!$A:$L,5)</f>
        <v>88.1</v>
      </c>
      <c r="F730" s="112">
        <f>VLOOKUP(Table91213[[#This Row],[Date]],'DB Details'!$A:$L,6)</f>
        <v>50.6</v>
      </c>
      <c r="G730" s="56">
        <f>VLOOKUP(Table91213[[#This Row],[Date]],'DB Details'!$A:$L,7)</f>
        <v>47.2</v>
      </c>
      <c r="H730" s="112">
        <f>VLOOKUP(Table91213[[#This Row],[Date]],'DB Details'!$A:$L,8)</f>
        <v>48</v>
      </c>
      <c r="I730" s="112">
        <f>VLOOKUP(Table91213[[#This Row],[Date]],'DB Details'!$A:$L,9)</f>
        <v>54.3</v>
      </c>
      <c r="J730" s="112">
        <f>VLOOKUP(Table91213[[#This Row],[Date]],'DB Details'!$A:$L,10)</f>
        <v>45</v>
      </c>
      <c r="K730" s="56">
        <f>VLOOKUP(Table91213[[#This Row],[Date]],'DB Details'!$A:$L,11)</f>
        <v>60.6</v>
      </c>
      <c r="L730" s="112">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12">
        <f>VLOOKUP(Table91213[[#This Row],[Date]],'DB Details'!$A:$L,5)</f>
        <v>91.4</v>
      </c>
      <c r="F731" s="112">
        <f>VLOOKUP(Table91213[[#This Row],[Date]],'DB Details'!$A:$L,6)</f>
        <v>50</v>
      </c>
      <c r="G731" s="56">
        <f>VLOOKUP(Table91213[[#This Row],[Date]],'DB Details'!$A:$L,7)</f>
        <v>55.7</v>
      </c>
      <c r="H731" s="112">
        <f>VLOOKUP(Table91213[[#This Row],[Date]],'DB Details'!$A:$L,8)</f>
        <v>50</v>
      </c>
      <c r="I731" s="112">
        <f>VLOOKUP(Table91213[[#This Row],[Date]],'DB Details'!$A:$L,9)</f>
        <v>55.8</v>
      </c>
      <c r="J731" s="112">
        <f>VLOOKUP(Table91213[[#This Row],[Date]],'DB Details'!$A:$L,10)</f>
        <v>45</v>
      </c>
      <c r="K731" s="56">
        <f>VLOOKUP(Table91213[[#This Row],[Date]],'DB Details'!$A:$L,11)</f>
        <v>60.2</v>
      </c>
      <c r="L731" s="112">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12">
        <f>VLOOKUP(Table91213[[#This Row],[Date]],'DB Details'!$A:$L,5)</f>
        <v>90.4</v>
      </c>
      <c r="F732" s="112">
        <f>VLOOKUP(Table91213[[#This Row],[Date]],'DB Details'!$A:$L,6)</f>
        <v>52.8</v>
      </c>
      <c r="G732" s="56">
        <f>VLOOKUP(Table91213[[#This Row],[Date]],'DB Details'!$A:$L,7)</f>
        <v>46.2</v>
      </c>
      <c r="H732" s="112">
        <f>VLOOKUP(Table91213[[#This Row],[Date]],'DB Details'!$A:$L,8)</f>
        <v>44</v>
      </c>
      <c r="I732" s="112">
        <f>VLOOKUP(Table91213[[#This Row],[Date]],'DB Details'!$A:$L,9)</f>
        <v>54.8</v>
      </c>
      <c r="J732" s="112">
        <f>VLOOKUP(Table91213[[#This Row],[Date]],'DB Details'!$A:$L,10)</f>
        <v>54.7</v>
      </c>
      <c r="K732" s="56">
        <f>VLOOKUP(Table91213[[#This Row],[Date]],'DB Details'!$A:$L,11)</f>
        <v>55.4</v>
      </c>
      <c r="L732" s="112">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12">
        <f>VLOOKUP(Table91213[[#This Row],[Date]],'DB Details'!$A:$L,5)</f>
        <v>76.5</v>
      </c>
      <c r="F733" s="112">
        <f>VLOOKUP(Table91213[[#This Row],[Date]],'DB Details'!$A:$L,6)</f>
        <v>52.7</v>
      </c>
      <c r="G733" s="56">
        <f>VLOOKUP(Table91213[[#This Row],[Date]],'DB Details'!$A:$L,7)</f>
        <v>52.5</v>
      </c>
      <c r="H733" s="112">
        <f>VLOOKUP(Table91213[[#This Row],[Date]],'DB Details'!$A:$L,8)</f>
        <v>50.5</v>
      </c>
      <c r="I733" s="112">
        <f>VLOOKUP(Table91213[[#This Row],[Date]],'DB Details'!$A:$L,9)</f>
        <v>50.1</v>
      </c>
      <c r="J733" s="112">
        <f>VLOOKUP(Table91213[[#This Row],[Date]],'DB Details'!$A:$L,10)</f>
        <v>50.2</v>
      </c>
      <c r="K733" s="56">
        <f>VLOOKUP(Table91213[[#This Row],[Date]],'DB Details'!$A:$L,11)</f>
        <v>56.8</v>
      </c>
      <c r="L733" s="112">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12">
        <f>VLOOKUP(Table91213[[#This Row],[Date]],'DB Details'!$A:$L,5)</f>
        <v>55.1</v>
      </c>
      <c r="F734" s="112">
        <f>VLOOKUP(Table91213[[#This Row],[Date]],'DB Details'!$A:$L,6)</f>
        <v>49</v>
      </c>
      <c r="G734" s="56">
        <f>VLOOKUP(Table91213[[#This Row],[Date]],'DB Details'!$A:$L,7)</f>
        <v>52.4</v>
      </c>
      <c r="H734" s="112">
        <f>VLOOKUP(Table91213[[#This Row],[Date]],'DB Details'!$A:$L,8)</f>
        <v>43</v>
      </c>
      <c r="I734" s="112">
        <f>VLOOKUP(Table91213[[#This Row],[Date]],'DB Details'!$A:$L,9)</f>
        <v>52</v>
      </c>
      <c r="J734" s="112">
        <f>VLOOKUP(Table91213[[#This Row],[Date]],'DB Details'!$A:$L,10)</f>
        <v>45.4</v>
      </c>
      <c r="K734" s="56">
        <f>VLOOKUP(Table91213[[#This Row],[Date]],'DB Details'!$A:$L,11)</f>
        <v>53.6</v>
      </c>
      <c r="L734" s="112">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12">
        <f>VLOOKUP(Table91213[[#This Row],[Date]],'DB Details'!$A:$L,5)</f>
        <v>39.799999999999997</v>
      </c>
      <c r="F735" s="112">
        <f>VLOOKUP(Table91213[[#This Row],[Date]],'DB Details'!$A:$L,6)</f>
        <v>34.799999999999997</v>
      </c>
      <c r="G735" s="56">
        <f>VLOOKUP(Table91213[[#This Row],[Date]],'DB Details'!$A:$L,7)</f>
        <v>55.8</v>
      </c>
      <c r="H735" s="112">
        <f>VLOOKUP(Table91213[[#This Row],[Date]],'DB Details'!$A:$L,8)</f>
        <v>43.5</v>
      </c>
      <c r="I735" s="112">
        <f>VLOOKUP(Table91213[[#This Row],[Date]],'DB Details'!$A:$L,9)</f>
        <v>48.4</v>
      </c>
      <c r="J735" s="112">
        <f>VLOOKUP(Table91213[[#This Row],[Date]],'DB Details'!$A:$L,10)</f>
        <v>33</v>
      </c>
      <c r="K735" s="56">
        <f>VLOOKUP(Table91213[[#This Row],[Date]],'DB Details'!$A:$L,11)</f>
        <v>40.700000000000003</v>
      </c>
      <c r="L735" s="112">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12">
        <f>VLOOKUP(Table91213[[#This Row],[Date]],'DB Details'!$A:$L,5)</f>
        <v>28.4</v>
      </c>
      <c r="F736" s="112">
        <f>VLOOKUP(Table91213[[#This Row],[Date]],'DB Details'!$A:$L,6)</f>
        <v>35.200000000000003</v>
      </c>
      <c r="G736" s="56">
        <f>VLOOKUP(Table91213[[#This Row],[Date]],'DB Details'!$A:$L,7)</f>
        <v>54.3</v>
      </c>
      <c r="H736" s="112">
        <f>VLOOKUP(Table91213[[#This Row],[Date]],'DB Details'!$A:$L,8)</f>
        <v>38.5</v>
      </c>
      <c r="I736" s="112">
        <f>VLOOKUP(Table91213[[#This Row],[Date]],'DB Details'!$A:$L,9)</f>
        <v>49.4</v>
      </c>
      <c r="J736" s="112">
        <f>VLOOKUP(Table91213[[#This Row],[Date]],'DB Details'!$A:$L,10)</f>
        <v>36.799999999999997</v>
      </c>
      <c r="K736" s="56">
        <f>VLOOKUP(Table91213[[#This Row],[Date]],'DB Details'!$A:$L,11)</f>
        <v>40.4</v>
      </c>
      <c r="L736" s="112">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12">
        <f>VLOOKUP(Table91213[[#This Row],[Date]],'DB Details'!$A:$L,5)</f>
        <v>17.100000000000001</v>
      </c>
      <c r="F737" s="112">
        <f>VLOOKUP(Table91213[[#This Row],[Date]],'DB Details'!$A:$L,6)</f>
        <v>28.1</v>
      </c>
      <c r="G737" s="56">
        <f>VLOOKUP(Table91213[[#This Row],[Date]],'DB Details'!$A:$L,7)</f>
        <v>54</v>
      </c>
      <c r="H737" s="112">
        <f>VLOOKUP(Table91213[[#This Row],[Date]],'DB Details'!$A:$L,8)</f>
        <v>38</v>
      </c>
      <c r="I737" s="112">
        <f>VLOOKUP(Table91213[[#This Row],[Date]],'DB Details'!$A:$L,9)</f>
        <v>46.9</v>
      </c>
      <c r="J737" s="112">
        <f>VLOOKUP(Table91213[[#This Row],[Date]],'DB Details'!$A:$L,10)</f>
        <v>32.5</v>
      </c>
      <c r="K737" s="56">
        <f>VLOOKUP(Table91213[[#This Row],[Date]],'DB Details'!$A:$L,11)</f>
        <v>34.700000000000003</v>
      </c>
      <c r="L737" s="112">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12">
        <f>VLOOKUP(Table91213[[#This Row],[Date]],'DB Details'!$A:$L,5)</f>
        <v>29</v>
      </c>
      <c r="F738" s="112">
        <f>VLOOKUP(Table91213[[#This Row],[Date]],'DB Details'!$A:$L,6)</f>
        <v>32.299999999999997</v>
      </c>
      <c r="G738" s="56">
        <f>VLOOKUP(Table91213[[#This Row],[Date]],'DB Details'!$A:$L,7)</f>
        <v>51.4</v>
      </c>
      <c r="H738" s="112">
        <f>VLOOKUP(Table91213[[#This Row],[Date]],'DB Details'!$A:$L,8)</f>
        <v>38</v>
      </c>
      <c r="I738" s="112">
        <f>VLOOKUP(Table91213[[#This Row],[Date]],'DB Details'!$A:$L,9)</f>
        <v>46.6</v>
      </c>
      <c r="J738" s="112">
        <f>VLOOKUP(Table91213[[#This Row],[Date]],'DB Details'!$A:$L,10)</f>
        <v>30.5</v>
      </c>
      <c r="K738" s="56">
        <f>VLOOKUP(Table91213[[#This Row],[Date]],'DB Details'!$A:$L,11)</f>
        <v>38.5</v>
      </c>
      <c r="L738" s="112">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12">
        <f>VLOOKUP(Table91213[[#This Row],[Date]],'DB Details'!$A:$L,5)</f>
        <v>29.9</v>
      </c>
      <c r="F739" s="112">
        <f>VLOOKUP(Table91213[[#This Row],[Date]],'DB Details'!$A:$L,6)</f>
        <v>38.4</v>
      </c>
      <c r="G739" s="56">
        <f>VLOOKUP(Table91213[[#This Row],[Date]],'DB Details'!$A:$L,7)</f>
        <v>50.9</v>
      </c>
      <c r="H739" s="112">
        <f>VLOOKUP(Table91213[[#This Row],[Date]],'DB Details'!$A:$L,8)</f>
        <v>38</v>
      </c>
      <c r="I739" s="112">
        <f>VLOOKUP(Table91213[[#This Row],[Date]],'DB Details'!$A:$L,9)</f>
        <v>46.3</v>
      </c>
      <c r="J739" s="112">
        <f>VLOOKUP(Table91213[[#This Row],[Date]],'DB Details'!$A:$L,10)</f>
        <v>28</v>
      </c>
      <c r="K739" s="56">
        <f>VLOOKUP(Table91213[[#This Row],[Date]],'DB Details'!$A:$L,11)</f>
        <v>38.799999999999997</v>
      </c>
      <c r="L739" s="112">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12">
        <f>VLOOKUP(Table91213[[#This Row],[Date]],'DB Details'!$A:$L,5)</f>
        <v>31.6</v>
      </c>
      <c r="F740" s="112">
        <f>VLOOKUP(Table91213[[#This Row],[Date]],'DB Details'!$A:$L,6)</f>
        <v>36.5</v>
      </c>
      <c r="G740" s="56">
        <f>VLOOKUP(Table91213[[#This Row],[Date]],'DB Details'!$A:$L,7)</f>
        <v>50.9</v>
      </c>
      <c r="H740" s="112">
        <f>VLOOKUP(Table91213[[#This Row],[Date]],'DB Details'!$A:$L,8)</f>
        <v>33</v>
      </c>
      <c r="I740" s="112">
        <f>VLOOKUP(Table91213[[#This Row],[Date]],'DB Details'!$A:$L,9)</f>
        <v>43.2</v>
      </c>
      <c r="J740" s="112">
        <f>VLOOKUP(Table91213[[#This Row],[Date]],'DB Details'!$A:$L,10)</f>
        <v>30.5</v>
      </c>
      <c r="K740" s="56">
        <f>VLOOKUP(Table91213[[#This Row],[Date]],'DB Details'!$A:$L,11)</f>
        <v>39.4</v>
      </c>
      <c r="L740" s="112">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12">
        <f>VLOOKUP(Table91213[[#This Row],[Date]],'DB Details'!$A:$L,5)</f>
        <v>31.4</v>
      </c>
      <c r="F741" s="112">
        <f>VLOOKUP(Table91213[[#This Row],[Date]],'DB Details'!$A:$L,6)</f>
        <v>36.700000000000003</v>
      </c>
      <c r="G741" s="56">
        <f>VLOOKUP(Table91213[[#This Row],[Date]],'DB Details'!$A:$L,7)</f>
        <v>49.9</v>
      </c>
      <c r="H741" s="112">
        <f>VLOOKUP(Table91213[[#This Row],[Date]],'DB Details'!$A:$L,8)</f>
        <v>34.5</v>
      </c>
      <c r="I741" s="112">
        <f>VLOOKUP(Table91213[[#This Row],[Date]],'DB Details'!$A:$L,9)</f>
        <v>47</v>
      </c>
      <c r="J741" s="112">
        <f>VLOOKUP(Table91213[[#This Row],[Date]],'DB Details'!$A:$L,10)</f>
        <v>33.5</v>
      </c>
      <c r="K741" s="56">
        <f>VLOOKUP(Table91213[[#This Row],[Date]],'DB Details'!$A:$L,11)</f>
        <v>42.9</v>
      </c>
      <c r="L741" s="112">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12">
        <f>VLOOKUP(Table91213[[#This Row],[Date]],'DB Details'!$A:$L,5)</f>
        <v>45</v>
      </c>
      <c r="F742" s="112">
        <f>VLOOKUP(Table91213[[#This Row],[Date]],'DB Details'!$A:$L,6)</f>
        <v>48.3</v>
      </c>
      <c r="G742" s="56">
        <f>VLOOKUP(Table91213[[#This Row],[Date]],'DB Details'!$A:$L,7)</f>
        <v>43.6</v>
      </c>
      <c r="H742" s="112">
        <f>VLOOKUP(Table91213[[#This Row],[Date]],'DB Details'!$A:$L,8)</f>
        <v>33</v>
      </c>
      <c r="I742" s="112">
        <f>VLOOKUP(Table91213[[#This Row],[Date]],'DB Details'!$A:$L,9)</f>
        <v>51.3</v>
      </c>
      <c r="J742" s="112">
        <f>VLOOKUP(Table91213[[#This Row],[Date]],'DB Details'!$A:$L,10)</f>
        <v>35.299999999999997</v>
      </c>
      <c r="K742" s="56">
        <f>VLOOKUP(Table91213[[#This Row],[Date]],'DB Details'!$A:$L,11)</f>
        <v>46.4</v>
      </c>
      <c r="L742" s="112">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12">
        <f>VLOOKUP(Table91213[[#This Row],[Date]],'DB Details'!$A:$L,5)</f>
        <v>47.9</v>
      </c>
      <c r="F743" s="112">
        <f>VLOOKUP(Table91213[[#This Row],[Date]],'DB Details'!$A:$L,6)</f>
        <v>54.6</v>
      </c>
      <c r="G743" s="56">
        <f>VLOOKUP(Table91213[[#This Row],[Date]],'DB Details'!$A:$L,7)</f>
        <v>44.8</v>
      </c>
      <c r="H743" s="112">
        <f>VLOOKUP(Table91213[[#This Row],[Date]],'DB Details'!$A:$L,8)</f>
        <v>31</v>
      </c>
      <c r="I743" s="112">
        <f>VLOOKUP(Table91213[[#This Row],[Date]],'DB Details'!$A:$L,9)</f>
        <v>49.5</v>
      </c>
      <c r="J743" s="112">
        <f>VLOOKUP(Table91213[[#This Row],[Date]],'DB Details'!$A:$L,10)</f>
        <v>45</v>
      </c>
      <c r="K743" s="56">
        <f>VLOOKUP(Table91213[[#This Row],[Date]],'DB Details'!$A:$L,11)</f>
        <v>49.1</v>
      </c>
      <c r="L743" s="112">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12">
        <f>VLOOKUP(Table91213[[#This Row],[Date]],'DB Details'!$A:$L,5)</f>
        <v>52.8</v>
      </c>
      <c r="F744" s="112">
        <f>VLOOKUP(Table91213[[#This Row],[Date]],'DB Details'!$A:$L,6)</f>
        <v>58.8</v>
      </c>
      <c r="G744" s="56">
        <f>VLOOKUP(Table91213[[#This Row],[Date]],'DB Details'!$A:$L,7)</f>
        <v>42.2</v>
      </c>
      <c r="H744" s="112">
        <f>VLOOKUP(Table91213[[#This Row],[Date]],'DB Details'!$A:$L,8)</f>
        <v>32.5</v>
      </c>
      <c r="I744" s="112">
        <f>VLOOKUP(Table91213[[#This Row],[Date]],'DB Details'!$A:$L,9)</f>
        <v>52</v>
      </c>
      <c r="J744" s="112">
        <f>VLOOKUP(Table91213[[#This Row],[Date]],'DB Details'!$A:$L,10)</f>
        <v>47.1</v>
      </c>
      <c r="K744" s="56">
        <f>VLOOKUP(Table91213[[#This Row],[Date]],'DB Details'!$A:$L,11)</f>
        <v>48.3</v>
      </c>
      <c r="L744" s="112">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12">
        <f>VLOOKUP(Table91213[[#This Row],[Date]],'DB Details'!$A:$L,5)</f>
        <v>62.3</v>
      </c>
      <c r="F745" s="112">
        <f>VLOOKUP(Table91213[[#This Row],[Date]],'DB Details'!$A:$L,6)</f>
        <v>62.2</v>
      </c>
      <c r="G745" s="56">
        <f>VLOOKUP(Table91213[[#This Row],[Date]],'DB Details'!$A:$L,7)</f>
        <v>38.799999999999997</v>
      </c>
      <c r="H745" s="112">
        <f>VLOOKUP(Table91213[[#This Row],[Date]],'DB Details'!$A:$L,8)</f>
        <v>36</v>
      </c>
      <c r="I745" s="112">
        <f>VLOOKUP(Table91213[[#This Row],[Date]],'DB Details'!$A:$L,9)</f>
        <v>54.6</v>
      </c>
      <c r="J745" s="112">
        <f>VLOOKUP(Table91213[[#This Row],[Date]],'DB Details'!$A:$L,10)</f>
        <v>47.5</v>
      </c>
      <c r="K745" s="56">
        <f>VLOOKUP(Table91213[[#This Row],[Date]],'DB Details'!$A:$L,11)</f>
        <v>55.1</v>
      </c>
      <c r="L745" s="112">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12">
        <f>VLOOKUP(Table91213[[#This Row],[Date]],'DB Details'!$A:$L,5)</f>
        <v>63.3</v>
      </c>
      <c r="F746" s="112">
        <f>VLOOKUP(Table91213[[#This Row],[Date]],'DB Details'!$A:$L,6)</f>
        <v>62.1</v>
      </c>
      <c r="G746" s="56">
        <f>VLOOKUP(Table91213[[#This Row],[Date]],'DB Details'!$A:$L,7)</f>
        <v>34.9</v>
      </c>
      <c r="H746" s="112">
        <f>VLOOKUP(Table91213[[#This Row],[Date]],'DB Details'!$A:$L,8)</f>
        <v>41.5</v>
      </c>
      <c r="I746" s="112">
        <f>VLOOKUP(Table91213[[#This Row],[Date]],'DB Details'!$A:$L,9)</f>
        <v>57.6</v>
      </c>
      <c r="J746" s="112">
        <f>VLOOKUP(Table91213[[#This Row],[Date]],'DB Details'!$A:$L,10)</f>
        <v>48.6</v>
      </c>
      <c r="K746" s="56">
        <f>VLOOKUP(Table91213[[#This Row],[Date]],'DB Details'!$A:$L,11)</f>
        <v>55.6</v>
      </c>
      <c r="L746" s="112">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12">
        <f>VLOOKUP(Table91213[[#This Row],[Date]],'DB Details'!$A:$L,5)</f>
        <v>64.3</v>
      </c>
      <c r="F747" s="112">
        <f>VLOOKUP(Table91213[[#This Row],[Date]],'DB Details'!$A:$L,6)</f>
        <v>64.400000000000006</v>
      </c>
      <c r="G747" s="56">
        <f>VLOOKUP(Table91213[[#This Row],[Date]],'DB Details'!$A:$L,7)</f>
        <v>40</v>
      </c>
      <c r="H747" s="112">
        <f>VLOOKUP(Table91213[[#This Row],[Date]],'DB Details'!$A:$L,8)</f>
        <v>46.5</v>
      </c>
      <c r="I747" s="112">
        <f>VLOOKUP(Table91213[[#This Row],[Date]],'DB Details'!$A:$L,9)</f>
        <v>60.7</v>
      </c>
      <c r="J747" s="112">
        <f>VLOOKUP(Table91213[[#This Row],[Date]],'DB Details'!$A:$L,10)</f>
        <v>53.5</v>
      </c>
      <c r="K747" s="56">
        <f>VLOOKUP(Table91213[[#This Row],[Date]],'DB Details'!$A:$L,11)</f>
        <v>57.2</v>
      </c>
      <c r="L747" s="112">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12">
        <f>VLOOKUP(Table91213[[#This Row],[Date]],'DB Details'!$A:$L,5)</f>
        <v>55.4</v>
      </c>
      <c r="F748" s="112">
        <f>VLOOKUP(Table91213[[#This Row],[Date]],'DB Details'!$A:$L,6)</f>
        <v>63.4</v>
      </c>
      <c r="G748" s="56">
        <f>VLOOKUP(Table91213[[#This Row],[Date]],'DB Details'!$A:$L,7)</f>
        <v>39.299999999999997</v>
      </c>
      <c r="H748" s="112">
        <f>VLOOKUP(Table91213[[#This Row],[Date]],'DB Details'!$A:$L,8)</f>
        <v>39.5</v>
      </c>
      <c r="I748" s="112">
        <f>VLOOKUP(Table91213[[#This Row],[Date]],'DB Details'!$A:$L,9)</f>
        <v>57.1</v>
      </c>
      <c r="J748" s="112">
        <f>VLOOKUP(Table91213[[#This Row],[Date]],'DB Details'!$A:$L,10)</f>
        <v>51.2</v>
      </c>
      <c r="K748" s="56">
        <f>VLOOKUP(Table91213[[#This Row],[Date]],'DB Details'!$A:$L,11)</f>
        <v>53.9</v>
      </c>
      <c r="L748" s="112">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12">
        <f>VLOOKUP(Table91213[[#This Row],[Date]],'DB Details'!$A:$L,5)</f>
        <v>63.8</v>
      </c>
      <c r="F749" s="112">
        <f>VLOOKUP(Table91213[[#This Row],[Date]],'DB Details'!$A:$L,6)</f>
        <v>60.1</v>
      </c>
      <c r="G749" s="56">
        <f>VLOOKUP(Table91213[[#This Row],[Date]],'DB Details'!$A:$L,7)</f>
        <v>32.5</v>
      </c>
      <c r="H749" s="112">
        <f>VLOOKUP(Table91213[[#This Row],[Date]],'DB Details'!$A:$L,8)</f>
        <v>41.5</v>
      </c>
      <c r="I749" s="112">
        <f>VLOOKUP(Table91213[[#This Row],[Date]],'DB Details'!$A:$L,9)</f>
        <v>58.6</v>
      </c>
      <c r="J749" s="112">
        <f>VLOOKUP(Table91213[[#This Row],[Date]],'DB Details'!$A:$L,10)</f>
        <v>52.6</v>
      </c>
      <c r="K749" s="56">
        <f>VLOOKUP(Table91213[[#This Row],[Date]],'DB Details'!$A:$L,11)</f>
        <v>54.1</v>
      </c>
      <c r="L749" s="112">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12">
        <f>VLOOKUP(Table91213[[#This Row],[Date]],'DB Details'!$A:$L,5)</f>
        <v>68</v>
      </c>
      <c r="F750" s="112">
        <f>VLOOKUP(Table91213[[#This Row],[Date]],'DB Details'!$A:$L,6)</f>
        <v>62.8</v>
      </c>
      <c r="G750" s="56">
        <f>VLOOKUP(Table91213[[#This Row],[Date]],'DB Details'!$A:$L,7)</f>
        <v>35.1</v>
      </c>
      <c r="H750" s="112">
        <f>VLOOKUP(Table91213[[#This Row],[Date]],'DB Details'!$A:$L,8)</f>
        <v>46</v>
      </c>
      <c r="I750" s="112">
        <f>VLOOKUP(Table91213[[#This Row],[Date]],'DB Details'!$A:$L,9)</f>
        <v>57.2</v>
      </c>
      <c r="J750" s="112">
        <f>VLOOKUP(Table91213[[#This Row],[Date]],'DB Details'!$A:$L,10)</f>
        <v>55.2</v>
      </c>
      <c r="K750" s="56">
        <f>VLOOKUP(Table91213[[#This Row],[Date]],'DB Details'!$A:$L,11)</f>
        <v>57</v>
      </c>
      <c r="L750" s="112">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12">
        <f>VLOOKUP(Table91213[[#This Row],[Date]],'DB Details'!$A:$L,5)</f>
        <v>65.099999999999994</v>
      </c>
      <c r="F751" s="112">
        <f>VLOOKUP(Table91213[[#This Row],[Date]],'DB Details'!$A:$L,6)</f>
        <v>57</v>
      </c>
      <c r="G751" s="56">
        <f>VLOOKUP(Table91213[[#This Row],[Date]],'DB Details'!$A:$L,7)</f>
        <v>35.200000000000003</v>
      </c>
      <c r="H751" s="112">
        <f>VLOOKUP(Table91213[[#This Row],[Date]],'DB Details'!$A:$L,8)</f>
        <v>49</v>
      </c>
      <c r="I751" s="112">
        <f>VLOOKUP(Table91213[[#This Row],[Date]],'DB Details'!$A:$L,9)</f>
        <v>56.8</v>
      </c>
      <c r="J751" s="112">
        <f>VLOOKUP(Table91213[[#This Row],[Date]],'DB Details'!$A:$L,10)</f>
        <v>55.7</v>
      </c>
      <c r="K751" s="56">
        <f>VLOOKUP(Table91213[[#This Row],[Date]],'DB Details'!$A:$L,11)</f>
        <v>56.3</v>
      </c>
      <c r="L751" s="112">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12">
        <f>VLOOKUP(Table91213[[#This Row],[Date]],'DB Details'!$A:$L,5)</f>
        <v>75.2</v>
      </c>
      <c r="F752" s="112">
        <f>VLOOKUP(Table91213[[#This Row],[Date]],'DB Details'!$A:$L,6)</f>
        <v>57.3</v>
      </c>
      <c r="G752" s="56">
        <f>VLOOKUP(Table91213[[#This Row],[Date]],'DB Details'!$A:$L,7)</f>
        <v>39.5</v>
      </c>
      <c r="H752" s="112">
        <f>VLOOKUP(Table91213[[#This Row],[Date]],'DB Details'!$A:$L,8)</f>
        <v>56.5</v>
      </c>
      <c r="I752" s="112">
        <f>VLOOKUP(Table91213[[#This Row],[Date]],'DB Details'!$A:$L,9)</f>
        <v>64</v>
      </c>
      <c r="J752" s="112">
        <f>VLOOKUP(Table91213[[#This Row],[Date]],'DB Details'!$A:$L,10)</f>
        <v>55.8</v>
      </c>
      <c r="K752" s="56">
        <f>VLOOKUP(Table91213[[#This Row],[Date]],'DB Details'!$A:$L,11)</f>
        <v>59.8</v>
      </c>
      <c r="L752" s="112">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12">
        <f>VLOOKUP(Table91213[[#This Row],[Date]],'DB Details'!$A:$L,5)</f>
        <v>78</v>
      </c>
      <c r="F753" s="112">
        <f>VLOOKUP(Table91213[[#This Row],[Date]],'DB Details'!$A:$L,6)</f>
        <v>62.3</v>
      </c>
      <c r="G753" s="56">
        <f>VLOOKUP(Table91213[[#This Row],[Date]],'DB Details'!$A:$L,7)</f>
        <v>35</v>
      </c>
      <c r="H753" s="112">
        <f>VLOOKUP(Table91213[[#This Row],[Date]],'DB Details'!$A:$L,8)</f>
        <v>50.5</v>
      </c>
      <c r="I753" s="112">
        <f>VLOOKUP(Table91213[[#This Row],[Date]],'DB Details'!$A:$L,9)</f>
        <v>59.6</v>
      </c>
      <c r="J753" s="112">
        <f>VLOOKUP(Table91213[[#This Row],[Date]],'DB Details'!$A:$L,10)</f>
        <v>54.8</v>
      </c>
      <c r="K753" s="56">
        <f>VLOOKUP(Table91213[[#This Row],[Date]],'DB Details'!$A:$L,11)</f>
        <v>61.9</v>
      </c>
      <c r="L753" s="112">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12">
        <f>VLOOKUP(Table91213[[#This Row],[Date]],'DB Details'!$A:$L,5)</f>
        <v>77</v>
      </c>
      <c r="F754" s="112">
        <f>VLOOKUP(Table91213[[#This Row],[Date]],'DB Details'!$A:$L,6)</f>
        <v>62.1</v>
      </c>
      <c r="G754" s="56">
        <f>VLOOKUP(Table91213[[#This Row],[Date]],'DB Details'!$A:$L,7)</f>
        <v>33.200000000000003</v>
      </c>
      <c r="H754" s="112">
        <f>VLOOKUP(Table91213[[#This Row],[Date]],'DB Details'!$A:$L,8)</f>
        <v>46</v>
      </c>
      <c r="I754" s="112">
        <f>VLOOKUP(Table91213[[#This Row],[Date]],'DB Details'!$A:$L,9)</f>
        <v>58.1</v>
      </c>
      <c r="J754" s="112">
        <f>VLOOKUP(Table91213[[#This Row],[Date]],'DB Details'!$A:$L,10)</f>
        <v>57.9</v>
      </c>
      <c r="K754" s="56">
        <f>VLOOKUP(Table91213[[#This Row],[Date]],'DB Details'!$A:$L,11)</f>
        <v>58.5</v>
      </c>
      <c r="L754" s="112">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12">
        <f>VLOOKUP(Table91213[[#This Row],[Date]],'DB Details'!$A:$L,5)</f>
        <v>54.9</v>
      </c>
      <c r="F755" s="112">
        <f>VLOOKUP(Table91213[[#This Row],[Date]],'DB Details'!$A:$L,6)</f>
        <v>63</v>
      </c>
      <c r="G755" s="56">
        <f>VLOOKUP(Table91213[[#This Row],[Date]],'DB Details'!$A:$L,7)</f>
        <v>35.799999999999997</v>
      </c>
      <c r="H755" s="112">
        <f>VLOOKUP(Table91213[[#This Row],[Date]],'DB Details'!$A:$L,8)</f>
        <v>46</v>
      </c>
      <c r="I755" s="112">
        <f>VLOOKUP(Table91213[[#This Row],[Date]],'DB Details'!$A:$L,9)</f>
        <v>56.6</v>
      </c>
      <c r="J755" s="112">
        <f>VLOOKUP(Table91213[[#This Row],[Date]],'DB Details'!$A:$L,10)</f>
        <v>56.8</v>
      </c>
      <c r="K755" s="56">
        <f>VLOOKUP(Table91213[[#This Row],[Date]],'DB Details'!$A:$L,11)</f>
        <v>58.2</v>
      </c>
      <c r="L755" s="112">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12">
        <f>VLOOKUP(Table91213[[#This Row],[Date]],'DB Details'!$A:$L,5)</f>
        <v>55.6</v>
      </c>
      <c r="F756" s="112">
        <f>VLOOKUP(Table91213[[#This Row],[Date]],'DB Details'!$A:$L,6)</f>
        <v>56.1</v>
      </c>
      <c r="G756" s="56">
        <f>VLOOKUP(Table91213[[#This Row],[Date]],'DB Details'!$A:$L,7)</f>
        <v>39.200000000000003</v>
      </c>
      <c r="H756" s="112">
        <f>VLOOKUP(Table91213[[#This Row],[Date]],'DB Details'!$A:$L,8)</f>
        <v>49</v>
      </c>
      <c r="I756" s="112">
        <f>VLOOKUP(Table91213[[#This Row],[Date]],'DB Details'!$A:$L,9)</f>
        <v>61</v>
      </c>
      <c r="J756" s="112">
        <f>VLOOKUP(Table91213[[#This Row],[Date]],'DB Details'!$A:$L,10)</f>
        <v>58.6</v>
      </c>
      <c r="K756" s="56">
        <f>VLOOKUP(Table91213[[#This Row],[Date]],'DB Details'!$A:$L,11)</f>
        <v>53.8</v>
      </c>
      <c r="L756" s="112">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12">
        <f>VLOOKUP(Table91213[[#This Row],[Date]],'DB Details'!$A:$L,5)</f>
        <v>61.8</v>
      </c>
      <c r="F757" s="112">
        <f>VLOOKUP(Table91213[[#This Row],[Date]],'DB Details'!$A:$L,6)</f>
        <v>56.3</v>
      </c>
      <c r="G757" s="56">
        <f>VLOOKUP(Table91213[[#This Row],[Date]],'DB Details'!$A:$L,7)</f>
        <v>43.9</v>
      </c>
      <c r="H757" s="112">
        <f>VLOOKUP(Table91213[[#This Row],[Date]],'DB Details'!$A:$L,8)</f>
        <v>53</v>
      </c>
      <c r="I757" s="112">
        <f>VLOOKUP(Table91213[[#This Row],[Date]],'DB Details'!$A:$L,9)</f>
        <v>57.4</v>
      </c>
      <c r="J757" s="112">
        <f>VLOOKUP(Table91213[[#This Row],[Date]],'DB Details'!$A:$L,10)</f>
        <v>61.2</v>
      </c>
      <c r="K757" s="56">
        <f>VLOOKUP(Table91213[[#This Row],[Date]],'DB Details'!$A:$L,11)</f>
        <v>56</v>
      </c>
      <c r="L757" s="112">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12">
        <f>VLOOKUP(Table91213[[#This Row],[Date]],'DB Details'!$A:$L,5)</f>
        <v>69.8</v>
      </c>
      <c r="F758" s="112">
        <f>VLOOKUP(Table91213[[#This Row],[Date]],'DB Details'!$A:$L,6)</f>
        <v>57.3</v>
      </c>
      <c r="G758" s="56">
        <f>VLOOKUP(Table91213[[#This Row],[Date]],'DB Details'!$A:$L,7)</f>
        <v>43</v>
      </c>
      <c r="H758" s="112">
        <f>VLOOKUP(Table91213[[#This Row],[Date]],'DB Details'!$A:$L,8)</f>
        <v>56</v>
      </c>
      <c r="I758" s="112">
        <f>VLOOKUP(Table91213[[#This Row],[Date]],'DB Details'!$A:$L,9)</f>
        <v>52.9</v>
      </c>
      <c r="J758" s="112">
        <f>VLOOKUP(Table91213[[#This Row],[Date]],'DB Details'!$A:$L,10)</f>
        <v>58</v>
      </c>
      <c r="K758" s="56">
        <f>VLOOKUP(Table91213[[#This Row],[Date]],'DB Details'!$A:$L,11)</f>
        <v>54.2</v>
      </c>
      <c r="L758" s="112">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12">
        <f>VLOOKUP(Table91213[[#This Row],[Date]],'DB Details'!$A:$L,5)</f>
        <v>73.8</v>
      </c>
      <c r="F759" s="112">
        <f>VLOOKUP(Table91213[[#This Row],[Date]],'DB Details'!$A:$L,6)</f>
        <v>61.5</v>
      </c>
      <c r="G759" s="56">
        <f>VLOOKUP(Table91213[[#This Row],[Date]],'DB Details'!$A:$L,7)</f>
        <v>43.5</v>
      </c>
      <c r="H759" s="112">
        <f>VLOOKUP(Table91213[[#This Row],[Date]],'DB Details'!$A:$L,8)</f>
        <v>53</v>
      </c>
      <c r="I759" s="112">
        <f>VLOOKUP(Table91213[[#This Row],[Date]],'DB Details'!$A:$L,9)</f>
        <v>51.4</v>
      </c>
      <c r="J759" s="112">
        <f>VLOOKUP(Table91213[[#This Row],[Date]],'DB Details'!$A:$L,10)</f>
        <v>57.5</v>
      </c>
      <c r="K759" s="56">
        <f>VLOOKUP(Table91213[[#This Row],[Date]],'DB Details'!$A:$L,11)</f>
        <v>58.1</v>
      </c>
      <c r="L759" s="112">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12">
        <f>VLOOKUP(Table91213[[#This Row],[Date]],'DB Details'!$A:$L,5)</f>
        <v>69</v>
      </c>
      <c r="F760" s="112">
        <f>VLOOKUP(Table91213[[#This Row],[Date]],'DB Details'!$A:$L,6)</f>
        <v>55.7</v>
      </c>
      <c r="G760" s="56">
        <f>VLOOKUP(Table91213[[#This Row],[Date]],'DB Details'!$A:$L,7)</f>
        <v>44.8</v>
      </c>
      <c r="H760" s="112">
        <f>VLOOKUP(Table91213[[#This Row],[Date]],'DB Details'!$A:$L,8)</f>
        <v>54</v>
      </c>
      <c r="I760" s="112">
        <f>VLOOKUP(Table91213[[#This Row],[Date]],'DB Details'!$A:$L,9)</f>
        <v>58.8</v>
      </c>
      <c r="J760" s="112">
        <f>VLOOKUP(Table91213[[#This Row],[Date]],'DB Details'!$A:$L,10)</f>
        <v>60.2</v>
      </c>
      <c r="K760" s="56">
        <f>VLOOKUP(Table91213[[#This Row],[Date]],'DB Details'!$A:$L,11)</f>
        <v>55.7</v>
      </c>
      <c r="L760" s="112">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12">
        <f>VLOOKUP(Table91213[[#This Row],[Date]],'DB Details'!$A:$L,5)</f>
        <v>73.3</v>
      </c>
      <c r="F761" s="112">
        <f>VLOOKUP(Table91213[[#This Row],[Date]],'DB Details'!$A:$L,6)</f>
        <v>62.5</v>
      </c>
      <c r="G761" s="56">
        <f>VLOOKUP(Table91213[[#This Row],[Date]],'DB Details'!$A:$L,7)</f>
        <v>39</v>
      </c>
      <c r="H761" s="112">
        <f>VLOOKUP(Table91213[[#This Row],[Date]],'DB Details'!$A:$L,8)</f>
        <v>50</v>
      </c>
      <c r="I761" s="112">
        <f>VLOOKUP(Table91213[[#This Row],[Date]],'DB Details'!$A:$L,9)</f>
        <v>54.5</v>
      </c>
      <c r="J761" s="112">
        <f>VLOOKUP(Table91213[[#This Row],[Date]],'DB Details'!$A:$L,10)</f>
        <v>56.7</v>
      </c>
      <c r="K761" s="56">
        <f>VLOOKUP(Table91213[[#This Row],[Date]],'DB Details'!$A:$L,11)</f>
        <v>51.8</v>
      </c>
      <c r="L761" s="112">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12">
        <f>VLOOKUP(Table91213[[#This Row],[Date]],'DB Details'!$A:$L,5)</f>
        <v>79.599999999999994</v>
      </c>
      <c r="F762" s="112">
        <f>VLOOKUP(Table91213[[#This Row],[Date]],'DB Details'!$A:$L,6)</f>
        <v>65.3</v>
      </c>
      <c r="G762" s="56">
        <f>VLOOKUP(Table91213[[#This Row],[Date]],'DB Details'!$A:$L,7)</f>
        <v>47.1</v>
      </c>
      <c r="H762" s="112">
        <f>VLOOKUP(Table91213[[#This Row],[Date]],'DB Details'!$A:$L,8)</f>
        <v>52</v>
      </c>
      <c r="I762" s="112">
        <f>VLOOKUP(Table91213[[#This Row],[Date]],'DB Details'!$A:$L,9)</f>
        <v>54.6</v>
      </c>
      <c r="J762" s="112">
        <f>VLOOKUP(Table91213[[#This Row],[Date]],'DB Details'!$A:$L,10)</f>
        <v>61.6</v>
      </c>
      <c r="K762" s="56">
        <f>VLOOKUP(Table91213[[#This Row],[Date]],'DB Details'!$A:$L,11)</f>
        <v>62.1</v>
      </c>
      <c r="L762" s="112">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12">
        <f>VLOOKUP(Table91213[[#This Row],[Date]],'DB Details'!$A:$L,5)</f>
        <v>80.2</v>
      </c>
      <c r="F763" s="112">
        <f>VLOOKUP(Table91213[[#This Row],[Date]],'DB Details'!$A:$L,6)</f>
        <v>63.8</v>
      </c>
      <c r="G763" s="56">
        <f>VLOOKUP(Table91213[[#This Row],[Date]],'DB Details'!$A:$L,7)</f>
        <v>41.5</v>
      </c>
      <c r="H763" s="112">
        <f>VLOOKUP(Table91213[[#This Row],[Date]],'DB Details'!$A:$L,8)</f>
        <v>50.5</v>
      </c>
      <c r="I763" s="112">
        <f>VLOOKUP(Table91213[[#This Row],[Date]],'DB Details'!$A:$L,9)</f>
        <v>58.4</v>
      </c>
      <c r="J763" s="112">
        <f>VLOOKUP(Table91213[[#This Row],[Date]],'DB Details'!$A:$L,10)</f>
        <v>62.3</v>
      </c>
      <c r="K763" s="56">
        <f>VLOOKUP(Table91213[[#This Row],[Date]],'DB Details'!$A:$L,11)</f>
        <v>63</v>
      </c>
      <c r="L763" s="112">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12">
        <f>VLOOKUP(Table91213[[#This Row],[Date]],'DB Details'!$A:$L,5)</f>
        <v>82.3</v>
      </c>
      <c r="F764" s="112">
        <f>VLOOKUP(Table91213[[#This Row],[Date]],'DB Details'!$A:$L,6)</f>
        <v>61.9</v>
      </c>
      <c r="G764" s="56">
        <f>VLOOKUP(Table91213[[#This Row],[Date]],'DB Details'!$A:$L,7)</f>
        <v>41.2</v>
      </c>
      <c r="H764" s="112">
        <f>VLOOKUP(Table91213[[#This Row],[Date]],'DB Details'!$A:$L,8)</f>
        <v>49</v>
      </c>
      <c r="I764" s="112">
        <f>VLOOKUP(Table91213[[#This Row],[Date]],'DB Details'!$A:$L,9)</f>
        <v>59.9</v>
      </c>
      <c r="J764" s="112">
        <f>VLOOKUP(Table91213[[#This Row],[Date]],'DB Details'!$A:$L,10)</f>
        <v>60.5</v>
      </c>
      <c r="K764" s="56">
        <f>VLOOKUP(Table91213[[#This Row],[Date]],'DB Details'!$A:$L,11)</f>
        <v>56.4</v>
      </c>
      <c r="L764" s="112">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12">
        <f>VLOOKUP(Table91213[[#This Row],[Date]],'DB Details'!$A:$L,5)</f>
        <v>82.6</v>
      </c>
      <c r="F765" s="112">
        <f>VLOOKUP(Table91213[[#This Row],[Date]],'DB Details'!$A:$L,6)</f>
        <v>59</v>
      </c>
      <c r="G765" s="56">
        <f>VLOOKUP(Table91213[[#This Row],[Date]],'DB Details'!$A:$L,7)</f>
        <v>41.1</v>
      </c>
      <c r="H765" s="112">
        <f>VLOOKUP(Table91213[[#This Row],[Date]],'DB Details'!$A:$L,8)</f>
        <v>54.5</v>
      </c>
      <c r="I765" s="112">
        <f>VLOOKUP(Table91213[[#This Row],[Date]],'DB Details'!$A:$L,9)</f>
        <v>59.4</v>
      </c>
      <c r="J765" s="112">
        <f>VLOOKUP(Table91213[[#This Row],[Date]],'DB Details'!$A:$L,10)</f>
        <v>59.2</v>
      </c>
      <c r="K765" s="56">
        <f>VLOOKUP(Table91213[[#This Row],[Date]],'DB Details'!$A:$L,11)</f>
        <v>63.8</v>
      </c>
      <c r="L765" s="112">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12">
        <f>VLOOKUP(Table91213[[#This Row],[Date]],'DB Details'!$A:$L,5)</f>
        <v>77.900000000000006</v>
      </c>
      <c r="F766" s="112">
        <f>VLOOKUP(Table91213[[#This Row],[Date]],'DB Details'!$A:$L,6)</f>
        <v>54.8</v>
      </c>
      <c r="G766" s="56">
        <f>VLOOKUP(Table91213[[#This Row],[Date]],'DB Details'!$A:$L,7)</f>
        <v>39.799999999999997</v>
      </c>
      <c r="H766" s="112">
        <f>VLOOKUP(Table91213[[#This Row],[Date]],'DB Details'!$A:$L,8)</f>
        <v>48.5</v>
      </c>
      <c r="I766" s="112">
        <f>VLOOKUP(Table91213[[#This Row],[Date]],'DB Details'!$A:$L,9)</f>
        <v>56.6</v>
      </c>
      <c r="J766" s="112">
        <f>VLOOKUP(Table91213[[#This Row],[Date]],'DB Details'!$A:$L,10)</f>
        <v>58.1</v>
      </c>
      <c r="K766" s="56">
        <f>VLOOKUP(Table91213[[#This Row],[Date]],'DB Details'!$A:$L,11)</f>
        <v>56.4</v>
      </c>
      <c r="L766" s="112">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12">
        <f>VLOOKUP(Table91213[[#This Row],[Date]],'DB Details'!$A:$L,5)</f>
        <v>70.3</v>
      </c>
      <c r="F767" s="112">
        <f>VLOOKUP(Table91213[[#This Row],[Date]],'DB Details'!$A:$L,6)</f>
        <v>54.5</v>
      </c>
      <c r="G767" s="56">
        <f>VLOOKUP(Table91213[[#This Row],[Date]],'DB Details'!$A:$L,7)</f>
        <v>44.2</v>
      </c>
      <c r="H767" s="112">
        <f>VLOOKUP(Table91213[[#This Row],[Date]],'DB Details'!$A:$L,8)</f>
        <v>53.5</v>
      </c>
      <c r="I767" s="112">
        <f>VLOOKUP(Table91213[[#This Row],[Date]],'DB Details'!$A:$L,9)</f>
        <v>56</v>
      </c>
      <c r="J767" s="112">
        <f>VLOOKUP(Table91213[[#This Row],[Date]],'DB Details'!$A:$L,10)</f>
        <v>62.1</v>
      </c>
      <c r="K767" s="56">
        <f>VLOOKUP(Table91213[[#This Row],[Date]],'DB Details'!$A:$L,11)</f>
        <v>53.8</v>
      </c>
      <c r="L767" s="112">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12">
        <f>VLOOKUP(Table91213[[#This Row],[Date]],'DB Details'!$A:$L,5)</f>
        <v>59.1</v>
      </c>
      <c r="F768" s="112">
        <f>VLOOKUP(Table91213[[#This Row],[Date]],'DB Details'!$A:$L,6)</f>
        <v>54.6</v>
      </c>
      <c r="G768" s="56">
        <f>VLOOKUP(Table91213[[#This Row],[Date]],'DB Details'!$A:$L,7)</f>
        <v>40.4</v>
      </c>
      <c r="H768" s="112">
        <f>VLOOKUP(Table91213[[#This Row],[Date]],'DB Details'!$A:$L,8)</f>
        <v>48</v>
      </c>
      <c r="I768" s="112">
        <f>VLOOKUP(Table91213[[#This Row],[Date]],'DB Details'!$A:$L,9)</f>
        <v>52.8</v>
      </c>
      <c r="J768" s="112">
        <f>VLOOKUP(Table91213[[#This Row],[Date]],'DB Details'!$A:$L,10)</f>
        <v>53.2</v>
      </c>
      <c r="K768" s="56">
        <f>VLOOKUP(Table91213[[#This Row],[Date]],'DB Details'!$A:$L,11)</f>
        <v>54.4</v>
      </c>
      <c r="L768" s="112">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12">
        <f>VLOOKUP(Table91213[[#This Row],[Date]],'DB Details'!$A:$L,5)</f>
        <v>57.5</v>
      </c>
      <c r="F769" s="112">
        <f>VLOOKUP(Table91213[[#This Row],[Date]],'DB Details'!$A:$L,6)</f>
        <v>51.4</v>
      </c>
      <c r="G769" s="56">
        <f>VLOOKUP(Table91213[[#This Row],[Date]],'DB Details'!$A:$L,7)</f>
        <v>46.9</v>
      </c>
      <c r="H769" s="112">
        <f>VLOOKUP(Table91213[[#This Row],[Date]],'DB Details'!$A:$L,8)</f>
        <v>54.5</v>
      </c>
      <c r="I769" s="112">
        <f>VLOOKUP(Table91213[[#This Row],[Date]],'DB Details'!$A:$L,9)</f>
        <v>53.2</v>
      </c>
      <c r="J769" s="112">
        <f>VLOOKUP(Table91213[[#This Row],[Date]],'DB Details'!$A:$L,10)</f>
        <v>51.8</v>
      </c>
      <c r="K769" s="56">
        <f>VLOOKUP(Table91213[[#This Row],[Date]],'DB Details'!$A:$L,11)</f>
        <v>52.4</v>
      </c>
      <c r="L769" s="112">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12">
        <f>VLOOKUP(Table91213[[#This Row],[Date]],'DB Details'!$A:$L,5)</f>
        <v>57</v>
      </c>
      <c r="F770" s="112">
        <f>VLOOKUP(Table91213[[#This Row],[Date]],'DB Details'!$A:$L,6)</f>
        <v>54.7</v>
      </c>
      <c r="G770" s="56">
        <f>VLOOKUP(Table91213[[#This Row],[Date]],'DB Details'!$A:$L,7)</f>
        <v>50.2</v>
      </c>
      <c r="H770" s="112">
        <f>VLOOKUP(Table91213[[#This Row],[Date]],'DB Details'!$A:$L,8)</f>
        <v>52</v>
      </c>
      <c r="I770" s="112">
        <f>VLOOKUP(Table91213[[#This Row],[Date]],'DB Details'!$A:$L,9)</f>
        <v>51.8</v>
      </c>
      <c r="J770" s="112">
        <f>VLOOKUP(Table91213[[#This Row],[Date]],'DB Details'!$A:$L,10)</f>
        <v>56.6</v>
      </c>
      <c r="K770" s="56">
        <f>VLOOKUP(Table91213[[#This Row],[Date]],'DB Details'!$A:$L,11)</f>
        <v>55</v>
      </c>
      <c r="L770" s="112">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12">
        <f>VLOOKUP(Table91213[[#This Row],[Date]],'DB Details'!$A:$L,5)</f>
        <v>41.4</v>
      </c>
      <c r="F771" s="112">
        <f>VLOOKUP(Table91213[[#This Row],[Date]],'DB Details'!$A:$L,6)</f>
        <v>52.3</v>
      </c>
      <c r="G771" s="56">
        <f>VLOOKUP(Table91213[[#This Row],[Date]],'DB Details'!$A:$L,7)</f>
        <v>43.4</v>
      </c>
      <c r="H771" s="112">
        <f>VLOOKUP(Table91213[[#This Row],[Date]],'DB Details'!$A:$L,8)</f>
        <v>46.5</v>
      </c>
      <c r="I771" s="112">
        <f>VLOOKUP(Table91213[[#This Row],[Date]],'DB Details'!$A:$L,9)</f>
        <v>51.4</v>
      </c>
      <c r="J771" s="112">
        <f>VLOOKUP(Table91213[[#This Row],[Date]],'DB Details'!$A:$L,10)</f>
        <v>53</v>
      </c>
      <c r="K771" s="56">
        <f>VLOOKUP(Table91213[[#This Row],[Date]],'DB Details'!$A:$L,11)</f>
        <v>50.4</v>
      </c>
      <c r="L771" s="112">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12">
        <f>VLOOKUP(Table91213[[#This Row],[Date]],'DB Details'!$A:$L,5)</f>
        <v>48.1</v>
      </c>
      <c r="F772" s="112">
        <f>VLOOKUP(Table91213[[#This Row],[Date]],'DB Details'!$A:$L,6)</f>
        <v>56.6</v>
      </c>
      <c r="G772" s="56">
        <f>VLOOKUP(Table91213[[#This Row],[Date]],'DB Details'!$A:$L,7)</f>
        <v>47.1</v>
      </c>
      <c r="H772" s="112">
        <f>VLOOKUP(Table91213[[#This Row],[Date]],'DB Details'!$A:$L,8)</f>
        <v>46.5</v>
      </c>
      <c r="I772" s="112">
        <f>VLOOKUP(Table91213[[#This Row],[Date]],'DB Details'!$A:$L,9)</f>
        <v>51.4</v>
      </c>
      <c r="J772" s="112">
        <f>VLOOKUP(Table91213[[#This Row],[Date]],'DB Details'!$A:$L,10)</f>
        <v>51.3</v>
      </c>
      <c r="K772" s="56">
        <f>VLOOKUP(Table91213[[#This Row],[Date]],'DB Details'!$A:$L,11)</f>
        <v>51.6</v>
      </c>
      <c r="L772" s="112">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12">
        <f>VLOOKUP(Table91213[[#This Row],[Date]],'DB Details'!$A:$L,5)</f>
        <v>45.4</v>
      </c>
      <c r="F773" s="112">
        <f>VLOOKUP(Table91213[[#This Row],[Date]],'DB Details'!$A:$L,6)</f>
        <v>60.9</v>
      </c>
      <c r="G773" s="56">
        <f>VLOOKUP(Table91213[[#This Row],[Date]],'DB Details'!$A:$L,7)</f>
        <v>42.7</v>
      </c>
      <c r="H773" s="112">
        <f>VLOOKUP(Table91213[[#This Row],[Date]],'DB Details'!$A:$L,8)</f>
        <v>45.5</v>
      </c>
      <c r="I773" s="112">
        <f>VLOOKUP(Table91213[[#This Row],[Date]],'DB Details'!$A:$L,9)</f>
        <v>48.5</v>
      </c>
      <c r="J773" s="112">
        <f>VLOOKUP(Table91213[[#This Row],[Date]],'DB Details'!$A:$L,10)</f>
        <v>54.9</v>
      </c>
      <c r="K773" s="56">
        <f>VLOOKUP(Table91213[[#This Row],[Date]],'DB Details'!$A:$L,11)</f>
        <v>51.8</v>
      </c>
      <c r="L773" s="112">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12">
        <f>VLOOKUP(Table91213[[#This Row],[Date]],'DB Details'!$A:$L,5)</f>
        <v>53.5</v>
      </c>
      <c r="F774" s="112">
        <f>VLOOKUP(Table91213[[#This Row],[Date]],'DB Details'!$A:$L,6)</f>
        <v>53.9</v>
      </c>
      <c r="G774" s="56">
        <f>VLOOKUP(Table91213[[#This Row],[Date]],'DB Details'!$A:$L,7)</f>
        <v>43.7</v>
      </c>
      <c r="H774" s="112">
        <f>VLOOKUP(Table91213[[#This Row],[Date]],'DB Details'!$A:$L,8)</f>
        <v>49.5</v>
      </c>
      <c r="I774" s="112">
        <f>VLOOKUP(Table91213[[#This Row],[Date]],'DB Details'!$A:$L,9)</f>
        <v>49.8</v>
      </c>
      <c r="J774" s="112">
        <f>VLOOKUP(Table91213[[#This Row],[Date]],'DB Details'!$A:$L,10)</f>
        <v>52.6</v>
      </c>
      <c r="K774" s="56">
        <f>VLOOKUP(Table91213[[#This Row],[Date]],'DB Details'!$A:$L,11)</f>
        <v>54.7</v>
      </c>
      <c r="L774" s="112">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12">
        <f>VLOOKUP(Table91213[[#This Row],[Date]],'DB Details'!$A:$L,5)</f>
        <v>60.1</v>
      </c>
      <c r="F775" s="112">
        <f>VLOOKUP(Table91213[[#This Row],[Date]],'DB Details'!$A:$L,6)</f>
        <v>57.4</v>
      </c>
      <c r="G775" s="56">
        <f>VLOOKUP(Table91213[[#This Row],[Date]],'DB Details'!$A:$L,7)</f>
        <v>44.3</v>
      </c>
      <c r="H775" s="112">
        <f>VLOOKUP(Table91213[[#This Row],[Date]],'DB Details'!$A:$L,8)</f>
        <v>49.5</v>
      </c>
      <c r="I775" s="112">
        <f>VLOOKUP(Table91213[[#This Row],[Date]],'DB Details'!$A:$L,9)</f>
        <v>47.7</v>
      </c>
      <c r="J775" s="112">
        <f>VLOOKUP(Table91213[[#This Row],[Date]],'DB Details'!$A:$L,10)</f>
        <v>52.1</v>
      </c>
      <c r="K775" s="56">
        <f>VLOOKUP(Table91213[[#This Row],[Date]],'DB Details'!$A:$L,11)</f>
        <v>58</v>
      </c>
      <c r="L775" s="112">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12">
        <f>VLOOKUP(Table91213[[#This Row],[Date]],'DB Details'!$A:$L,5)</f>
        <v>62.3</v>
      </c>
      <c r="F776" s="112">
        <f>VLOOKUP(Table91213[[#This Row],[Date]],'DB Details'!$A:$L,6)</f>
        <v>56.8</v>
      </c>
      <c r="G776" s="56">
        <f>VLOOKUP(Table91213[[#This Row],[Date]],'DB Details'!$A:$L,7)</f>
        <v>42.4</v>
      </c>
      <c r="H776" s="112">
        <f>VLOOKUP(Table91213[[#This Row],[Date]],'DB Details'!$A:$L,8)</f>
        <v>50</v>
      </c>
      <c r="I776" s="112">
        <f>VLOOKUP(Table91213[[#This Row],[Date]],'DB Details'!$A:$L,9)</f>
        <v>48.9</v>
      </c>
      <c r="J776" s="112">
        <f>VLOOKUP(Table91213[[#This Row],[Date]],'DB Details'!$A:$L,10)</f>
        <v>55.3</v>
      </c>
      <c r="K776" s="56">
        <f>VLOOKUP(Table91213[[#This Row],[Date]],'DB Details'!$A:$L,11)</f>
        <v>53.6</v>
      </c>
      <c r="L776" s="112">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12">
        <f>VLOOKUP(Table91213[[#This Row],[Date]],'DB Details'!$A:$L,5)</f>
        <v>61</v>
      </c>
      <c r="F777" s="112">
        <f>VLOOKUP(Table91213[[#This Row],[Date]],'DB Details'!$A:$L,6)</f>
        <v>57.1</v>
      </c>
      <c r="G777" s="56">
        <f>VLOOKUP(Table91213[[#This Row],[Date]],'DB Details'!$A:$L,7)</f>
        <v>43.9</v>
      </c>
      <c r="H777" s="112">
        <f>VLOOKUP(Table91213[[#This Row],[Date]],'DB Details'!$A:$L,8)</f>
        <v>48.5</v>
      </c>
      <c r="I777" s="112">
        <f>VLOOKUP(Table91213[[#This Row],[Date]],'DB Details'!$A:$L,9)</f>
        <v>48.7</v>
      </c>
      <c r="J777" s="112">
        <f>VLOOKUP(Table91213[[#This Row],[Date]],'DB Details'!$A:$L,10)</f>
        <v>55.6</v>
      </c>
      <c r="K777" s="56">
        <f>VLOOKUP(Table91213[[#This Row],[Date]],'DB Details'!$A:$L,11)</f>
        <v>58.2</v>
      </c>
      <c r="L777" s="112">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12">
        <f>VLOOKUP(Table91213[[#This Row],[Date]],'DB Details'!$A:$L,5)</f>
        <v>47.2</v>
      </c>
      <c r="F778" s="112">
        <f>VLOOKUP(Table91213[[#This Row],[Date]],'DB Details'!$A:$L,6)</f>
        <v>55.5</v>
      </c>
      <c r="G778" s="56">
        <f>VLOOKUP(Table91213[[#This Row],[Date]],'DB Details'!$A:$L,7)</f>
        <v>44.3</v>
      </c>
      <c r="H778" s="112">
        <f>VLOOKUP(Table91213[[#This Row],[Date]],'DB Details'!$A:$L,8)</f>
        <v>46</v>
      </c>
      <c r="I778" s="112">
        <f>VLOOKUP(Table91213[[#This Row],[Date]],'DB Details'!$A:$L,9)</f>
        <v>50.3</v>
      </c>
      <c r="J778" s="112">
        <f>VLOOKUP(Table91213[[#This Row],[Date]],'DB Details'!$A:$L,10)</f>
        <v>53.6</v>
      </c>
      <c r="K778" s="56">
        <f>VLOOKUP(Table91213[[#This Row],[Date]],'DB Details'!$A:$L,11)</f>
        <v>52.5</v>
      </c>
      <c r="L778" s="112">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12">
        <f>VLOOKUP(Table91213[[#This Row],[Date]],'DB Details'!$A:$L,5)</f>
        <v>35.700000000000003</v>
      </c>
      <c r="F779" s="112">
        <f>VLOOKUP(Table91213[[#This Row],[Date]],'DB Details'!$A:$L,6)</f>
        <v>52.7</v>
      </c>
      <c r="G779" s="56">
        <f>VLOOKUP(Table91213[[#This Row],[Date]],'DB Details'!$A:$L,7)</f>
        <v>47.7</v>
      </c>
      <c r="H779" s="112">
        <f>VLOOKUP(Table91213[[#This Row],[Date]],'DB Details'!$A:$L,8)</f>
        <v>44</v>
      </c>
      <c r="I779" s="112">
        <f>VLOOKUP(Table91213[[#This Row],[Date]],'DB Details'!$A:$L,9)</f>
        <v>50.2</v>
      </c>
      <c r="J779" s="112">
        <f>VLOOKUP(Table91213[[#This Row],[Date]],'DB Details'!$A:$L,10)</f>
        <v>54.8</v>
      </c>
      <c r="K779" s="56">
        <f>VLOOKUP(Table91213[[#This Row],[Date]],'DB Details'!$A:$L,11)</f>
        <v>47.7</v>
      </c>
      <c r="L779" s="112">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12">
        <f>VLOOKUP(Table91213[[#This Row],[Date]],'DB Details'!$A:$L,5)</f>
        <v>39.4</v>
      </c>
      <c r="F780" s="112">
        <f>VLOOKUP(Table91213[[#This Row],[Date]],'DB Details'!$A:$L,6)</f>
        <v>50.8</v>
      </c>
      <c r="G780" s="56">
        <f>VLOOKUP(Table91213[[#This Row],[Date]],'DB Details'!$A:$L,7)</f>
        <v>48.2</v>
      </c>
      <c r="H780" s="112">
        <f>VLOOKUP(Table91213[[#This Row],[Date]],'DB Details'!$A:$L,8)</f>
        <v>49</v>
      </c>
      <c r="I780" s="112">
        <f>VLOOKUP(Table91213[[#This Row],[Date]],'DB Details'!$A:$L,9)</f>
        <v>49.2</v>
      </c>
      <c r="J780" s="112">
        <f>VLOOKUP(Table91213[[#This Row],[Date]],'DB Details'!$A:$L,10)</f>
        <v>52.5</v>
      </c>
      <c r="K780" s="56">
        <f>VLOOKUP(Table91213[[#This Row],[Date]],'DB Details'!$A:$L,11)</f>
        <v>47.9</v>
      </c>
      <c r="L780" s="112">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12">
        <f>VLOOKUP(Table91213[[#This Row],[Date]],'DB Details'!$A:$L,5)</f>
        <v>54.4</v>
      </c>
      <c r="F781" s="112">
        <f>VLOOKUP(Table91213[[#This Row],[Date]],'DB Details'!$A:$L,6)</f>
        <v>49.8</v>
      </c>
      <c r="G781" s="56">
        <f>VLOOKUP(Table91213[[#This Row],[Date]],'DB Details'!$A:$L,7)</f>
        <v>48.3</v>
      </c>
      <c r="H781" s="112">
        <f>VLOOKUP(Table91213[[#This Row],[Date]],'DB Details'!$A:$L,8)</f>
        <v>53</v>
      </c>
      <c r="I781" s="112">
        <f>VLOOKUP(Table91213[[#This Row],[Date]],'DB Details'!$A:$L,9)</f>
        <v>48.7</v>
      </c>
      <c r="J781" s="112">
        <f>VLOOKUP(Table91213[[#This Row],[Date]],'DB Details'!$A:$L,10)</f>
        <v>51.2</v>
      </c>
      <c r="K781" s="56">
        <f>VLOOKUP(Table91213[[#This Row],[Date]],'DB Details'!$A:$L,11)</f>
        <v>46.3</v>
      </c>
      <c r="L781" s="112">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12">
        <f>VLOOKUP(Table91213[[#This Row],[Date]],'DB Details'!$A:$L,5)</f>
        <v>60</v>
      </c>
      <c r="F782" s="112">
        <f>VLOOKUP(Table91213[[#This Row],[Date]],'DB Details'!$A:$L,6)</f>
        <v>51.8</v>
      </c>
      <c r="G782" s="56">
        <f>VLOOKUP(Table91213[[#This Row],[Date]],'DB Details'!$A:$L,7)</f>
        <v>49.1</v>
      </c>
      <c r="H782" s="112">
        <f>VLOOKUP(Table91213[[#This Row],[Date]],'DB Details'!$A:$L,8)</f>
        <v>50.5</v>
      </c>
      <c r="I782" s="112">
        <f>VLOOKUP(Table91213[[#This Row],[Date]],'DB Details'!$A:$L,9)</f>
        <v>50.4</v>
      </c>
      <c r="J782" s="112">
        <f>VLOOKUP(Table91213[[#This Row],[Date]],'DB Details'!$A:$L,10)</f>
        <v>53</v>
      </c>
      <c r="K782" s="56">
        <f>VLOOKUP(Table91213[[#This Row],[Date]],'DB Details'!$A:$L,11)</f>
        <v>49.5</v>
      </c>
      <c r="L782" s="112">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12">
        <f>VLOOKUP(Table91213[[#This Row],[Date]],'DB Details'!$A:$L,5)</f>
        <v>55.5</v>
      </c>
      <c r="F783" s="112">
        <f>VLOOKUP(Table91213[[#This Row],[Date]],'DB Details'!$A:$L,6)</f>
        <v>49.8</v>
      </c>
      <c r="G783" s="56">
        <f>VLOOKUP(Table91213[[#This Row],[Date]],'DB Details'!$A:$L,7)</f>
        <v>47.4</v>
      </c>
      <c r="H783" s="112">
        <f>VLOOKUP(Table91213[[#This Row],[Date]],'DB Details'!$A:$L,8)</f>
        <v>50</v>
      </c>
      <c r="I783" s="112">
        <f>VLOOKUP(Table91213[[#This Row],[Date]],'DB Details'!$A:$L,9)</f>
        <v>48.9</v>
      </c>
      <c r="J783" s="112">
        <f>VLOOKUP(Table91213[[#This Row],[Date]],'DB Details'!$A:$L,10)</f>
        <v>52.7</v>
      </c>
      <c r="K783" s="56">
        <f>VLOOKUP(Table91213[[#This Row],[Date]],'DB Details'!$A:$L,11)</f>
        <v>50.5</v>
      </c>
      <c r="L783" s="112">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12">
        <f>VLOOKUP(Table91213[[#This Row],[Date]],'DB Details'!$A:$L,5)</f>
        <v>52.1</v>
      </c>
      <c r="F784" s="112">
        <f>VLOOKUP(Table91213[[#This Row],[Date]],'DB Details'!$A:$L,6)</f>
        <v>50.2</v>
      </c>
      <c r="G784" s="56">
        <f>VLOOKUP(Table91213[[#This Row],[Date]],'DB Details'!$A:$L,7)</f>
        <v>42.6</v>
      </c>
      <c r="H784" s="112">
        <f>VLOOKUP(Table91213[[#This Row],[Date]],'DB Details'!$A:$L,8)</f>
        <v>45</v>
      </c>
      <c r="I784" s="112">
        <f>VLOOKUP(Table91213[[#This Row],[Date]],'DB Details'!$A:$L,9)</f>
        <v>49.1</v>
      </c>
      <c r="J784" s="112">
        <f>VLOOKUP(Table91213[[#This Row],[Date]],'DB Details'!$A:$L,10)</f>
        <v>48.6</v>
      </c>
      <c r="K784" s="56">
        <f>VLOOKUP(Table91213[[#This Row],[Date]],'DB Details'!$A:$L,11)</f>
        <v>49.4</v>
      </c>
      <c r="L784" s="112">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12">
        <f>VLOOKUP(Table91213[[#This Row],[Date]],'DB Details'!$A:$L,5)</f>
        <v>54</v>
      </c>
      <c r="F785" s="112">
        <f>VLOOKUP(Table91213[[#This Row],[Date]],'DB Details'!$A:$L,6)</f>
        <v>51</v>
      </c>
      <c r="G785" s="56">
        <f>VLOOKUP(Table91213[[#This Row],[Date]],'DB Details'!$A:$L,7)</f>
        <v>47.4</v>
      </c>
      <c r="H785" s="112">
        <f>VLOOKUP(Table91213[[#This Row],[Date]],'DB Details'!$A:$L,8)</f>
        <v>43</v>
      </c>
      <c r="I785" s="112">
        <f>VLOOKUP(Table91213[[#This Row],[Date]],'DB Details'!$A:$L,9)</f>
        <v>52.2</v>
      </c>
      <c r="J785" s="112">
        <f>VLOOKUP(Table91213[[#This Row],[Date]],'DB Details'!$A:$L,10)</f>
        <v>52.6</v>
      </c>
      <c r="K785" s="56">
        <f>VLOOKUP(Table91213[[#This Row],[Date]],'DB Details'!$A:$L,11)</f>
        <v>52.8</v>
      </c>
      <c r="L785" s="112">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12">
        <f>VLOOKUP(Table91213[[#This Row],[Date]],'DB Details'!$A:$L,5)</f>
        <v>56.9</v>
      </c>
      <c r="F786" s="112">
        <f>VLOOKUP(Table91213[[#This Row],[Date]],'DB Details'!$A:$L,6)</f>
        <v>53</v>
      </c>
      <c r="G786" s="56">
        <f>VLOOKUP(Table91213[[#This Row],[Date]],'DB Details'!$A:$L,7)</f>
        <v>49.9</v>
      </c>
      <c r="H786" s="112">
        <f>VLOOKUP(Table91213[[#This Row],[Date]],'DB Details'!$A:$L,8)</f>
        <v>51</v>
      </c>
      <c r="I786" s="112">
        <f>VLOOKUP(Table91213[[#This Row],[Date]],'DB Details'!$A:$L,9)</f>
        <v>51.9</v>
      </c>
      <c r="J786" s="112">
        <f>VLOOKUP(Table91213[[#This Row],[Date]],'DB Details'!$A:$L,10)</f>
        <v>52.6</v>
      </c>
      <c r="K786" s="56">
        <f>VLOOKUP(Table91213[[#This Row],[Date]],'DB Details'!$A:$L,11)</f>
        <v>49.1</v>
      </c>
      <c r="L786" s="112">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12">
        <f>VLOOKUP(Table91213[[#This Row],[Date]],'DB Details'!$A:$L,5)</f>
        <v>62.2</v>
      </c>
      <c r="F787" s="112">
        <f>VLOOKUP(Table91213[[#This Row],[Date]],'DB Details'!$A:$L,6)</f>
        <v>56.9</v>
      </c>
      <c r="G787" s="56">
        <f>VLOOKUP(Table91213[[#This Row],[Date]],'DB Details'!$A:$L,7)</f>
        <v>45.7</v>
      </c>
      <c r="H787" s="112">
        <f>VLOOKUP(Table91213[[#This Row],[Date]],'DB Details'!$A:$L,8)</f>
        <v>51.5</v>
      </c>
      <c r="I787" s="112">
        <f>VLOOKUP(Table91213[[#This Row],[Date]],'DB Details'!$A:$L,9)</f>
        <v>50.5</v>
      </c>
      <c r="J787" s="112">
        <f>VLOOKUP(Table91213[[#This Row],[Date]],'DB Details'!$A:$L,10)</f>
        <v>52.2</v>
      </c>
      <c r="K787" s="56">
        <f>VLOOKUP(Table91213[[#This Row],[Date]],'DB Details'!$A:$L,11)</f>
        <v>52.5</v>
      </c>
      <c r="L787" s="112">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12">
        <f>VLOOKUP(Table91213[[#This Row],[Date]],'DB Details'!$A:$L,5)</f>
        <v>53.7</v>
      </c>
      <c r="F788" s="112">
        <f>VLOOKUP(Table91213[[#This Row],[Date]],'DB Details'!$A:$L,6)</f>
        <v>54.4</v>
      </c>
      <c r="G788" s="56">
        <f>VLOOKUP(Table91213[[#This Row],[Date]],'DB Details'!$A:$L,7)</f>
        <v>47.6</v>
      </c>
      <c r="H788" s="112">
        <f>VLOOKUP(Table91213[[#This Row],[Date]],'DB Details'!$A:$L,8)</f>
        <v>49.5</v>
      </c>
      <c r="I788" s="112">
        <f>VLOOKUP(Table91213[[#This Row],[Date]],'DB Details'!$A:$L,9)</f>
        <v>50.1</v>
      </c>
      <c r="J788" s="112">
        <f>VLOOKUP(Table91213[[#This Row],[Date]],'DB Details'!$A:$L,10)</f>
        <v>52.9</v>
      </c>
      <c r="K788" s="56">
        <f>VLOOKUP(Table91213[[#This Row],[Date]],'DB Details'!$A:$L,11)</f>
        <v>55.6</v>
      </c>
      <c r="L788" s="112">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12">
        <f>VLOOKUP(Table91213[[#This Row],[Date]],'DB Details'!$A:$L,5)</f>
        <v>48.5</v>
      </c>
      <c r="F789" s="112">
        <f>VLOOKUP(Table91213[[#This Row],[Date]],'DB Details'!$A:$L,6)</f>
        <v>51.2</v>
      </c>
      <c r="G789" s="56">
        <f>VLOOKUP(Table91213[[#This Row],[Date]],'DB Details'!$A:$L,7)</f>
        <v>45.1</v>
      </c>
      <c r="H789" s="112">
        <f>VLOOKUP(Table91213[[#This Row],[Date]],'DB Details'!$A:$L,8)</f>
        <v>46.5</v>
      </c>
      <c r="I789" s="112">
        <f>VLOOKUP(Table91213[[#This Row],[Date]],'DB Details'!$A:$L,9)</f>
        <v>50.5</v>
      </c>
      <c r="J789" s="112">
        <f>VLOOKUP(Table91213[[#This Row],[Date]],'DB Details'!$A:$L,10)</f>
        <v>50.2</v>
      </c>
      <c r="K789" s="56">
        <f>VLOOKUP(Table91213[[#This Row],[Date]],'DB Details'!$A:$L,11)</f>
        <v>52.8</v>
      </c>
      <c r="L789" s="112">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12">
        <f>VLOOKUP(Table91213[[#This Row],[Date]],'DB Details'!$A:$L,5)</f>
        <v>49.9</v>
      </c>
      <c r="F790" s="112">
        <f>VLOOKUP(Table91213[[#This Row],[Date]],'DB Details'!$A:$L,6)</f>
        <v>53</v>
      </c>
      <c r="G790" s="56">
        <f>VLOOKUP(Table91213[[#This Row],[Date]],'DB Details'!$A:$L,7)</f>
        <v>46.3</v>
      </c>
      <c r="H790" s="112">
        <f>VLOOKUP(Table91213[[#This Row],[Date]],'DB Details'!$A:$L,8)</f>
        <v>49</v>
      </c>
      <c r="I790" s="112">
        <f>VLOOKUP(Table91213[[#This Row],[Date]],'DB Details'!$A:$L,9)</f>
        <v>49.9</v>
      </c>
      <c r="J790" s="112">
        <f>VLOOKUP(Table91213[[#This Row],[Date]],'DB Details'!$A:$L,10)</f>
        <v>49.7</v>
      </c>
      <c r="K790" s="56">
        <f>VLOOKUP(Table91213[[#This Row],[Date]],'DB Details'!$A:$L,11)</f>
        <v>50.7</v>
      </c>
      <c r="L790" s="112">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12">
        <f>VLOOKUP(Table91213[[#This Row],[Date]],'DB Details'!$A:$L,5)</f>
        <v>50.7</v>
      </c>
      <c r="F791" s="112">
        <f>VLOOKUP(Table91213[[#This Row],[Date]],'DB Details'!$A:$L,6)</f>
        <v>54.7</v>
      </c>
      <c r="G791" s="56">
        <f>VLOOKUP(Table91213[[#This Row],[Date]],'DB Details'!$A:$L,7)</f>
        <v>45.9</v>
      </c>
      <c r="H791" s="112">
        <f>VLOOKUP(Table91213[[#This Row],[Date]],'DB Details'!$A:$L,8)</f>
        <v>50.5</v>
      </c>
      <c r="I791" s="112">
        <f>VLOOKUP(Table91213[[#This Row],[Date]],'DB Details'!$A:$L,9)</f>
        <v>51.3</v>
      </c>
      <c r="J791" s="112">
        <f>VLOOKUP(Table91213[[#This Row],[Date]],'DB Details'!$A:$L,10)</f>
        <v>49.3</v>
      </c>
      <c r="K791" s="56">
        <f>VLOOKUP(Table91213[[#This Row],[Date]],'DB Details'!$A:$L,11)</f>
        <v>52.9</v>
      </c>
      <c r="L791" s="112">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12">
        <f>VLOOKUP(Table91213[[#This Row],[Date]],'DB Details'!$A:$L,5)</f>
        <v>48.4</v>
      </c>
      <c r="F792" s="112">
        <f>VLOOKUP(Table91213[[#This Row],[Date]],'DB Details'!$A:$L,6)</f>
        <v>60.2</v>
      </c>
      <c r="G792" s="56">
        <f>VLOOKUP(Table91213[[#This Row],[Date]],'DB Details'!$A:$L,7)</f>
        <v>46.6</v>
      </c>
      <c r="H792" s="112">
        <f>VLOOKUP(Table91213[[#This Row],[Date]],'DB Details'!$A:$L,8)</f>
        <v>47</v>
      </c>
      <c r="I792" s="112">
        <f>VLOOKUP(Table91213[[#This Row],[Date]],'DB Details'!$A:$L,9)</f>
        <v>52.3</v>
      </c>
      <c r="J792" s="112">
        <f>VLOOKUP(Table91213[[#This Row],[Date]],'DB Details'!$A:$L,10)</f>
        <v>52.8</v>
      </c>
      <c r="K792" s="56">
        <f>VLOOKUP(Table91213[[#This Row],[Date]],'DB Details'!$A:$L,11)</f>
        <v>54.3</v>
      </c>
      <c r="L792" s="112">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12">
        <f>VLOOKUP(Table91213[[#This Row],[Date]],'DB Details'!$A:$L,5)</f>
        <v>52.8</v>
      </c>
      <c r="F793" s="112">
        <f>VLOOKUP(Table91213[[#This Row],[Date]],'DB Details'!$A:$L,6)</f>
        <v>61.7</v>
      </c>
      <c r="G793" s="56">
        <f>VLOOKUP(Table91213[[#This Row],[Date]],'DB Details'!$A:$L,7)</f>
        <v>42.4</v>
      </c>
      <c r="H793" s="112">
        <f>VLOOKUP(Table91213[[#This Row],[Date]],'DB Details'!$A:$L,8)</f>
        <v>47.5</v>
      </c>
      <c r="I793" s="112">
        <f>VLOOKUP(Table91213[[#This Row],[Date]],'DB Details'!$A:$L,9)</f>
        <v>52</v>
      </c>
      <c r="J793" s="112">
        <f>VLOOKUP(Table91213[[#This Row],[Date]],'DB Details'!$A:$L,10)</f>
        <v>54.2</v>
      </c>
      <c r="K793" s="56">
        <f>VLOOKUP(Table91213[[#This Row],[Date]],'DB Details'!$A:$L,11)</f>
        <v>55.3</v>
      </c>
      <c r="L793" s="112">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12">
        <f>VLOOKUP(Table91213[[#This Row],[Date]],'DB Details'!$A:$L,5)</f>
        <v>57.4</v>
      </c>
      <c r="F794" s="112">
        <f>VLOOKUP(Table91213[[#This Row],[Date]],'DB Details'!$A:$L,6)</f>
        <v>57.9</v>
      </c>
      <c r="G794" s="56">
        <f>VLOOKUP(Table91213[[#This Row],[Date]],'DB Details'!$A:$L,7)</f>
        <v>44</v>
      </c>
      <c r="H794" s="112">
        <f>VLOOKUP(Table91213[[#This Row],[Date]],'DB Details'!$A:$L,8)</f>
        <v>50</v>
      </c>
      <c r="I794" s="112">
        <f>VLOOKUP(Table91213[[#This Row],[Date]],'DB Details'!$A:$L,9)</f>
        <v>52.7</v>
      </c>
      <c r="J794" s="112">
        <f>VLOOKUP(Table91213[[#This Row],[Date]],'DB Details'!$A:$L,10)</f>
        <v>53.1</v>
      </c>
      <c r="K794" s="56">
        <f>VLOOKUP(Table91213[[#This Row],[Date]],'DB Details'!$A:$L,11)</f>
        <v>51.9</v>
      </c>
      <c r="L794" s="112">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12">
        <f>VLOOKUP(Table91213[[#This Row],[Date]],'DB Details'!$A:$L,5)</f>
        <v>55</v>
      </c>
      <c r="F795" s="112">
        <f>VLOOKUP(Table91213[[#This Row],[Date]],'DB Details'!$A:$L,6)</f>
        <v>58.5</v>
      </c>
      <c r="G795" s="56">
        <f>VLOOKUP(Table91213[[#This Row],[Date]],'DB Details'!$A:$L,7)</f>
        <v>46.7</v>
      </c>
      <c r="H795" s="112">
        <f>VLOOKUP(Table91213[[#This Row],[Date]],'DB Details'!$A:$L,8)</f>
        <v>52.5</v>
      </c>
      <c r="I795" s="112">
        <f>VLOOKUP(Table91213[[#This Row],[Date]],'DB Details'!$A:$L,9)</f>
        <v>53.6</v>
      </c>
      <c r="J795" s="112">
        <f>VLOOKUP(Table91213[[#This Row],[Date]],'DB Details'!$A:$L,10)</f>
        <v>53.6</v>
      </c>
      <c r="K795" s="56">
        <f>VLOOKUP(Table91213[[#This Row],[Date]],'DB Details'!$A:$L,11)</f>
        <v>56.3</v>
      </c>
      <c r="L795" s="112">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12">
        <f>VLOOKUP(Table91213[[#This Row],[Date]],'DB Details'!$A:$L,5)</f>
        <v>51.7</v>
      </c>
      <c r="F796" s="112">
        <f>VLOOKUP(Table91213[[#This Row],[Date]],'DB Details'!$A:$L,6)</f>
        <v>60.2</v>
      </c>
      <c r="G796" s="56">
        <f>VLOOKUP(Table91213[[#This Row],[Date]],'DB Details'!$A:$L,7)</f>
        <v>46.4</v>
      </c>
      <c r="H796" s="112">
        <f>VLOOKUP(Table91213[[#This Row],[Date]],'DB Details'!$A:$L,8)</f>
        <v>50.5</v>
      </c>
      <c r="I796" s="112">
        <f>VLOOKUP(Table91213[[#This Row],[Date]],'DB Details'!$A:$L,9)</f>
        <v>52.4</v>
      </c>
      <c r="J796" s="112">
        <f>VLOOKUP(Table91213[[#This Row],[Date]],'DB Details'!$A:$L,10)</f>
        <v>55.5</v>
      </c>
      <c r="K796" s="56">
        <f>VLOOKUP(Table91213[[#This Row],[Date]],'DB Details'!$A:$L,11)</f>
        <v>58.4</v>
      </c>
      <c r="L796" s="112">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12">
        <f>VLOOKUP(Table91213[[#This Row],[Date]],'DB Details'!$A:$L,5)</f>
        <v>51.7</v>
      </c>
      <c r="F797" s="112">
        <f>VLOOKUP(Table91213[[#This Row],[Date]],'DB Details'!$A:$L,6)</f>
        <v>60.1</v>
      </c>
      <c r="G797" s="56">
        <f>VLOOKUP(Table91213[[#This Row],[Date]],'DB Details'!$A:$L,7)</f>
        <v>46.4</v>
      </c>
      <c r="H797" s="112">
        <f>VLOOKUP(Table91213[[#This Row],[Date]],'DB Details'!$A:$L,8)</f>
        <v>47</v>
      </c>
      <c r="I797" s="112">
        <f>VLOOKUP(Table91213[[#This Row],[Date]],'DB Details'!$A:$L,9)</f>
        <v>53</v>
      </c>
      <c r="J797" s="112">
        <f>VLOOKUP(Table91213[[#This Row],[Date]],'DB Details'!$A:$L,10)</f>
        <v>52.9</v>
      </c>
      <c r="K797" s="56">
        <f>VLOOKUP(Table91213[[#This Row],[Date]],'DB Details'!$A:$L,11)</f>
        <v>55.2</v>
      </c>
      <c r="L797" s="112">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12">
        <f>VLOOKUP(Table91213[[#This Row],[Date]],'DB Details'!$A:$L,5)</f>
        <v>60.3</v>
      </c>
      <c r="F798" s="112">
        <f>VLOOKUP(Table91213[[#This Row],[Date]],'DB Details'!$A:$L,6)</f>
        <v>54.5</v>
      </c>
      <c r="G798" s="56">
        <f>VLOOKUP(Table91213[[#This Row],[Date]],'DB Details'!$A:$L,7)</f>
        <v>43.3</v>
      </c>
      <c r="H798" s="112">
        <f>VLOOKUP(Table91213[[#This Row],[Date]],'DB Details'!$A:$L,8)</f>
        <v>44</v>
      </c>
      <c r="I798" s="112">
        <f>VLOOKUP(Table91213[[#This Row],[Date]],'DB Details'!$A:$L,9)</f>
        <v>53.8</v>
      </c>
      <c r="J798" s="112">
        <f>VLOOKUP(Table91213[[#This Row],[Date]],'DB Details'!$A:$L,10)</f>
        <v>52.9</v>
      </c>
      <c r="K798" s="56">
        <f>VLOOKUP(Table91213[[#This Row],[Date]],'DB Details'!$A:$L,11)</f>
        <v>55.3</v>
      </c>
      <c r="L798" s="112">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12">
        <f>VLOOKUP(Table91213[[#This Row],[Date]],'DB Details'!$A:$L,5)</f>
        <v>59.8</v>
      </c>
      <c r="F799" s="112">
        <f>VLOOKUP(Table91213[[#This Row],[Date]],'DB Details'!$A:$L,6)</f>
        <v>52.3</v>
      </c>
      <c r="G799" s="56">
        <f>VLOOKUP(Table91213[[#This Row],[Date]],'DB Details'!$A:$L,7)</f>
        <v>47</v>
      </c>
      <c r="H799" s="112">
        <f>VLOOKUP(Table91213[[#This Row],[Date]],'DB Details'!$A:$L,8)</f>
        <v>52.5</v>
      </c>
      <c r="I799" s="112">
        <f>VLOOKUP(Table91213[[#This Row],[Date]],'DB Details'!$A:$L,9)</f>
        <v>57.1</v>
      </c>
      <c r="J799" s="112">
        <f>VLOOKUP(Table91213[[#This Row],[Date]],'DB Details'!$A:$L,10)</f>
        <v>54.1</v>
      </c>
      <c r="K799" s="56">
        <f>VLOOKUP(Table91213[[#This Row],[Date]],'DB Details'!$A:$L,11)</f>
        <v>52.7</v>
      </c>
      <c r="L799" s="112">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12">
        <f>VLOOKUP(Table91213[[#This Row],[Date]],'DB Details'!$A:$L,5)</f>
        <v>59</v>
      </c>
      <c r="F800" s="112">
        <f>VLOOKUP(Table91213[[#This Row],[Date]],'DB Details'!$A:$L,6)</f>
        <v>57.5</v>
      </c>
      <c r="G800" s="56">
        <f>VLOOKUP(Table91213[[#This Row],[Date]],'DB Details'!$A:$L,7)</f>
        <v>42.3</v>
      </c>
      <c r="H800" s="112">
        <f>VLOOKUP(Table91213[[#This Row],[Date]],'DB Details'!$A:$L,8)</f>
        <v>52.5</v>
      </c>
      <c r="I800" s="112">
        <f>VLOOKUP(Table91213[[#This Row],[Date]],'DB Details'!$A:$L,9)</f>
        <v>54.9</v>
      </c>
      <c r="J800" s="112">
        <f>VLOOKUP(Table91213[[#This Row],[Date]],'DB Details'!$A:$L,10)</f>
        <v>53.7</v>
      </c>
      <c r="K800" s="56">
        <f>VLOOKUP(Table91213[[#This Row],[Date]],'DB Details'!$A:$L,11)</f>
        <v>55.1</v>
      </c>
      <c r="L800" s="112">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12">
        <f>VLOOKUP(Table91213[[#This Row],[Date]],'DB Details'!$A:$L,5)</f>
        <v>55.9</v>
      </c>
      <c r="F801" s="112">
        <f>VLOOKUP(Table91213[[#This Row],[Date]],'DB Details'!$A:$L,6)</f>
        <v>56.5</v>
      </c>
      <c r="G801" s="56">
        <f>VLOOKUP(Table91213[[#This Row],[Date]],'DB Details'!$A:$L,7)</f>
        <v>42.8</v>
      </c>
      <c r="H801" s="112">
        <f>VLOOKUP(Table91213[[#This Row],[Date]],'DB Details'!$A:$L,8)</f>
        <v>53</v>
      </c>
      <c r="I801" s="112">
        <f>VLOOKUP(Table91213[[#This Row],[Date]],'DB Details'!$A:$L,9)</f>
        <v>56.1</v>
      </c>
      <c r="J801" s="112">
        <f>VLOOKUP(Table91213[[#This Row],[Date]],'DB Details'!$A:$L,10)</f>
        <v>56.8</v>
      </c>
      <c r="K801" s="56">
        <f>VLOOKUP(Table91213[[#This Row],[Date]],'DB Details'!$A:$L,11)</f>
        <v>57.5</v>
      </c>
      <c r="L801" s="112">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12">
        <f>VLOOKUP(Table91213[[#This Row],[Date]],'DB Details'!$A:$L,5)</f>
        <v>58.7</v>
      </c>
      <c r="F802" s="112">
        <f>VLOOKUP(Table91213[[#This Row],[Date]],'DB Details'!$A:$L,6)</f>
        <v>61.1</v>
      </c>
      <c r="G802" s="56">
        <f>VLOOKUP(Table91213[[#This Row],[Date]],'DB Details'!$A:$L,7)</f>
        <v>46.3</v>
      </c>
      <c r="H802" s="112">
        <f>VLOOKUP(Table91213[[#This Row],[Date]],'DB Details'!$A:$L,8)</f>
        <v>53</v>
      </c>
      <c r="I802" s="112">
        <f>VLOOKUP(Table91213[[#This Row],[Date]],'DB Details'!$A:$L,9)</f>
        <v>52.7</v>
      </c>
      <c r="J802" s="112">
        <f>VLOOKUP(Table91213[[#This Row],[Date]],'DB Details'!$A:$L,10)</f>
        <v>54.7</v>
      </c>
      <c r="K802" s="56">
        <f>VLOOKUP(Table91213[[#This Row],[Date]],'DB Details'!$A:$L,11)</f>
        <v>57.3</v>
      </c>
      <c r="L802" s="112">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12">
        <f>VLOOKUP(Table91213[[#This Row],[Date]],'DB Details'!$A:$L,5)</f>
        <v>57</v>
      </c>
      <c r="F803" s="112">
        <f>VLOOKUP(Table91213[[#This Row],[Date]],'DB Details'!$A:$L,6)</f>
        <v>59</v>
      </c>
      <c r="G803" s="56">
        <f>VLOOKUP(Table91213[[#This Row],[Date]],'DB Details'!$A:$L,7)</f>
        <v>47.8</v>
      </c>
      <c r="H803" s="112">
        <f>VLOOKUP(Table91213[[#This Row],[Date]],'DB Details'!$A:$L,8)</f>
        <v>53</v>
      </c>
      <c r="I803" s="112">
        <f>VLOOKUP(Table91213[[#This Row],[Date]],'DB Details'!$A:$L,9)</f>
        <v>53</v>
      </c>
      <c r="J803" s="112">
        <f>VLOOKUP(Table91213[[#This Row],[Date]],'DB Details'!$A:$L,10)</f>
        <v>52.9</v>
      </c>
      <c r="K803" s="56">
        <f>VLOOKUP(Table91213[[#This Row],[Date]],'DB Details'!$A:$L,11)</f>
        <v>54.5</v>
      </c>
      <c r="L803" s="112">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12">
        <f>VLOOKUP(Table91213[[#This Row],[Date]],'DB Details'!$A:$L,5)</f>
        <v>60.1</v>
      </c>
      <c r="F804" s="112">
        <f>VLOOKUP(Table91213[[#This Row],[Date]],'DB Details'!$A:$L,6)</f>
        <v>59.8</v>
      </c>
      <c r="G804" s="56">
        <f>VLOOKUP(Table91213[[#This Row],[Date]],'DB Details'!$A:$L,7)</f>
        <v>43</v>
      </c>
      <c r="H804" s="112">
        <f>VLOOKUP(Table91213[[#This Row],[Date]],'DB Details'!$A:$L,8)</f>
        <v>48.5</v>
      </c>
      <c r="I804" s="112">
        <f>VLOOKUP(Table91213[[#This Row],[Date]],'DB Details'!$A:$L,9)</f>
        <v>54.2</v>
      </c>
      <c r="J804" s="112">
        <f>VLOOKUP(Table91213[[#This Row],[Date]],'DB Details'!$A:$L,10)</f>
        <v>55.5</v>
      </c>
      <c r="K804" s="56">
        <f>VLOOKUP(Table91213[[#This Row],[Date]],'DB Details'!$A:$L,11)</f>
        <v>52.3</v>
      </c>
      <c r="L804" s="112">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12">
        <f>VLOOKUP(Table91213[[#This Row],[Date]],'DB Details'!$A:$L,5)</f>
        <v>56.9</v>
      </c>
      <c r="F805" s="112">
        <f>VLOOKUP(Table91213[[#This Row],[Date]],'DB Details'!$A:$L,6)</f>
        <v>62.2</v>
      </c>
      <c r="G805" s="56">
        <f>VLOOKUP(Table91213[[#This Row],[Date]],'DB Details'!$A:$L,7)</f>
        <v>50</v>
      </c>
      <c r="H805" s="112">
        <f>VLOOKUP(Table91213[[#This Row],[Date]],'DB Details'!$A:$L,8)</f>
        <v>52</v>
      </c>
      <c r="I805" s="112">
        <f>VLOOKUP(Table91213[[#This Row],[Date]],'DB Details'!$A:$L,9)</f>
        <v>54</v>
      </c>
      <c r="J805" s="112">
        <f>VLOOKUP(Table91213[[#This Row],[Date]],'DB Details'!$A:$L,10)</f>
        <v>57.6</v>
      </c>
      <c r="K805" s="56">
        <f>VLOOKUP(Table91213[[#This Row],[Date]],'DB Details'!$A:$L,11)</f>
        <v>56.3</v>
      </c>
      <c r="L805" s="112">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12">
        <f>VLOOKUP(Table91213[[#This Row],[Date]],'DB Details'!$A:$L,5)</f>
        <v>58.7</v>
      </c>
      <c r="F806" s="112">
        <f>VLOOKUP(Table91213[[#This Row],[Date]],'DB Details'!$A:$L,6)</f>
        <v>61.2</v>
      </c>
      <c r="G806" s="56">
        <f>VLOOKUP(Table91213[[#This Row],[Date]],'DB Details'!$A:$L,7)</f>
        <v>44.3</v>
      </c>
      <c r="H806" s="112">
        <f>VLOOKUP(Table91213[[#This Row],[Date]],'DB Details'!$A:$L,8)</f>
        <v>51.5</v>
      </c>
      <c r="I806" s="112">
        <f>VLOOKUP(Table91213[[#This Row],[Date]],'DB Details'!$A:$L,9)</f>
        <v>52.2</v>
      </c>
      <c r="J806" s="112">
        <f>VLOOKUP(Table91213[[#This Row],[Date]],'DB Details'!$A:$L,10)</f>
        <v>54.4</v>
      </c>
      <c r="K806" s="56">
        <f>VLOOKUP(Table91213[[#This Row],[Date]],'DB Details'!$A:$L,11)</f>
        <v>53.5</v>
      </c>
      <c r="L806" s="112">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12">
        <f>VLOOKUP(Table91213[[#This Row],[Date]],'DB Details'!$A:$L,5)</f>
        <v>52.7</v>
      </c>
      <c r="F807" s="112">
        <f>VLOOKUP(Table91213[[#This Row],[Date]],'DB Details'!$A:$L,6)</f>
        <v>61.4</v>
      </c>
      <c r="G807" s="56">
        <f>VLOOKUP(Table91213[[#This Row],[Date]],'DB Details'!$A:$L,7)</f>
        <v>47.1</v>
      </c>
      <c r="H807" s="112">
        <f>VLOOKUP(Table91213[[#This Row],[Date]],'DB Details'!$A:$L,8)</f>
        <v>52.5</v>
      </c>
      <c r="I807" s="112">
        <f>VLOOKUP(Table91213[[#This Row],[Date]],'DB Details'!$A:$L,9)</f>
        <v>54.5</v>
      </c>
      <c r="J807" s="112">
        <f>VLOOKUP(Table91213[[#This Row],[Date]],'DB Details'!$A:$L,10)</f>
        <v>54.2</v>
      </c>
      <c r="K807" s="56">
        <f>VLOOKUP(Table91213[[#This Row],[Date]],'DB Details'!$A:$L,11)</f>
        <v>52</v>
      </c>
      <c r="L807" s="112">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12">
        <f>VLOOKUP(Table91213[[#This Row],[Date]],'DB Details'!$A:$L,5)</f>
        <v>44.4</v>
      </c>
      <c r="F808" s="112">
        <f>VLOOKUP(Table91213[[#This Row],[Date]],'DB Details'!$A:$L,6)</f>
        <v>61.5</v>
      </c>
      <c r="G808" s="56">
        <f>VLOOKUP(Table91213[[#This Row],[Date]],'DB Details'!$A:$L,7)</f>
        <v>50.9</v>
      </c>
      <c r="H808" s="112">
        <f>VLOOKUP(Table91213[[#This Row],[Date]],'DB Details'!$A:$L,8)</f>
        <v>51.5</v>
      </c>
      <c r="I808" s="112">
        <f>VLOOKUP(Table91213[[#This Row],[Date]],'DB Details'!$A:$L,9)</f>
        <v>55.4</v>
      </c>
      <c r="J808" s="112">
        <f>VLOOKUP(Table91213[[#This Row],[Date]],'DB Details'!$A:$L,10)</f>
        <v>54.5</v>
      </c>
      <c r="K808" s="56">
        <f>VLOOKUP(Table91213[[#This Row],[Date]],'DB Details'!$A:$L,11)</f>
        <v>54.5</v>
      </c>
      <c r="L808" s="112">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12">
        <f>VLOOKUP(Table91213[[#This Row],[Date]],'DB Details'!$A:$L,5)</f>
        <v>37.799999999999997</v>
      </c>
      <c r="F809" s="112">
        <f>VLOOKUP(Table91213[[#This Row],[Date]],'DB Details'!$A:$L,6)</f>
        <v>57</v>
      </c>
      <c r="G809" s="56">
        <f>VLOOKUP(Table91213[[#This Row],[Date]],'DB Details'!$A:$L,7)</f>
        <v>45.8</v>
      </c>
      <c r="H809" s="112">
        <f>VLOOKUP(Table91213[[#This Row],[Date]],'DB Details'!$A:$L,8)</f>
        <v>45.5</v>
      </c>
      <c r="I809" s="112">
        <f>VLOOKUP(Table91213[[#This Row],[Date]],'DB Details'!$A:$L,9)</f>
        <v>56.9</v>
      </c>
      <c r="J809" s="112">
        <f>VLOOKUP(Table91213[[#This Row],[Date]],'DB Details'!$A:$L,10)</f>
        <v>57.1</v>
      </c>
      <c r="K809" s="56">
        <f>VLOOKUP(Table91213[[#This Row],[Date]],'DB Details'!$A:$L,11)</f>
        <v>51.9</v>
      </c>
      <c r="L809" s="112">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12">
        <f>VLOOKUP(Table91213[[#This Row],[Date]],'DB Details'!$A:$L,5)</f>
        <v>35.1</v>
      </c>
      <c r="F810" s="112">
        <f>VLOOKUP(Table91213[[#This Row],[Date]],'DB Details'!$A:$L,6)</f>
        <v>57.2</v>
      </c>
      <c r="G810" s="56">
        <f>VLOOKUP(Table91213[[#This Row],[Date]],'DB Details'!$A:$L,7)</f>
        <v>42.5</v>
      </c>
      <c r="H810" s="112">
        <f>VLOOKUP(Table91213[[#This Row],[Date]],'DB Details'!$A:$L,8)</f>
        <v>51</v>
      </c>
      <c r="I810" s="112">
        <f>VLOOKUP(Table91213[[#This Row],[Date]],'DB Details'!$A:$L,9)</f>
        <v>53.3</v>
      </c>
      <c r="J810" s="112">
        <f>VLOOKUP(Table91213[[#This Row],[Date]],'DB Details'!$A:$L,10)</f>
        <v>54.6</v>
      </c>
      <c r="K810" s="56">
        <f>VLOOKUP(Table91213[[#This Row],[Date]],'DB Details'!$A:$L,11)</f>
        <v>50.3</v>
      </c>
      <c r="L810" s="112">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12">
        <f>VLOOKUP(Table91213[[#This Row],[Date]],'DB Details'!$A:$L,5)</f>
        <v>35.200000000000003</v>
      </c>
      <c r="F811" s="112">
        <f>VLOOKUP(Table91213[[#This Row],[Date]],'DB Details'!$A:$L,6)</f>
        <v>54</v>
      </c>
      <c r="G811" s="56">
        <f>VLOOKUP(Table91213[[#This Row],[Date]],'DB Details'!$A:$L,7)</f>
        <v>47.1</v>
      </c>
      <c r="H811" s="112">
        <f>VLOOKUP(Table91213[[#This Row],[Date]],'DB Details'!$A:$L,8)</f>
        <v>52.5</v>
      </c>
      <c r="I811" s="112">
        <f>VLOOKUP(Table91213[[#This Row],[Date]],'DB Details'!$A:$L,9)</f>
        <v>54.4</v>
      </c>
      <c r="J811" s="112">
        <f>VLOOKUP(Table91213[[#This Row],[Date]],'DB Details'!$A:$L,10)</f>
        <v>51.7</v>
      </c>
      <c r="K811" s="56">
        <f>VLOOKUP(Table91213[[#This Row],[Date]],'DB Details'!$A:$L,11)</f>
        <v>48.9</v>
      </c>
      <c r="L811" s="112">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12">
        <f>VLOOKUP(Table91213[[#This Row],[Date]],'DB Details'!$A:$L,5)</f>
        <v>40.1</v>
      </c>
      <c r="F812" s="112">
        <f>VLOOKUP(Table91213[[#This Row],[Date]],'DB Details'!$A:$L,6)</f>
        <v>53.6</v>
      </c>
      <c r="G812" s="56">
        <f>VLOOKUP(Table91213[[#This Row],[Date]],'DB Details'!$A:$L,7)</f>
        <v>46.5</v>
      </c>
      <c r="H812" s="112">
        <f>VLOOKUP(Table91213[[#This Row],[Date]],'DB Details'!$A:$L,8)</f>
        <v>51.5</v>
      </c>
      <c r="I812" s="112">
        <f>VLOOKUP(Table91213[[#This Row],[Date]],'DB Details'!$A:$L,9)</f>
        <v>51</v>
      </c>
      <c r="J812" s="112">
        <f>VLOOKUP(Table91213[[#This Row],[Date]],'DB Details'!$A:$L,10)</f>
        <v>51</v>
      </c>
      <c r="K812" s="56">
        <f>VLOOKUP(Table91213[[#This Row],[Date]],'DB Details'!$A:$L,11)</f>
        <v>47.3</v>
      </c>
      <c r="L812" s="112">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12">
        <f>VLOOKUP(Table91213[[#This Row],[Date]],'DB Details'!$A:$L,5)</f>
        <v>41.6</v>
      </c>
      <c r="F813" s="112">
        <f>VLOOKUP(Table91213[[#This Row],[Date]],'DB Details'!$A:$L,6)</f>
        <v>55.3</v>
      </c>
      <c r="G813" s="56">
        <f>VLOOKUP(Table91213[[#This Row],[Date]],'DB Details'!$A:$L,7)</f>
        <v>44.1</v>
      </c>
      <c r="H813" s="112">
        <f>VLOOKUP(Table91213[[#This Row],[Date]],'DB Details'!$A:$L,8)</f>
        <v>49.5</v>
      </c>
      <c r="I813" s="112">
        <f>VLOOKUP(Table91213[[#This Row],[Date]],'DB Details'!$A:$L,9)</f>
        <v>50.5</v>
      </c>
      <c r="J813" s="112">
        <f>VLOOKUP(Table91213[[#This Row],[Date]],'DB Details'!$A:$L,10)</f>
        <v>49.7</v>
      </c>
      <c r="K813" s="56">
        <f>VLOOKUP(Table91213[[#This Row],[Date]],'DB Details'!$A:$L,11)</f>
        <v>51</v>
      </c>
      <c r="L813" s="112">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12">
        <f>VLOOKUP(Table91213[[#This Row],[Date]],'DB Details'!$A:$L,5)</f>
        <v>49</v>
      </c>
      <c r="F814" s="112">
        <f>VLOOKUP(Table91213[[#This Row],[Date]],'DB Details'!$A:$L,6)</f>
        <v>55.2</v>
      </c>
      <c r="G814" s="56">
        <f>VLOOKUP(Table91213[[#This Row],[Date]],'DB Details'!$A:$L,7)</f>
        <v>44.1</v>
      </c>
      <c r="H814" s="112">
        <f>VLOOKUP(Table91213[[#This Row],[Date]],'DB Details'!$A:$L,8)</f>
        <v>51.5</v>
      </c>
      <c r="I814" s="112">
        <f>VLOOKUP(Table91213[[#This Row],[Date]],'DB Details'!$A:$L,9)</f>
        <v>51.5</v>
      </c>
      <c r="J814" s="112">
        <f>VLOOKUP(Table91213[[#This Row],[Date]],'DB Details'!$A:$L,10)</f>
        <v>52.6</v>
      </c>
      <c r="K814" s="56">
        <f>VLOOKUP(Table91213[[#This Row],[Date]],'DB Details'!$A:$L,11)</f>
        <v>50.1</v>
      </c>
      <c r="L814" s="112">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12">
        <f>VLOOKUP(Table91213[[#This Row],[Date]],'DB Details'!$A:$L,5)</f>
        <v>49.7</v>
      </c>
      <c r="F815" s="112">
        <f>VLOOKUP(Table91213[[#This Row],[Date]],'DB Details'!$A:$L,6)</f>
        <v>52.5</v>
      </c>
      <c r="G815" s="56">
        <f>VLOOKUP(Table91213[[#This Row],[Date]],'DB Details'!$A:$L,7)</f>
        <v>49.7</v>
      </c>
      <c r="H815" s="112">
        <f>VLOOKUP(Table91213[[#This Row],[Date]],'DB Details'!$A:$L,8)</f>
        <v>53</v>
      </c>
      <c r="I815" s="112">
        <f>VLOOKUP(Table91213[[#This Row],[Date]],'DB Details'!$A:$L,9)</f>
        <v>49.2</v>
      </c>
      <c r="J815" s="112">
        <f>VLOOKUP(Table91213[[#This Row],[Date]],'DB Details'!$A:$L,10)</f>
        <v>54.2</v>
      </c>
      <c r="K815" s="56">
        <f>VLOOKUP(Table91213[[#This Row],[Date]],'DB Details'!$A:$L,11)</f>
        <v>48.8</v>
      </c>
      <c r="L815" s="112">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12">
        <f>VLOOKUP(Table91213[[#This Row],[Date]],'DB Details'!$A:$L,5)</f>
        <v>45.1</v>
      </c>
      <c r="F816" s="112">
        <f>VLOOKUP(Table91213[[#This Row],[Date]],'DB Details'!$A:$L,6)</f>
        <v>54</v>
      </c>
      <c r="G816" s="56">
        <f>VLOOKUP(Table91213[[#This Row],[Date]],'DB Details'!$A:$L,7)</f>
        <v>43.3</v>
      </c>
      <c r="H816" s="112">
        <f>VLOOKUP(Table91213[[#This Row],[Date]],'DB Details'!$A:$L,8)</f>
        <v>49.5</v>
      </c>
      <c r="I816" s="112">
        <f>VLOOKUP(Table91213[[#This Row],[Date]],'DB Details'!$A:$L,9)</f>
        <v>50.2</v>
      </c>
      <c r="J816" s="112">
        <f>VLOOKUP(Table91213[[#This Row],[Date]],'DB Details'!$A:$L,10)</f>
        <v>52</v>
      </c>
      <c r="K816" s="56">
        <f>VLOOKUP(Table91213[[#This Row],[Date]],'DB Details'!$A:$L,11)</f>
        <v>48.2</v>
      </c>
      <c r="L816" s="112">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12">
        <f>VLOOKUP(Table91213[[#This Row],[Date]],'DB Details'!$A:$L,5)</f>
        <v>38.799999999999997</v>
      </c>
      <c r="F817" s="112">
        <f>VLOOKUP(Table91213[[#This Row],[Date]],'DB Details'!$A:$L,6)</f>
        <v>53.5</v>
      </c>
      <c r="G817" s="56">
        <f>VLOOKUP(Table91213[[#This Row],[Date]],'DB Details'!$A:$L,7)</f>
        <v>53.5</v>
      </c>
      <c r="H817" s="112">
        <f>VLOOKUP(Table91213[[#This Row],[Date]],'DB Details'!$A:$L,8)</f>
        <v>48.5</v>
      </c>
      <c r="I817" s="112">
        <f>VLOOKUP(Table91213[[#This Row],[Date]],'DB Details'!$A:$L,9)</f>
        <v>50.3</v>
      </c>
      <c r="J817" s="112">
        <f>VLOOKUP(Table91213[[#This Row],[Date]],'DB Details'!$A:$L,10)</f>
        <v>49</v>
      </c>
      <c r="K817" s="56">
        <f>VLOOKUP(Table91213[[#This Row],[Date]],'DB Details'!$A:$L,11)</f>
        <v>47.2</v>
      </c>
      <c r="L817" s="112">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12">
        <f>VLOOKUP(Table91213[[#This Row],[Date]],'DB Details'!$A:$L,5)</f>
        <v>37.6</v>
      </c>
      <c r="F818" s="112">
        <f>VLOOKUP(Table91213[[#This Row],[Date]],'DB Details'!$A:$L,6)</f>
        <v>51.5</v>
      </c>
      <c r="G818" s="56">
        <f>VLOOKUP(Table91213[[#This Row],[Date]],'DB Details'!$A:$L,7)</f>
        <v>54.1</v>
      </c>
      <c r="H818" s="112">
        <f>VLOOKUP(Table91213[[#This Row],[Date]],'DB Details'!$A:$L,8)</f>
        <v>48.5</v>
      </c>
      <c r="I818" s="112">
        <f>VLOOKUP(Table91213[[#This Row],[Date]],'DB Details'!$A:$L,9)</f>
        <v>49.7</v>
      </c>
      <c r="J818" s="112">
        <f>VLOOKUP(Table91213[[#This Row],[Date]],'DB Details'!$A:$L,10)</f>
        <v>50</v>
      </c>
      <c r="K818" s="56">
        <f>VLOOKUP(Table91213[[#This Row],[Date]],'DB Details'!$A:$L,11)</f>
        <v>45.7</v>
      </c>
      <c r="L818" s="112">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12">
        <f>VLOOKUP(Table91213[[#This Row],[Date]],'DB Details'!$A:$L,5)</f>
        <v>39.799999999999997</v>
      </c>
      <c r="F819" s="112">
        <f>VLOOKUP(Table91213[[#This Row],[Date]],'DB Details'!$A:$L,6)</f>
        <v>53.4</v>
      </c>
      <c r="G819" s="56">
        <f>VLOOKUP(Table91213[[#This Row],[Date]],'DB Details'!$A:$L,7)</f>
        <v>51.6</v>
      </c>
      <c r="H819" s="112">
        <f>VLOOKUP(Table91213[[#This Row],[Date]],'DB Details'!$A:$L,8)</f>
        <v>46.5</v>
      </c>
      <c r="I819" s="112">
        <f>VLOOKUP(Table91213[[#This Row],[Date]],'DB Details'!$A:$L,9)</f>
        <v>49.7</v>
      </c>
      <c r="J819" s="112">
        <f>VLOOKUP(Table91213[[#This Row],[Date]],'DB Details'!$A:$L,10)</f>
        <v>45.6</v>
      </c>
      <c r="K819" s="56">
        <f>VLOOKUP(Table91213[[#This Row],[Date]],'DB Details'!$A:$L,11)</f>
        <v>49.1</v>
      </c>
      <c r="L819" s="112">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12">
        <f>VLOOKUP(Table91213[[#This Row],[Date]],'DB Details'!$A:$L,5)</f>
        <v>35.700000000000003</v>
      </c>
      <c r="F820" s="112">
        <f>VLOOKUP(Table91213[[#This Row],[Date]],'DB Details'!$A:$L,6)</f>
        <v>49.5</v>
      </c>
      <c r="G820" s="56">
        <f>VLOOKUP(Table91213[[#This Row],[Date]],'DB Details'!$A:$L,7)</f>
        <v>50.8</v>
      </c>
      <c r="H820" s="112">
        <f>VLOOKUP(Table91213[[#This Row],[Date]],'DB Details'!$A:$L,8)</f>
        <v>43</v>
      </c>
      <c r="I820" s="112">
        <f>VLOOKUP(Table91213[[#This Row],[Date]],'DB Details'!$A:$L,9)</f>
        <v>49.8</v>
      </c>
      <c r="J820" s="112">
        <f>VLOOKUP(Table91213[[#This Row],[Date]],'DB Details'!$A:$L,10)</f>
        <v>51.5</v>
      </c>
      <c r="K820" s="56">
        <f>VLOOKUP(Table91213[[#This Row],[Date]],'DB Details'!$A:$L,11)</f>
        <v>46.9</v>
      </c>
      <c r="L820" s="112">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12">
        <f>VLOOKUP(Table91213[[#This Row],[Date]],'DB Details'!$A:$L,5)</f>
        <v>33.9</v>
      </c>
      <c r="F821" s="112">
        <f>VLOOKUP(Table91213[[#This Row],[Date]],'DB Details'!$A:$L,6)</f>
        <v>49.7</v>
      </c>
      <c r="G821" s="56">
        <f>VLOOKUP(Table91213[[#This Row],[Date]],'DB Details'!$A:$L,7)</f>
        <v>49.4</v>
      </c>
      <c r="H821" s="112">
        <f>VLOOKUP(Table91213[[#This Row],[Date]],'DB Details'!$A:$L,8)</f>
        <v>43.5</v>
      </c>
      <c r="I821" s="112">
        <f>VLOOKUP(Table91213[[#This Row],[Date]],'DB Details'!$A:$L,9)</f>
        <v>49.8</v>
      </c>
      <c r="J821" s="112">
        <f>VLOOKUP(Table91213[[#This Row],[Date]],'DB Details'!$A:$L,10)</f>
        <v>46.8</v>
      </c>
      <c r="K821" s="56">
        <f>VLOOKUP(Table91213[[#This Row],[Date]],'DB Details'!$A:$L,11)</f>
        <v>51.2</v>
      </c>
      <c r="L821" s="112">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12">
        <f>VLOOKUP(Table91213[[#This Row],[Date]],'DB Details'!$A:$L,5)</f>
        <v>33.9</v>
      </c>
      <c r="F822" s="112">
        <f>VLOOKUP(Table91213[[#This Row],[Date]],'DB Details'!$A:$L,6)</f>
        <v>49.9</v>
      </c>
      <c r="G822" s="56">
        <f>VLOOKUP(Table91213[[#This Row],[Date]],'DB Details'!$A:$L,7)</f>
        <v>50.4</v>
      </c>
      <c r="H822" s="112">
        <f>VLOOKUP(Table91213[[#This Row],[Date]],'DB Details'!$A:$L,8)</f>
        <v>43.5</v>
      </c>
      <c r="I822" s="112">
        <f>VLOOKUP(Table91213[[#This Row],[Date]],'DB Details'!$A:$L,9)</f>
        <v>50</v>
      </c>
      <c r="J822" s="112">
        <f>VLOOKUP(Table91213[[#This Row],[Date]],'DB Details'!$A:$L,10)</f>
        <v>44.2</v>
      </c>
      <c r="K822" s="56">
        <f>VLOOKUP(Table91213[[#This Row],[Date]],'DB Details'!$A:$L,11)</f>
        <v>46.7</v>
      </c>
      <c r="L822" s="112">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12">
        <f>VLOOKUP(Table91213[[#This Row],[Date]],'DB Details'!$A:$L,5)</f>
        <v>38.299999999999997</v>
      </c>
      <c r="F823" s="112">
        <f>VLOOKUP(Table91213[[#This Row],[Date]],'DB Details'!$A:$L,6)</f>
        <v>51.9</v>
      </c>
      <c r="G823" s="56">
        <f>VLOOKUP(Table91213[[#This Row],[Date]],'DB Details'!$A:$L,7)</f>
        <v>46.9</v>
      </c>
      <c r="H823" s="112">
        <f>VLOOKUP(Table91213[[#This Row],[Date]],'DB Details'!$A:$L,8)</f>
        <v>45</v>
      </c>
      <c r="I823" s="112">
        <f>VLOOKUP(Table91213[[#This Row],[Date]],'DB Details'!$A:$L,9)</f>
        <v>49.2</v>
      </c>
      <c r="J823" s="112">
        <f>VLOOKUP(Table91213[[#This Row],[Date]],'DB Details'!$A:$L,10)</f>
        <v>47.4</v>
      </c>
      <c r="K823" s="56">
        <f>VLOOKUP(Table91213[[#This Row],[Date]],'DB Details'!$A:$L,11)</f>
        <v>46.4</v>
      </c>
      <c r="L823" s="112">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12">
        <f>VLOOKUP(Table91213[[#This Row],[Date]],'DB Details'!$A:$L,5)</f>
        <v>52.1</v>
      </c>
      <c r="F824" s="112">
        <f>VLOOKUP(Table91213[[#This Row],[Date]],'DB Details'!$A:$L,6)</f>
        <v>54.8</v>
      </c>
      <c r="G824" s="56">
        <f>VLOOKUP(Table91213[[#This Row],[Date]],'DB Details'!$A:$L,7)</f>
        <v>50.3</v>
      </c>
      <c r="H824" s="112">
        <f>VLOOKUP(Table91213[[#This Row],[Date]],'DB Details'!$A:$L,8)</f>
        <v>47</v>
      </c>
      <c r="I824" s="112">
        <f>VLOOKUP(Table91213[[#This Row],[Date]],'DB Details'!$A:$L,9)</f>
        <v>50.9</v>
      </c>
      <c r="J824" s="112">
        <f>VLOOKUP(Table91213[[#This Row],[Date]],'DB Details'!$A:$L,10)</f>
        <v>47.6</v>
      </c>
      <c r="K824" s="56">
        <f>VLOOKUP(Table91213[[#This Row],[Date]],'DB Details'!$A:$L,11)</f>
        <v>51.8</v>
      </c>
      <c r="L824" s="112">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12">
        <f>VLOOKUP(Table91213[[#This Row],[Date]],'DB Details'!$A:$L,5)</f>
        <v>57.9</v>
      </c>
      <c r="F825" s="112">
        <f>VLOOKUP(Table91213[[#This Row],[Date]],'DB Details'!$A:$L,6)</f>
        <v>53.7</v>
      </c>
      <c r="G825" s="56">
        <f>VLOOKUP(Table91213[[#This Row],[Date]],'DB Details'!$A:$L,7)</f>
        <v>46.8</v>
      </c>
      <c r="H825" s="112">
        <f>VLOOKUP(Table91213[[#This Row],[Date]],'DB Details'!$A:$L,8)</f>
        <v>45.5</v>
      </c>
      <c r="I825" s="112">
        <f>VLOOKUP(Table91213[[#This Row],[Date]],'DB Details'!$A:$L,9)</f>
        <v>50.5</v>
      </c>
      <c r="J825" s="112">
        <f>VLOOKUP(Table91213[[#This Row],[Date]],'DB Details'!$A:$L,10)</f>
        <v>49.4</v>
      </c>
      <c r="K825" s="56">
        <f>VLOOKUP(Table91213[[#This Row],[Date]],'DB Details'!$A:$L,11)</f>
        <v>53.7</v>
      </c>
      <c r="L825" s="112">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12">
        <f>VLOOKUP(Table91213[[#This Row],[Date]],'DB Details'!$A:$L,5)</f>
        <v>61.4</v>
      </c>
      <c r="F826" s="112">
        <f>VLOOKUP(Table91213[[#This Row],[Date]],'DB Details'!$A:$L,6)</f>
        <v>52.7</v>
      </c>
      <c r="G826" s="56">
        <f>VLOOKUP(Table91213[[#This Row],[Date]],'DB Details'!$A:$L,7)</f>
        <v>49.1</v>
      </c>
      <c r="H826" s="112">
        <f>VLOOKUP(Table91213[[#This Row],[Date]],'DB Details'!$A:$L,8)</f>
        <v>45</v>
      </c>
      <c r="I826" s="112">
        <f>VLOOKUP(Table91213[[#This Row],[Date]],'DB Details'!$A:$L,9)</f>
        <v>53.3</v>
      </c>
      <c r="J826" s="112">
        <f>VLOOKUP(Table91213[[#This Row],[Date]],'DB Details'!$A:$L,10)</f>
        <v>48.8</v>
      </c>
      <c r="K826" s="56">
        <f>VLOOKUP(Table91213[[#This Row],[Date]],'DB Details'!$A:$L,11)</f>
        <v>52.2</v>
      </c>
      <c r="L826" s="112">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12">
        <f>VLOOKUP(Table91213[[#This Row],[Date]],'DB Details'!$A:$L,5)</f>
        <v>59.8</v>
      </c>
      <c r="F827" s="112">
        <f>VLOOKUP(Table91213[[#This Row],[Date]],'DB Details'!$A:$L,6)</f>
        <v>54.7</v>
      </c>
      <c r="G827" s="56">
        <f>VLOOKUP(Table91213[[#This Row],[Date]],'DB Details'!$A:$L,7)</f>
        <v>51.2</v>
      </c>
      <c r="H827" s="112">
        <f>VLOOKUP(Table91213[[#This Row],[Date]],'DB Details'!$A:$L,8)</f>
        <v>48.5</v>
      </c>
      <c r="I827" s="112">
        <f>VLOOKUP(Table91213[[#This Row],[Date]],'DB Details'!$A:$L,9)</f>
        <v>54</v>
      </c>
      <c r="J827" s="112">
        <f>VLOOKUP(Table91213[[#This Row],[Date]],'DB Details'!$A:$L,10)</f>
        <v>49.2</v>
      </c>
      <c r="K827" s="56">
        <f>VLOOKUP(Table91213[[#This Row],[Date]],'DB Details'!$A:$L,11)</f>
        <v>54.4</v>
      </c>
      <c r="L827" s="112">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12">
        <f>VLOOKUP(Table91213[[#This Row],[Date]],'DB Details'!$A:$L,5)</f>
        <v>54.9</v>
      </c>
      <c r="F828" s="112">
        <f>VLOOKUP(Table91213[[#This Row],[Date]],'DB Details'!$A:$L,6)</f>
        <v>55.2</v>
      </c>
      <c r="G828" s="56">
        <f>VLOOKUP(Table91213[[#This Row],[Date]],'DB Details'!$A:$L,7)</f>
        <v>51.4</v>
      </c>
      <c r="H828" s="112">
        <f>VLOOKUP(Table91213[[#This Row],[Date]],'DB Details'!$A:$L,8)</f>
        <v>49.5</v>
      </c>
      <c r="I828" s="112">
        <f>VLOOKUP(Table91213[[#This Row],[Date]],'DB Details'!$A:$L,9)</f>
        <v>52.4</v>
      </c>
      <c r="J828" s="112">
        <f>VLOOKUP(Table91213[[#This Row],[Date]],'DB Details'!$A:$L,10)</f>
        <v>49.6</v>
      </c>
      <c r="K828" s="56">
        <f>VLOOKUP(Table91213[[#This Row],[Date]],'DB Details'!$A:$L,11)</f>
        <v>52.8</v>
      </c>
      <c r="L828" s="112">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12">
        <f>VLOOKUP(Table91213[[#This Row],[Date]],'DB Details'!$A:$L,5)</f>
        <v>53.6</v>
      </c>
      <c r="F829" s="112">
        <f>VLOOKUP(Table91213[[#This Row],[Date]],'DB Details'!$A:$L,6)</f>
        <v>50</v>
      </c>
      <c r="G829" s="56">
        <f>VLOOKUP(Table91213[[#This Row],[Date]],'DB Details'!$A:$L,7)</f>
        <v>49.1</v>
      </c>
      <c r="H829" s="112">
        <f>VLOOKUP(Table91213[[#This Row],[Date]],'DB Details'!$A:$L,8)</f>
        <v>49</v>
      </c>
      <c r="I829" s="112">
        <f>VLOOKUP(Table91213[[#This Row],[Date]],'DB Details'!$A:$L,9)</f>
        <v>51.6</v>
      </c>
      <c r="J829" s="112">
        <f>VLOOKUP(Table91213[[#This Row],[Date]],'DB Details'!$A:$L,10)</f>
        <v>47.9</v>
      </c>
      <c r="K829" s="56">
        <f>VLOOKUP(Table91213[[#This Row],[Date]],'DB Details'!$A:$L,11)</f>
        <v>51.9</v>
      </c>
      <c r="L829" s="112">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12">
        <f>VLOOKUP(Table91213[[#This Row],[Date]],'DB Details'!$A:$L,5)</f>
        <v>53.1</v>
      </c>
      <c r="F830" s="112">
        <f>VLOOKUP(Table91213[[#This Row],[Date]],'DB Details'!$A:$L,6)</f>
        <v>53.8</v>
      </c>
      <c r="G830" s="56">
        <f>VLOOKUP(Table91213[[#This Row],[Date]],'DB Details'!$A:$L,7)</f>
        <v>52.5</v>
      </c>
      <c r="H830" s="112">
        <f>VLOOKUP(Table91213[[#This Row],[Date]],'DB Details'!$A:$L,8)</f>
        <v>49.5</v>
      </c>
      <c r="I830" s="112">
        <f>VLOOKUP(Table91213[[#This Row],[Date]],'DB Details'!$A:$L,9)</f>
        <v>49.8</v>
      </c>
      <c r="J830" s="112">
        <f>VLOOKUP(Table91213[[#This Row],[Date]],'DB Details'!$A:$L,10)</f>
        <v>49.2</v>
      </c>
      <c r="K830" s="56">
        <f>VLOOKUP(Table91213[[#This Row],[Date]],'DB Details'!$A:$L,11)</f>
        <v>52.1</v>
      </c>
      <c r="L830" s="112">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12">
        <f>VLOOKUP(Table91213[[#This Row],[Date]],'DB Details'!$A:$L,5)</f>
        <v>54.8</v>
      </c>
      <c r="F831" s="112">
        <f>VLOOKUP(Table91213[[#This Row],[Date]],'DB Details'!$A:$L,6)</f>
        <v>54.2</v>
      </c>
      <c r="G831" s="56">
        <f>VLOOKUP(Table91213[[#This Row],[Date]],'DB Details'!$A:$L,7)</f>
        <v>49.8</v>
      </c>
      <c r="H831" s="112">
        <f>VLOOKUP(Table91213[[#This Row],[Date]],'DB Details'!$A:$L,8)</f>
        <v>47.5</v>
      </c>
      <c r="I831" s="112">
        <f>VLOOKUP(Table91213[[#This Row],[Date]],'DB Details'!$A:$L,9)</f>
        <v>51.7</v>
      </c>
      <c r="J831" s="112">
        <f>VLOOKUP(Table91213[[#This Row],[Date]],'DB Details'!$A:$L,10)</f>
        <v>51.4</v>
      </c>
      <c r="K831" s="56">
        <f>VLOOKUP(Table91213[[#This Row],[Date]],'DB Details'!$A:$L,11)</f>
        <v>51.5</v>
      </c>
      <c r="L831" s="112">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12">
        <f>VLOOKUP(Table91213[[#This Row],[Date]],'DB Details'!$A:$L,5)</f>
        <v>53.5</v>
      </c>
      <c r="F832" s="112">
        <f>VLOOKUP(Table91213[[#This Row],[Date]],'DB Details'!$A:$L,6)</f>
        <v>55.4</v>
      </c>
      <c r="G832" s="56">
        <f>VLOOKUP(Table91213[[#This Row],[Date]],'DB Details'!$A:$L,7)</f>
        <v>49.4</v>
      </c>
      <c r="H832" s="112">
        <f>VLOOKUP(Table91213[[#This Row],[Date]],'DB Details'!$A:$L,8)</f>
        <v>49</v>
      </c>
      <c r="I832" s="112">
        <f>VLOOKUP(Table91213[[#This Row],[Date]],'DB Details'!$A:$L,9)</f>
        <v>55.4</v>
      </c>
      <c r="J832" s="112">
        <f>VLOOKUP(Table91213[[#This Row],[Date]],'DB Details'!$A:$L,10)</f>
        <v>52</v>
      </c>
      <c r="K832" s="56">
        <f>VLOOKUP(Table91213[[#This Row],[Date]],'DB Details'!$A:$L,11)</f>
        <v>51.8</v>
      </c>
      <c r="L832" s="112">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12">
        <f>VLOOKUP(Table91213[[#This Row],[Date]],'DB Details'!$A:$L,5)</f>
        <v>64.2</v>
      </c>
      <c r="F833" s="112">
        <f>VLOOKUP(Table91213[[#This Row],[Date]],'DB Details'!$A:$L,6)</f>
        <v>59.2</v>
      </c>
      <c r="G833" s="56">
        <f>VLOOKUP(Table91213[[#This Row],[Date]],'DB Details'!$A:$L,7)</f>
        <v>49.6</v>
      </c>
      <c r="H833" s="112">
        <f>VLOOKUP(Table91213[[#This Row],[Date]],'DB Details'!$A:$L,8)</f>
        <v>47</v>
      </c>
      <c r="I833" s="112">
        <f>VLOOKUP(Table91213[[#This Row],[Date]],'DB Details'!$A:$L,9)</f>
        <v>53.2</v>
      </c>
      <c r="J833" s="112">
        <f>VLOOKUP(Table91213[[#This Row],[Date]],'DB Details'!$A:$L,10)</f>
        <v>53.3</v>
      </c>
      <c r="K833" s="56">
        <f>VLOOKUP(Table91213[[#This Row],[Date]],'DB Details'!$A:$L,11)</f>
        <v>56.2</v>
      </c>
      <c r="L833" s="112">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12">
        <f>VLOOKUP(Table91213[[#This Row],[Date]],'DB Details'!$A:$L,5)</f>
        <v>67.900000000000006</v>
      </c>
      <c r="F834" s="112">
        <f>VLOOKUP(Table91213[[#This Row],[Date]],'DB Details'!$A:$L,6)</f>
        <v>60.5</v>
      </c>
      <c r="G834" s="56">
        <f>VLOOKUP(Table91213[[#This Row],[Date]],'DB Details'!$A:$L,7)</f>
        <v>47.7</v>
      </c>
      <c r="H834" s="112">
        <f>VLOOKUP(Table91213[[#This Row],[Date]],'DB Details'!$A:$L,8)</f>
        <v>48.5</v>
      </c>
      <c r="I834" s="112">
        <f>VLOOKUP(Table91213[[#This Row],[Date]],'DB Details'!$A:$L,9)</f>
        <v>53.5</v>
      </c>
      <c r="J834" s="112">
        <f>VLOOKUP(Table91213[[#This Row],[Date]],'DB Details'!$A:$L,10)</f>
        <v>54.8</v>
      </c>
      <c r="K834" s="56">
        <f>VLOOKUP(Table91213[[#This Row],[Date]],'DB Details'!$A:$L,11)</f>
        <v>55.2</v>
      </c>
      <c r="L834" s="112">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12">
        <f>VLOOKUP(Table91213[[#This Row],[Date]],'DB Details'!$A:$L,5)</f>
        <v>66.900000000000006</v>
      </c>
      <c r="F835" s="112">
        <f>VLOOKUP(Table91213[[#This Row],[Date]],'DB Details'!$A:$L,6)</f>
        <v>61.7</v>
      </c>
      <c r="G835" s="56">
        <f>VLOOKUP(Table91213[[#This Row],[Date]],'DB Details'!$A:$L,7)</f>
        <v>48.4</v>
      </c>
      <c r="H835" s="112">
        <f>VLOOKUP(Table91213[[#This Row],[Date]],'DB Details'!$A:$L,8)</f>
        <v>51.5</v>
      </c>
      <c r="I835" s="112">
        <f>VLOOKUP(Table91213[[#This Row],[Date]],'DB Details'!$A:$L,9)</f>
        <v>55.5</v>
      </c>
      <c r="J835" s="112">
        <f>VLOOKUP(Table91213[[#This Row],[Date]],'DB Details'!$A:$L,10)</f>
        <v>54.5</v>
      </c>
      <c r="K835" s="56">
        <f>VLOOKUP(Table91213[[#This Row],[Date]],'DB Details'!$A:$L,11)</f>
        <v>55</v>
      </c>
      <c r="L835" s="112">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12">
        <f>VLOOKUP(Table91213[[#This Row],[Date]],'DB Details'!$A:$L,5)</f>
        <v>68.8</v>
      </c>
      <c r="F836" s="112">
        <f>VLOOKUP(Table91213[[#This Row],[Date]],'DB Details'!$A:$L,6)</f>
        <v>57.3</v>
      </c>
      <c r="G836" s="56">
        <f>VLOOKUP(Table91213[[#This Row],[Date]],'DB Details'!$A:$L,7)</f>
        <v>48.6</v>
      </c>
      <c r="H836" s="112">
        <f>VLOOKUP(Table91213[[#This Row],[Date]],'DB Details'!$A:$L,8)</f>
        <v>49</v>
      </c>
      <c r="I836" s="112">
        <f>VLOOKUP(Table91213[[#This Row],[Date]],'DB Details'!$A:$L,9)</f>
        <v>55.6</v>
      </c>
      <c r="J836" s="112">
        <f>VLOOKUP(Table91213[[#This Row],[Date]],'DB Details'!$A:$L,10)</f>
        <v>58.7</v>
      </c>
      <c r="K836" s="56">
        <f>VLOOKUP(Table91213[[#This Row],[Date]],'DB Details'!$A:$L,11)</f>
        <v>59.4</v>
      </c>
      <c r="L836" s="112">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12">
        <f>VLOOKUP(Table91213[[#This Row],[Date]],'DB Details'!$A:$L,5)</f>
        <v>68.3</v>
      </c>
      <c r="F837" s="112">
        <f>VLOOKUP(Table91213[[#This Row],[Date]],'DB Details'!$A:$L,6)</f>
        <v>58.9</v>
      </c>
      <c r="G837" s="56">
        <f>VLOOKUP(Table91213[[#This Row],[Date]],'DB Details'!$A:$L,7)</f>
        <v>46.6</v>
      </c>
      <c r="H837" s="112">
        <f>VLOOKUP(Table91213[[#This Row],[Date]],'DB Details'!$A:$L,8)</f>
        <v>51</v>
      </c>
      <c r="I837" s="112">
        <f>VLOOKUP(Table91213[[#This Row],[Date]],'DB Details'!$A:$L,9)</f>
        <v>55.9</v>
      </c>
      <c r="J837" s="112">
        <f>VLOOKUP(Table91213[[#This Row],[Date]],'DB Details'!$A:$L,10)</f>
        <v>53</v>
      </c>
      <c r="K837" s="56">
        <f>VLOOKUP(Table91213[[#This Row],[Date]],'DB Details'!$A:$L,11)</f>
        <v>58.9</v>
      </c>
      <c r="L837" s="112">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12">
        <f>VLOOKUP(Table91213[[#This Row],[Date]],'DB Details'!$A:$L,5)</f>
        <v>59.5</v>
      </c>
      <c r="F838" s="112">
        <f>VLOOKUP(Table91213[[#This Row],[Date]],'DB Details'!$A:$L,6)</f>
        <v>57.5</v>
      </c>
      <c r="G838" s="56">
        <f>VLOOKUP(Table91213[[#This Row],[Date]],'DB Details'!$A:$L,7)</f>
        <v>49.1</v>
      </c>
      <c r="H838" s="112">
        <f>VLOOKUP(Table91213[[#This Row],[Date]],'DB Details'!$A:$L,8)</f>
        <v>51.5</v>
      </c>
      <c r="I838" s="112">
        <f>VLOOKUP(Table91213[[#This Row],[Date]],'DB Details'!$A:$L,9)</f>
        <v>54.4</v>
      </c>
      <c r="J838" s="112">
        <f>VLOOKUP(Table91213[[#This Row],[Date]],'DB Details'!$A:$L,10)</f>
        <v>53.3</v>
      </c>
      <c r="K838" s="56">
        <f>VLOOKUP(Table91213[[#This Row],[Date]],'DB Details'!$A:$L,11)</f>
        <v>57.8</v>
      </c>
      <c r="L838" s="112">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12">
        <f>VLOOKUP(Table91213[[#This Row],[Date]],'DB Details'!$A:$L,5)</f>
        <v>53</v>
      </c>
      <c r="F839" s="112">
        <f>VLOOKUP(Table91213[[#This Row],[Date]],'DB Details'!$A:$L,6)</f>
        <v>60.9</v>
      </c>
      <c r="G839" s="56">
        <f>VLOOKUP(Table91213[[#This Row],[Date]],'DB Details'!$A:$L,7)</f>
        <v>49.9</v>
      </c>
      <c r="H839" s="112">
        <f>VLOOKUP(Table91213[[#This Row],[Date]],'DB Details'!$A:$L,8)</f>
        <v>49</v>
      </c>
      <c r="I839" s="112">
        <f>VLOOKUP(Table91213[[#This Row],[Date]],'DB Details'!$A:$L,9)</f>
        <v>55.7</v>
      </c>
      <c r="J839" s="112">
        <f>VLOOKUP(Table91213[[#This Row],[Date]],'DB Details'!$A:$L,10)</f>
        <v>56.3</v>
      </c>
      <c r="K839" s="56">
        <f>VLOOKUP(Table91213[[#This Row],[Date]],'DB Details'!$A:$L,11)</f>
        <v>58.2</v>
      </c>
      <c r="L839" s="112">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12">
        <f>VLOOKUP(Table91213[[#This Row],[Date]],'DB Details'!$A:$L,5)</f>
        <v>61.7</v>
      </c>
      <c r="F840" s="112">
        <f>VLOOKUP(Table91213[[#This Row],[Date]],'DB Details'!$A:$L,6)</f>
        <v>60.4</v>
      </c>
      <c r="G840" s="56">
        <f>VLOOKUP(Table91213[[#This Row],[Date]],'DB Details'!$A:$L,7)</f>
        <v>48</v>
      </c>
      <c r="H840" s="112">
        <f>VLOOKUP(Table91213[[#This Row],[Date]],'DB Details'!$A:$L,8)</f>
        <v>50</v>
      </c>
      <c r="I840" s="112">
        <f>VLOOKUP(Table91213[[#This Row],[Date]],'DB Details'!$A:$L,9)</f>
        <v>56</v>
      </c>
      <c r="J840" s="112">
        <f>VLOOKUP(Table91213[[#This Row],[Date]],'DB Details'!$A:$L,10)</f>
        <v>55.8</v>
      </c>
      <c r="K840" s="56">
        <f>VLOOKUP(Table91213[[#This Row],[Date]],'DB Details'!$A:$L,11)</f>
        <v>57.2</v>
      </c>
      <c r="L840" s="112">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12">
        <f>VLOOKUP(Table91213[[#This Row],[Date]],'DB Details'!$A:$L,5)</f>
        <v>61.7</v>
      </c>
      <c r="F841" s="112">
        <f>VLOOKUP(Table91213[[#This Row],[Date]],'DB Details'!$A:$L,6)</f>
        <v>62</v>
      </c>
      <c r="G841" s="56">
        <f>VLOOKUP(Table91213[[#This Row],[Date]],'DB Details'!$A:$L,7)</f>
        <v>42.3</v>
      </c>
      <c r="H841" s="112">
        <f>VLOOKUP(Table91213[[#This Row],[Date]],'DB Details'!$A:$L,8)</f>
        <v>55.5</v>
      </c>
      <c r="I841" s="112">
        <f>VLOOKUP(Table91213[[#This Row],[Date]],'DB Details'!$A:$L,9)</f>
        <v>57.4</v>
      </c>
      <c r="J841" s="112">
        <f>VLOOKUP(Table91213[[#This Row],[Date]],'DB Details'!$A:$L,10)</f>
        <v>59.8</v>
      </c>
      <c r="K841" s="56">
        <f>VLOOKUP(Table91213[[#This Row],[Date]],'DB Details'!$A:$L,11)</f>
        <v>56.1</v>
      </c>
      <c r="L841" s="112">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12">
        <f>VLOOKUP(Table91213[[#This Row],[Date]],'DB Details'!$A:$L,5)</f>
        <v>71.5</v>
      </c>
      <c r="F842" s="112">
        <f>VLOOKUP(Table91213[[#This Row],[Date]],'DB Details'!$A:$L,6)</f>
        <v>61.9</v>
      </c>
      <c r="G842" s="56">
        <f>VLOOKUP(Table91213[[#This Row],[Date]],'DB Details'!$A:$L,7)</f>
        <v>43</v>
      </c>
      <c r="H842" s="112">
        <f>VLOOKUP(Table91213[[#This Row],[Date]],'DB Details'!$A:$L,8)</f>
        <v>52.5</v>
      </c>
      <c r="I842" s="112">
        <f>VLOOKUP(Table91213[[#This Row],[Date]],'DB Details'!$A:$L,9)</f>
        <v>63.4</v>
      </c>
      <c r="J842" s="112">
        <f>VLOOKUP(Table91213[[#This Row],[Date]],'DB Details'!$A:$L,10)</f>
        <v>58.7</v>
      </c>
      <c r="K842" s="56">
        <f>VLOOKUP(Table91213[[#This Row],[Date]],'DB Details'!$A:$L,11)</f>
        <v>56.2</v>
      </c>
      <c r="L842" s="112">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12">
        <f>VLOOKUP(Table91213[[#This Row],[Date]],'DB Details'!$A:$L,5)</f>
        <v>68.099999999999994</v>
      </c>
      <c r="F843" s="112">
        <f>VLOOKUP(Table91213[[#This Row],[Date]],'DB Details'!$A:$L,6)</f>
        <v>61</v>
      </c>
      <c r="G843" s="56">
        <f>VLOOKUP(Table91213[[#This Row],[Date]],'DB Details'!$A:$L,7)</f>
        <v>43.5</v>
      </c>
      <c r="H843" s="112">
        <f>VLOOKUP(Table91213[[#This Row],[Date]],'DB Details'!$A:$L,8)</f>
        <v>48</v>
      </c>
      <c r="I843" s="112">
        <f>VLOOKUP(Table91213[[#This Row],[Date]],'DB Details'!$A:$L,9)</f>
        <v>60.1</v>
      </c>
      <c r="J843" s="112">
        <f>VLOOKUP(Table91213[[#This Row],[Date]],'DB Details'!$A:$L,10)</f>
        <v>59.8</v>
      </c>
      <c r="K843" s="56">
        <f>VLOOKUP(Table91213[[#This Row],[Date]],'DB Details'!$A:$L,11)</f>
        <v>55.1</v>
      </c>
      <c r="L843" s="112">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12">
        <f>VLOOKUP(Table91213[[#This Row],[Date]],'DB Details'!$A:$L,5)</f>
        <v>64.8</v>
      </c>
      <c r="F844" s="112">
        <f>VLOOKUP(Table91213[[#This Row],[Date]],'DB Details'!$A:$L,6)</f>
        <v>64.3</v>
      </c>
      <c r="G844" s="56">
        <f>VLOOKUP(Table91213[[#This Row],[Date]],'DB Details'!$A:$L,7)</f>
        <v>45.1</v>
      </c>
      <c r="H844" s="112">
        <f>VLOOKUP(Table91213[[#This Row],[Date]],'DB Details'!$A:$L,8)</f>
        <v>47</v>
      </c>
      <c r="I844" s="112">
        <f>VLOOKUP(Table91213[[#This Row],[Date]],'DB Details'!$A:$L,9)</f>
        <v>56.6</v>
      </c>
      <c r="J844" s="112">
        <f>VLOOKUP(Table91213[[#This Row],[Date]],'DB Details'!$A:$L,10)</f>
        <v>59.2</v>
      </c>
      <c r="K844" s="56">
        <f>VLOOKUP(Table91213[[#This Row],[Date]],'DB Details'!$A:$L,11)</f>
        <v>56.3</v>
      </c>
      <c r="L844" s="112">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12">
        <f>VLOOKUP(Table91213[[#This Row],[Date]],'DB Details'!$A:$L,5)</f>
        <v>68.3</v>
      </c>
      <c r="F845" s="112">
        <f>VLOOKUP(Table91213[[#This Row],[Date]],'DB Details'!$A:$L,6)</f>
        <v>65.2</v>
      </c>
      <c r="G845" s="56">
        <f>VLOOKUP(Table91213[[#This Row],[Date]],'DB Details'!$A:$L,7)</f>
        <v>42.9</v>
      </c>
      <c r="H845" s="112">
        <f>VLOOKUP(Table91213[[#This Row],[Date]],'DB Details'!$A:$L,8)</f>
        <v>48.5</v>
      </c>
      <c r="I845" s="112">
        <f>VLOOKUP(Table91213[[#This Row],[Date]],'DB Details'!$A:$L,9)</f>
        <v>57.2</v>
      </c>
      <c r="J845" s="112">
        <f>VLOOKUP(Table91213[[#This Row],[Date]],'DB Details'!$A:$L,10)</f>
        <v>58.1</v>
      </c>
      <c r="K845" s="56">
        <f>VLOOKUP(Table91213[[#This Row],[Date]],'DB Details'!$A:$L,11)</f>
        <v>57.6</v>
      </c>
      <c r="L845" s="112">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12">
        <f>VLOOKUP(Table91213[[#This Row],[Date]],'DB Details'!$A:$L,5)</f>
        <v>72.7</v>
      </c>
      <c r="F846" s="112">
        <f>VLOOKUP(Table91213[[#This Row],[Date]],'DB Details'!$A:$L,6)</f>
        <v>64.5</v>
      </c>
      <c r="G846" s="56">
        <f>VLOOKUP(Table91213[[#This Row],[Date]],'DB Details'!$A:$L,7)</f>
        <v>45.6</v>
      </c>
      <c r="H846" s="112">
        <f>VLOOKUP(Table91213[[#This Row],[Date]],'DB Details'!$A:$L,8)</f>
        <v>52.3</v>
      </c>
      <c r="I846" s="112">
        <f>VLOOKUP(Table91213[[#This Row],[Date]],'DB Details'!$A:$L,9)</f>
        <v>59.1</v>
      </c>
      <c r="J846" s="112">
        <f>VLOOKUP(Table91213[[#This Row],[Date]],'DB Details'!$A:$L,10)</f>
        <v>54.2</v>
      </c>
      <c r="K846" s="56">
        <f>VLOOKUP(Table91213[[#This Row],[Date]],'DB Details'!$A:$L,11)</f>
        <v>59.8</v>
      </c>
      <c r="L846" s="112">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12">
        <f>VLOOKUP(Table91213[[#This Row],[Date]],'DB Details'!$A:$L,5)</f>
        <v>74.2</v>
      </c>
      <c r="F847" s="112">
        <f>VLOOKUP(Table91213[[#This Row],[Date]],'DB Details'!$A:$L,6)</f>
        <v>62</v>
      </c>
      <c r="G847" s="56">
        <f>VLOOKUP(Table91213[[#This Row],[Date]],'DB Details'!$A:$L,7)</f>
        <v>43.7</v>
      </c>
      <c r="H847" s="112">
        <f>VLOOKUP(Table91213[[#This Row],[Date]],'DB Details'!$A:$L,8)</f>
        <v>56.7</v>
      </c>
      <c r="I847" s="112">
        <f>VLOOKUP(Table91213[[#This Row],[Date]],'DB Details'!$A:$L,9)</f>
        <v>61.1</v>
      </c>
      <c r="J847" s="112">
        <f>VLOOKUP(Table91213[[#This Row],[Date]],'DB Details'!$A:$L,10)</f>
        <v>59.7</v>
      </c>
      <c r="K847" s="56">
        <f>VLOOKUP(Table91213[[#This Row],[Date]],'DB Details'!$A:$L,11)</f>
        <v>62.8</v>
      </c>
      <c r="L847" s="112">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12">
        <f>VLOOKUP(Table91213[[#This Row],[Date]],'DB Details'!$A:$L,5)</f>
        <v>78.099999999999994</v>
      </c>
      <c r="F848" s="112">
        <f>VLOOKUP(Table91213[[#This Row],[Date]],'DB Details'!$A:$L,6)</f>
        <v>61</v>
      </c>
      <c r="G848" s="56">
        <f>VLOOKUP(Table91213[[#This Row],[Date]],'DB Details'!$A:$L,7)</f>
        <v>42</v>
      </c>
      <c r="H848" s="112">
        <f>VLOOKUP(Table91213[[#This Row],[Date]],'DB Details'!$A:$L,8)</f>
        <v>55.5</v>
      </c>
      <c r="I848" s="112">
        <f>VLOOKUP(Table91213[[#This Row],[Date]],'DB Details'!$A:$L,9)</f>
        <v>60.6</v>
      </c>
      <c r="J848" s="112">
        <f>VLOOKUP(Table91213[[#This Row],[Date]],'DB Details'!$A:$L,10)</f>
        <v>57.3</v>
      </c>
      <c r="K848" s="56">
        <f>VLOOKUP(Table91213[[#This Row],[Date]],'DB Details'!$A:$L,11)</f>
        <v>58.7</v>
      </c>
      <c r="L848" s="112">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12">
        <f>VLOOKUP(Table91213[[#This Row],[Date]],'DB Details'!$A:$L,5)</f>
        <v>79.3</v>
      </c>
      <c r="F849" s="112">
        <f>VLOOKUP(Table91213[[#This Row],[Date]],'DB Details'!$A:$L,6)</f>
        <v>57.2</v>
      </c>
      <c r="G849" s="56">
        <f>VLOOKUP(Table91213[[#This Row],[Date]],'DB Details'!$A:$L,7)</f>
        <v>44.3</v>
      </c>
      <c r="H849" s="112">
        <f>VLOOKUP(Table91213[[#This Row],[Date]],'DB Details'!$A:$L,8)</f>
        <v>52.9</v>
      </c>
      <c r="I849" s="112">
        <f>VLOOKUP(Table91213[[#This Row],[Date]],'DB Details'!$A:$L,9)</f>
        <v>61.1</v>
      </c>
      <c r="J849" s="112">
        <f>VLOOKUP(Table91213[[#This Row],[Date]],'DB Details'!$A:$L,10)</f>
        <v>54.2</v>
      </c>
      <c r="K849" s="56">
        <f>VLOOKUP(Table91213[[#This Row],[Date]],'DB Details'!$A:$L,11)</f>
        <v>57.7</v>
      </c>
      <c r="L849" s="112">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12">
        <f>VLOOKUP(Table91213[[#This Row],[Date]],'DB Details'!$A:$L,5)</f>
        <v>79.5</v>
      </c>
      <c r="F850" s="112">
        <f>VLOOKUP(Table91213[[#This Row],[Date]],'DB Details'!$A:$L,6)</f>
        <v>61.5</v>
      </c>
      <c r="G850" s="56">
        <f>VLOOKUP(Table91213[[#This Row],[Date]],'DB Details'!$A:$L,7)</f>
        <v>39.6</v>
      </c>
      <c r="H850" s="112">
        <f>VLOOKUP(Table91213[[#This Row],[Date]],'DB Details'!$A:$L,8)</f>
        <v>50.2</v>
      </c>
      <c r="I850" s="112">
        <f>VLOOKUP(Table91213[[#This Row],[Date]],'DB Details'!$A:$L,9)</f>
        <v>62</v>
      </c>
      <c r="J850" s="112">
        <f>VLOOKUP(Table91213[[#This Row],[Date]],'DB Details'!$A:$L,10)</f>
        <v>56.3</v>
      </c>
      <c r="K850" s="56">
        <f>VLOOKUP(Table91213[[#This Row],[Date]],'DB Details'!$A:$L,11)</f>
        <v>55.6</v>
      </c>
      <c r="L850" s="112">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12">
        <f>VLOOKUP(Table91213[[#This Row],[Date]],'DB Details'!$A:$L,5)</f>
        <v>76.8</v>
      </c>
      <c r="F851" s="112">
        <f>VLOOKUP(Table91213[[#This Row],[Date]],'DB Details'!$A:$L,6)</f>
        <v>62.3</v>
      </c>
      <c r="G851" s="56">
        <f>VLOOKUP(Table91213[[#This Row],[Date]],'DB Details'!$A:$L,7)</f>
        <v>39.700000000000003</v>
      </c>
      <c r="H851" s="112">
        <f>VLOOKUP(Table91213[[#This Row],[Date]],'DB Details'!$A:$L,8)</f>
        <v>50.8</v>
      </c>
      <c r="I851" s="112">
        <f>VLOOKUP(Table91213[[#This Row],[Date]],'DB Details'!$A:$L,9)</f>
        <v>68.2</v>
      </c>
      <c r="J851" s="112">
        <f>VLOOKUP(Table91213[[#This Row],[Date]],'DB Details'!$A:$L,10)</f>
        <v>56</v>
      </c>
      <c r="K851" s="56">
        <f>VLOOKUP(Table91213[[#This Row],[Date]],'DB Details'!$A:$L,11)</f>
        <v>56.3</v>
      </c>
      <c r="L851" s="112">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12">
        <f>VLOOKUP(Table91213[[#This Row],[Date]],'DB Details'!$A:$L,5)</f>
        <v>73.2</v>
      </c>
      <c r="F852" s="112">
        <f>VLOOKUP(Table91213[[#This Row],[Date]],'DB Details'!$A:$L,6)</f>
        <v>58.5</v>
      </c>
      <c r="G852" s="56">
        <f>VLOOKUP(Table91213[[#This Row],[Date]],'DB Details'!$A:$L,7)</f>
        <v>39.4</v>
      </c>
      <c r="H852" s="112">
        <f>VLOOKUP(Table91213[[#This Row],[Date]],'DB Details'!$A:$L,8)</f>
        <v>53.3</v>
      </c>
      <c r="I852" s="112">
        <f>VLOOKUP(Table91213[[#This Row],[Date]],'DB Details'!$A:$L,9)</f>
        <v>62.1</v>
      </c>
      <c r="J852" s="112">
        <f>VLOOKUP(Table91213[[#This Row],[Date]],'DB Details'!$A:$L,10)</f>
        <v>56.5</v>
      </c>
      <c r="K852" s="56">
        <f>VLOOKUP(Table91213[[#This Row],[Date]],'DB Details'!$A:$L,11)</f>
        <v>55.3</v>
      </c>
      <c r="L852" s="112">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12">
        <f>VLOOKUP(Table91213[[#This Row],[Date]],'DB Details'!$A:$L,5)</f>
        <v>72.099999999999994</v>
      </c>
      <c r="F853" s="112">
        <f>VLOOKUP(Table91213[[#This Row],[Date]],'DB Details'!$A:$L,6)</f>
        <v>63.3</v>
      </c>
      <c r="G853" s="56">
        <f>VLOOKUP(Table91213[[#This Row],[Date]],'DB Details'!$A:$L,7)</f>
        <v>41</v>
      </c>
      <c r="H853" s="112">
        <f>VLOOKUP(Table91213[[#This Row],[Date]],'DB Details'!$A:$L,8)</f>
        <v>55.4</v>
      </c>
      <c r="I853" s="112">
        <f>VLOOKUP(Table91213[[#This Row],[Date]],'DB Details'!$A:$L,9)</f>
        <v>64.5</v>
      </c>
      <c r="J853" s="112">
        <f>VLOOKUP(Table91213[[#This Row],[Date]],'DB Details'!$A:$L,10)</f>
        <v>58.5</v>
      </c>
      <c r="K853" s="56">
        <f>VLOOKUP(Table91213[[#This Row],[Date]],'DB Details'!$A:$L,11)</f>
        <v>55.2</v>
      </c>
      <c r="L853" s="112">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12">
        <f>VLOOKUP(Table91213[[#This Row],[Date]],'DB Details'!$A:$L,5)</f>
        <v>66.900000000000006</v>
      </c>
      <c r="F854" s="112">
        <f>VLOOKUP(Table91213[[#This Row],[Date]],'DB Details'!$A:$L,6)</f>
        <v>63.9</v>
      </c>
      <c r="G854" s="56">
        <f>VLOOKUP(Table91213[[#This Row],[Date]],'DB Details'!$A:$L,7)</f>
        <v>40.5</v>
      </c>
      <c r="H854" s="112">
        <f>VLOOKUP(Table91213[[#This Row],[Date]],'DB Details'!$A:$L,8)</f>
        <v>53.3</v>
      </c>
      <c r="I854" s="112">
        <f>VLOOKUP(Table91213[[#This Row],[Date]],'DB Details'!$A:$L,9)</f>
        <v>61.1</v>
      </c>
      <c r="J854" s="112">
        <f>VLOOKUP(Table91213[[#This Row],[Date]],'DB Details'!$A:$L,10)</f>
        <v>58.8</v>
      </c>
      <c r="K854" s="56">
        <f>VLOOKUP(Table91213[[#This Row],[Date]],'DB Details'!$A:$L,11)</f>
        <v>56</v>
      </c>
      <c r="L854" s="112">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12">
        <f>VLOOKUP(Table91213[[#This Row],[Date]],'DB Details'!$A:$L,5)</f>
        <v>71.599999999999994</v>
      </c>
      <c r="F855" s="112">
        <f>VLOOKUP(Table91213[[#This Row],[Date]],'DB Details'!$A:$L,6)</f>
        <v>59.9</v>
      </c>
      <c r="G855" s="56">
        <f>VLOOKUP(Table91213[[#This Row],[Date]],'DB Details'!$A:$L,7)</f>
        <v>43.3</v>
      </c>
      <c r="H855" s="112">
        <f>VLOOKUP(Table91213[[#This Row],[Date]],'DB Details'!$A:$L,8)</f>
        <v>50.7</v>
      </c>
      <c r="I855" s="112">
        <f>VLOOKUP(Table91213[[#This Row],[Date]],'DB Details'!$A:$L,9)</f>
        <v>63.8</v>
      </c>
      <c r="J855" s="112">
        <f>VLOOKUP(Table91213[[#This Row],[Date]],'DB Details'!$A:$L,10)</f>
        <v>56.8</v>
      </c>
      <c r="K855" s="56">
        <f>VLOOKUP(Table91213[[#This Row],[Date]],'DB Details'!$A:$L,11)</f>
        <v>52.2</v>
      </c>
      <c r="L855" s="112">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12">
        <f>VLOOKUP(Table91213[[#This Row],[Date]],'DB Details'!$A:$L,5)</f>
        <v>60.7</v>
      </c>
      <c r="F856" s="112">
        <f>VLOOKUP(Table91213[[#This Row],[Date]],'DB Details'!$A:$L,6)</f>
        <v>60.6</v>
      </c>
      <c r="G856" s="56">
        <f>VLOOKUP(Table91213[[#This Row],[Date]],'DB Details'!$A:$L,7)</f>
        <v>41.5</v>
      </c>
      <c r="H856" s="112">
        <f>VLOOKUP(Table91213[[#This Row],[Date]],'DB Details'!$A:$L,8)</f>
        <v>52.9</v>
      </c>
      <c r="I856" s="112">
        <f>VLOOKUP(Table91213[[#This Row],[Date]],'DB Details'!$A:$L,9)</f>
        <v>62.5</v>
      </c>
      <c r="J856" s="112">
        <f>VLOOKUP(Table91213[[#This Row],[Date]],'DB Details'!$A:$L,10)</f>
        <v>58.4</v>
      </c>
      <c r="K856" s="56">
        <f>VLOOKUP(Table91213[[#This Row],[Date]],'DB Details'!$A:$L,11)</f>
        <v>52.2</v>
      </c>
      <c r="L856" s="112">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12">
        <f>VLOOKUP(Table91213[[#This Row],[Date]],'DB Details'!$A:$L,5)</f>
        <v>54.9</v>
      </c>
      <c r="F857" s="112">
        <f>VLOOKUP(Table91213[[#This Row],[Date]],'DB Details'!$A:$L,6)</f>
        <v>54.3</v>
      </c>
      <c r="G857" s="56">
        <f>VLOOKUP(Table91213[[#This Row],[Date]],'DB Details'!$A:$L,7)</f>
        <v>41.7</v>
      </c>
      <c r="H857" s="112">
        <f>VLOOKUP(Table91213[[#This Row],[Date]],'DB Details'!$A:$L,8)</f>
        <v>51.2</v>
      </c>
      <c r="I857" s="112">
        <f>VLOOKUP(Table91213[[#This Row],[Date]],'DB Details'!$A:$L,9)</f>
        <v>59</v>
      </c>
      <c r="J857" s="112">
        <f>VLOOKUP(Table91213[[#This Row],[Date]],'DB Details'!$A:$L,10)</f>
        <v>56</v>
      </c>
      <c r="K857" s="56">
        <f>VLOOKUP(Table91213[[#This Row],[Date]],'DB Details'!$A:$L,11)</f>
        <v>52.8</v>
      </c>
      <c r="L857" s="112">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12">
        <f>VLOOKUP(Table91213[[#This Row],[Date]],'DB Details'!$A:$L,5)</f>
        <v>49.6</v>
      </c>
      <c r="F858" s="112">
        <f>VLOOKUP(Table91213[[#This Row],[Date]],'DB Details'!$A:$L,6)</f>
        <v>60.5</v>
      </c>
      <c r="G858" s="56">
        <f>VLOOKUP(Table91213[[#This Row],[Date]],'DB Details'!$A:$L,7)</f>
        <v>42.8</v>
      </c>
      <c r="H858" s="112">
        <f>VLOOKUP(Table91213[[#This Row],[Date]],'DB Details'!$A:$L,8)</f>
        <v>52.8</v>
      </c>
      <c r="I858" s="112">
        <f>VLOOKUP(Table91213[[#This Row],[Date]],'DB Details'!$A:$L,9)</f>
        <v>56.2</v>
      </c>
      <c r="J858" s="112">
        <f>VLOOKUP(Table91213[[#This Row],[Date]],'DB Details'!$A:$L,10)</f>
        <v>55.5</v>
      </c>
      <c r="K858" s="56">
        <f>VLOOKUP(Table91213[[#This Row],[Date]],'DB Details'!$A:$L,11)</f>
        <v>51.8</v>
      </c>
      <c r="L858" s="112">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12">
        <f>VLOOKUP(Table91213[[#This Row],[Date]],'DB Details'!$A:$L,5)</f>
        <v>49.4</v>
      </c>
      <c r="F859" s="112">
        <f>VLOOKUP(Table91213[[#This Row],[Date]],'DB Details'!$A:$L,6)</f>
        <v>54.8</v>
      </c>
      <c r="G859" s="56">
        <f>VLOOKUP(Table91213[[#This Row],[Date]],'DB Details'!$A:$L,7)</f>
        <v>39</v>
      </c>
      <c r="H859" s="112">
        <f>VLOOKUP(Table91213[[#This Row],[Date]],'DB Details'!$A:$L,8)</f>
        <v>53.4</v>
      </c>
      <c r="I859" s="112">
        <f>VLOOKUP(Table91213[[#This Row],[Date]],'DB Details'!$A:$L,9)</f>
        <v>54.9</v>
      </c>
      <c r="J859" s="112">
        <f>VLOOKUP(Table91213[[#This Row],[Date]],'DB Details'!$A:$L,10)</f>
        <v>52.3</v>
      </c>
      <c r="K859" s="56">
        <f>VLOOKUP(Table91213[[#This Row],[Date]],'DB Details'!$A:$L,11)</f>
        <v>52.8</v>
      </c>
      <c r="L859" s="112">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12">
        <f>VLOOKUP(Table91213[[#This Row],[Date]],'DB Details'!$A:$L,5)</f>
        <v>54.3</v>
      </c>
      <c r="F860" s="112">
        <f>VLOOKUP(Table91213[[#This Row],[Date]],'DB Details'!$A:$L,6)</f>
        <v>55.8</v>
      </c>
      <c r="G860" s="56">
        <f>VLOOKUP(Table91213[[#This Row],[Date]],'DB Details'!$A:$L,7)</f>
        <v>42.7</v>
      </c>
      <c r="H860" s="112">
        <f>VLOOKUP(Table91213[[#This Row],[Date]],'DB Details'!$A:$L,8)</f>
        <v>51.8</v>
      </c>
      <c r="I860" s="112">
        <f>VLOOKUP(Table91213[[#This Row],[Date]],'DB Details'!$A:$L,9)</f>
        <v>54.2</v>
      </c>
      <c r="J860" s="112">
        <f>VLOOKUP(Table91213[[#This Row],[Date]],'DB Details'!$A:$L,10)</f>
        <v>57.5</v>
      </c>
      <c r="K860" s="56">
        <f>VLOOKUP(Table91213[[#This Row],[Date]],'DB Details'!$A:$L,11)</f>
        <v>51.7</v>
      </c>
      <c r="L860" s="112">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12">
        <f>VLOOKUP(Table91213[[#This Row],[Date]],'DB Details'!$A:$L,5)</f>
        <v>50</v>
      </c>
      <c r="F861" s="112">
        <f>VLOOKUP(Table91213[[#This Row],[Date]],'DB Details'!$A:$L,6)</f>
        <v>52.3</v>
      </c>
      <c r="G861" s="56">
        <f>VLOOKUP(Table91213[[#This Row],[Date]],'DB Details'!$A:$L,7)</f>
        <v>42.6</v>
      </c>
      <c r="H861" s="112">
        <f>VLOOKUP(Table91213[[#This Row],[Date]],'DB Details'!$A:$L,8)</f>
        <v>52.9</v>
      </c>
      <c r="I861" s="112">
        <f>VLOOKUP(Table91213[[#This Row],[Date]],'DB Details'!$A:$L,9)</f>
        <v>54.6</v>
      </c>
      <c r="J861" s="112">
        <f>VLOOKUP(Table91213[[#This Row],[Date]],'DB Details'!$A:$L,10)</f>
        <v>52.4</v>
      </c>
      <c r="K861" s="56">
        <f>VLOOKUP(Table91213[[#This Row],[Date]],'DB Details'!$A:$L,11)</f>
        <v>49.5</v>
      </c>
      <c r="L861" s="112">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12">
        <f>VLOOKUP(Table91213[[#This Row],[Date]],'DB Details'!$A:$L,5)</f>
        <v>53.2</v>
      </c>
      <c r="F862" s="112">
        <f>VLOOKUP(Table91213[[#This Row],[Date]],'DB Details'!$A:$L,6)</f>
        <v>51.3</v>
      </c>
      <c r="G862" s="56">
        <f>VLOOKUP(Table91213[[#This Row],[Date]],'DB Details'!$A:$L,7)</f>
        <v>43.7</v>
      </c>
      <c r="H862" s="112">
        <f>VLOOKUP(Table91213[[#This Row],[Date]],'DB Details'!$A:$L,8)</f>
        <v>50.9</v>
      </c>
      <c r="I862" s="112">
        <f>VLOOKUP(Table91213[[#This Row],[Date]],'DB Details'!$A:$L,9)</f>
        <v>52</v>
      </c>
      <c r="J862" s="112">
        <f>VLOOKUP(Table91213[[#This Row],[Date]],'DB Details'!$A:$L,10)</f>
        <v>53.7</v>
      </c>
      <c r="K862" s="56">
        <f>VLOOKUP(Table91213[[#This Row],[Date]],'DB Details'!$A:$L,11)</f>
        <v>51</v>
      </c>
      <c r="L862" s="112">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12">
        <f>VLOOKUP(Table91213[[#This Row],[Date]],'DB Details'!$A:$L,5)</f>
        <v>47.9</v>
      </c>
      <c r="F863" s="112">
        <f>VLOOKUP(Table91213[[#This Row],[Date]],'DB Details'!$A:$L,6)</f>
        <v>54.1</v>
      </c>
      <c r="G863" s="56">
        <f>VLOOKUP(Table91213[[#This Row],[Date]],'DB Details'!$A:$L,7)</f>
        <v>44.6</v>
      </c>
      <c r="H863" s="112">
        <f>VLOOKUP(Table91213[[#This Row],[Date]],'DB Details'!$A:$L,8)</f>
        <v>49.1</v>
      </c>
      <c r="I863" s="112">
        <f>VLOOKUP(Table91213[[#This Row],[Date]],'DB Details'!$A:$L,9)</f>
        <v>50.7</v>
      </c>
      <c r="J863" s="112">
        <f>VLOOKUP(Table91213[[#This Row],[Date]],'DB Details'!$A:$L,10)</f>
        <v>54.5</v>
      </c>
      <c r="K863" s="56">
        <f>VLOOKUP(Table91213[[#This Row],[Date]],'DB Details'!$A:$L,11)</f>
        <v>50.5</v>
      </c>
      <c r="L863" s="112">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12">
        <f>VLOOKUP(Table91213[[#This Row],[Date]],'DB Details'!$A:$L,5)</f>
        <v>45.1</v>
      </c>
      <c r="F864" s="112">
        <f>VLOOKUP(Table91213[[#This Row],[Date]],'DB Details'!$A:$L,6)</f>
        <v>50.8</v>
      </c>
      <c r="G864" s="56">
        <f>VLOOKUP(Table91213[[#This Row],[Date]],'DB Details'!$A:$L,7)</f>
        <v>45.7</v>
      </c>
      <c r="H864" s="112">
        <f>VLOOKUP(Table91213[[#This Row],[Date]],'DB Details'!$A:$L,8)</f>
        <v>49.5</v>
      </c>
      <c r="I864" s="112">
        <f>VLOOKUP(Table91213[[#This Row],[Date]],'DB Details'!$A:$L,9)</f>
        <v>53.3</v>
      </c>
      <c r="J864" s="112">
        <f>VLOOKUP(Table91213[[#This Row],[Date]],'DB Details'!$A:$L,10)</f>
        <v>51.7</v>
      </c>
      <c r="K864" s="56">
        <f>VLOOKUP(Table91213[[#This Row],[Date]],'DB Details'!$A:$L,11)</f>
        <v>48.1</v>
      </c>
      <c r="L864" s="112">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12">
        <f>VLOOKUP(Table91213[[#This Row],[Date]],'DB Details'!$A:$L,5)</f>
        <v>46</v>
      </c>
      <c r="F865" s="112">
        <f>VLOOKUP(Table91213[[#This Row],[Date]],'DB Details'!$A:$L,6)</f>
        <v>49.5</v>
      </c>
      <c r="G865" s="56">
        <f>VLOOKUP(Table91213[[#This Row],[Date]],'DB Details'!$A:$L,7)</f>
        <v>44.9</v>
      </c>
      <c r="H865" s="112">
        <f>VLOOKUP(Table91213[[#This Row],[Date]],'DB Details'!$A:$L,8)</f>
        <v>49.9</v>
      </c>
      <c r="I865" s="112">
        <f>VLOOKUP(Table91213[[#This Row],[Date]],'DB Details'!$A:$L,9)</f>
        <v>51.4</v>
      </c>
      <c r="J865" s="112">
        <f>VLOOKUP(Table91213[[#This Row],[Date]],'DB Details'!$A:$L,10)</f>
        <v>47.4</v>
      </c>
      <c r="K865" s="56">
        <f>VLOOKUP(Table91213[[#This Row],[Date]],'DB Details'!$A:$L,11)</f>
        <v>43.3</v>
      </c>
      <c r="L865" s="112">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12">
        <f>VLOOKUP(Table91213[[#This Row],[Date]],'DB Details'!$A:$L,5)</f>
        <v>49.7</v>
      </c>
      <c r="F866" s="112">
        <f>VLOOKUP(Table91213[[#This Row],[Date]],'DB Details'!$A:$L,6)</f>
        <v>47.3</v>
      </c>
      <c r="G866" s="56">
        <f>VLOOKUP(Table91213[[#This Row],[Date]],'DB Details'!$A:$L,7)</f>
        <v>45.5</v>
      </c>
      <c r="H866" s="112">
        <f>VLOOKUP(Table91213[[#This Row],[Date]],'DB Details'!$A:$L,8)</f>
        <v>46.9</v>
      </c>
      <c r="I866" s="112">
        <f>VLOOKUP(Table91213[[#This Row],[Date]],'DB Details'!$A:$L,9)</f>
        <v>51.1</v>
      </c>
      <c r="J866" s="112">
        <f>VLOOKUP(Table91213[[#This Row],[Date]],'DB Details'!$A:$L,10)</f>
        <v>46.3</v>
      </c>
      <c r="K866" s="56">
        <f>VLOOKUP(Table91213[[#This Row],[Date]],'DB Details'!$A:$L,11)</f>
        <v>41</v>
      </c>
      <c r="L866" s="112">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12">
        <f>VLOOKUP(Table91213[[#This Row],[Date]],'DB Details'!$A:$L,5)</f>
        <v>45.5</v>
      </c>
      <c r="F867" s="112">
        <f>VLOOKUP(Table91213[[#This Row],[Date]],'DB Details'!$A:$L,6)</f>
        <v>46.2</v>
      </c>
      <c r="G867" s="56">
        <f>VLOOKUP(Table91213[[#This Row],[Date]],'DB Details'!$A:$L,7)</f>
        <v>47.8</v>
      </c>
      <c r="H867" s="112">
        <f>VLOOKUP(Table91213[[#This Row],[Date]],'DB Details'!$A:$L,8)</f>
        <v>48.9</v>
      </c>
      <c r="I867" s="112">
        <f>VLOOKUP(Table91213[[#This Row],[Date]],'DB Details'!$A:$L,9)</f>
        <v>49.5</v>
      </c>
      <c r="J867" s="112">
        <f>VLOOKUP(Table91213[[#This Row],[Date]],'DB Details'!$A:$L,10)</f>
        <v>47.7</v>
      </c>
      <c r="K867" s="56">
        <f>VLOOKUP(Table91213[[#This Row],[Date]],'DB Details'!$A:$L,11)</f>
        <v>50.4</v>
      </c>
      <c r="L867" s="112">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12">
        <f>VLOOKUP(Table91213[[#This Row],[Date]],'DB Details'!$A:$L,5)</f>
        <v>46.7</v>
      </c>
      <c r="F868" s="112">
        <f>VLOOKUP(Table91213[[#This Row],[Date]],'DB Details'!$A:$L,6)</f>
        <v>49.1</v>
      </c>
      <c r="G868" s="56">
        <f>VLOOKUP(Table91213[[#This Row],[Date]],'DB Details'!$A:$L,7)</f>
        <v>45</v>
      </c>
      <c r="H868" s="112">
        <f>VLOOKUP(Table91213[[#This Row],[Date]],'DB Details'!$A:$L,8)</f>
        <v>45.5</v>
      </c>
      <c r="I868" s="112">
        <f>VLOOKUP(Table91213[[#This Row],[Date]],'DB Details'!$A:$L,9)</f>
        <v>52</v>
      </c>
      <c r="J868" s="112">
        <f>VLOOKUP(Table91213[[#This Row],[Date]],'DB Details'!$A:$L,10)</f>
        <v>46.6</v>
      </c>
      <c r="K868" s="56">
        <f>VLOOKUP(Table91213[[#This Row],[Date]],'DB Details'!$A:$L,11)</f>
        <v>47.9</v>
      </c>
      <c r="L868" s="112">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12">
        <f>VLOOKUP(Table91213[[#This Row],[Date]],'DB Details'!$A:$L,5)</f>
        <v>51.7</v>
      </c>
      <c r="F869" s="112">
        <f>VLOOKUP(Table91213[[#This Row],[Date]],'DB Details'!$A:$L,6)</f>
        <v>44.8</v>
      </c>
      <c r="G869" s="56">
        <f>VLOOKUP(Table91213[[#This Row],[Date]],'DB Details'!$A:$L,7)</f>
        <v>41.1</v>
      </c>
      <c r="H869" s="112">
        <f>VLOOKUP(Table91213[[#This Row],[Date]],'DB Details'!$A:$L,8)</f>
        <v>49.2</v>
      </c>
      <c r="I869" s="112">
        <f>VLOOKUP(Table91213[[#This Row],[Date]],'DB Details'!$A:$L,9)</f>
        <v>54.6</v>
      </c>
      <c r="J869" s="112">
        <f>VLOOKUP(Table91213[[#This Row],[Date]],'DB Details'!$A:$L,10)</f>
        <v>45.2</v>
      </c>
      <c r="K869" s="56">
        <f>VLOOKUP(Table91213[[#This Row],[Date]],'DB Details'!$A:$L,11)</f>
        <v>47.3</v>
      </c>
      <c r="L869" s="112">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12">
        <f>VLOOKUP(Table91213[[#This Row],[Date]],'DB Details'!$A:$L,5)</f>
        <v>53.3</v>
      </c>
      <c r="F870" s="112">
        <f>VLOOKUP(Table91213[[#This Row],[Date]],'DB Details'!$A:$L,6)</f>
        <v>54.3</v>
      </c>
      <c r="G870" s="56">
        <f>VLOOKUP(Table91213[[#This Row],[Date]],'DB Details'!$A:$L,7)</f>
        <v>43.8</v>
      </c>
      <c r="H870" s="112">
        <f>VLOOKUP(Table91213[[#This Row],[Date]],'DB Details'!$A:$L,8)</f>
        <v>48.8</v>
      </c>
      <c r="I870" s="112">
        <f>VLOOKUP(Table91213[[#This Row],[Date]],'DB Details'!$A:$L,9)</f>
        <v>52.9</v>
      </c>
      <c r="J870" s="112">
        <f>VLOOKUP(Table91213[[#This Row],[Date]],'DB Details'!$A:$L,10)</f>
        <v>46.6</v>
      </c>
      <c r="K870" s="56">
        <f>VLOOKUP(Table91213[[#This Row],[Date]],'DB Details'!$A:$L,11)</f>
        <v>53.3</v>
      </c>
      <c r="L870" s="112">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12">
        <f>VLOOKUP(Table91213[[#This Row],[Date]],'DB Details'!$A:$L,5)</f>
        <v>45.9</v>
      </c>
      <c r="F871" s="112">
        <f>VLOOKUP(Table91213[[#This Row],[Date]],'DB Details'!$A:$L,6)</f>
        <v>50.3</v>
      </c>
      <c r="G871" s="56">
        <f>VLOOKUP(Table91213[[#This Row],[Date]],'DB Details'!$A:$L,7)</f>
        <v>41.8</v>
      </c>
      <c r="H871" s="112">
        <f>VLOOKUP(Table91213[[#This Row],[Date]],'DB Details'!$A:$L,8)</f>
        <v>46.5</v>
      </c>
      <c r="I871" s="112">
        <f>VLOOKUP(Table91213[[#This Row],[Date]],'DB Details'!$A:$L,9)</f>
        <v>57.3</v>
      </c>
      <c r="J871" s="112">
        <f>VLOOKUP(Table91213[[#This Row],[Date]],'DB Details'!$A:$L,10)</f>
        <v>46.9</v>
      </c>
      <c r="K871" s="56">
        <f>VLOOKUP(Table91213[[#This Row],[Date]],'DB Details'!$A:$L,11)</f>
        <v>51.2</v>
      </c>
      <c r="L871" s="112">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12">
        <f>VLOOKUP(Table91213[[#This Row],[Date]],'DB Details'!$A:$L,5)</f>
        <v>37.4</v>
      </c>
      <c r="F872" s="112">
        <f>VLOOKUP(Table91213[[#This Row],[Date]],'DB Details'!$A:$L,6)</f>
        <v>47.7</v>
      </c>
      <c r="G872" s="56">
        <f>VLOOKUP(Table91213[[#This Row],[Date]],'DB Details'!$A:$L,7)</f>
        <v>43.4</v>
      </c>
      <c r="H872" s="112">
        <f>VLOOKUP(Table91213[[#This Row],[Date]],'DB Details'!$A:$L,8)</f>
        <v>46.9</v>
      </c>
      <c r="I872" s="112">
        <f>VLOOKUP(Table91213[[#This Row],[Date]],'DB Details'!$A:$L,9)</f>
        <v>65</v>
      </c>
      <c r="J872" s="112">
        <f>VLOOKUP(Table91213[[#This Row],[Date]],'DB Details'!$A:$L,10)</f>
        <v>43.8</v>
      </c>
      <c r="K872" s="56">
        <f>VLOOKUP(Table91213[[#This Row],[Date]],'DB Details'!$A:$L,11)</f>
        <v>46.6</v>
      </c>
      <c r="L872" s="112">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12">
        <f>VLOOKUP(Table91213[[#This Row],[Date]],'DB Details'!$A:$L,5)</f>
        <v>35.299999999999997</v>
      </c>
      <c r="F873" s="112">
        <f>VLOOKUP(Table91213[[#This Row],[Date]],'DB Details'!$A:$L,6)</f>
        <v>27.5</v>
      </c>
      <c r="G873" s="56">
        <f>VLOOKUP(Table91213[[#This Row],[Date]],'DB Details'!$A:$L,7)</f>
        <v>48.8</v>
      </c>
      <c r="H873" s="112">
        <f>VLOOKUP(Table91213[[#This Row],[Date]],'DB Details'!$A:$L,8)</f>
        <v>49.7</v>
      </c>
      <c r="I873" s="112">
        <f>VLOOKUP(Table91213[[#This Row],[Date]],'DB Details'!$A:$L,9)</f>
        <v>76</v>
      </c>
      <c r="J873" s="112">
        <f>VLOOKUP(Table91213[[#This Row],[Date]],'DB Details'!$A:$L,10)</f>
        <v>27.5</v>
      </c>
      <c r="K873" s="56">
        <f>VLOOKUP(Table91213[[#This Row],[Date]],'DB Details'!$A:$L,11)</f>
        <v>35.299999999999997</v>
      </c>
      <c r="L873" s="112">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12">
        <f>VLOOKUP(Table91213[[#This Row],[Date]],'DB Details'!$A:$L,5)</f>
        <v>40.799999999999997</v>
      </c>
      <c r="F874" s="112">
        <f>VLOOKUP(Table91213[[#This Row],[Date]],'DB Details'!$A:$L,6)</f>
        <v>33.200000000000003</v>
      </c>
      <c r="G874" s="56">
        <f>VLOOKUP(Table91213[[#This Row],[Date]],'DB Details'!$A:$L,7)</f>
        <v>46.2</v>
      </c>
      <c r="H874" s="112">
        <f>VLOOKUP(Table91213[[#This Row],[Date]],'DB Details'!$A:$L,8)</f>
        <v>50.4</v>
      </c>
      <c r="I874" s="112">
        <f>VLOOKUP(Table91213[[#This Row],[Date]],'DB Details'!$A:$L,9)</f>
        <v>68</v>
      </c>
      <c r="J874" s="112">
        <f>VLOOKUP(Table91213[[#This Row],[Date]],'DB Details'!$A:$L,10)</f>
        <v>32.1</v>
      </c>
      <c r="K874" s="56">
        <f>VLOOKUP(Table91213[[#This Row],[Date]],'DB Details'!$A:$L,11)</f>
        <v>39.5</v>
      </c>
      <c r="L874" s="112">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12">
        <f>VLOOKUP(Table91213[[#This Row],[Date]],'DB Details'!$A:$L,5)</f>
        <v>51.3</v>
      </c>
      <c r="F875" s="112">
        <f>VLOOKUP(Table91213[[#This Row],[Date]],'DB Details'!$A:$L,6)</f>
        <v>57.3</v>
      </c>
      <c r="G875" s="56">
        <f>VLOOKUP(Table91213[[#This Row],[Date]],'DB Details'!$A:$L,7)</f>
        <v>44.6</v>
      </c>
      <c r="H875" s="112">
        <f>VLOOKUP(Table91213[[#This Row],[Date]],'DB Details'!$A:$L,8)</f>
        <v>50.5</v>
      </c>
      <c r="I875" s="112">
        <f>VLOOKUP(Table91213[[#This Row],[Date]],'DB Details'!$A:$L,9)</f>
        <v>56.9</v>
      </c>
      <c r="J875" s="112">
        <f>VLOOKUP(Table91213[[#This Row],[Date]],'DB Details'!$A:$L,10)</f>
        <v>42.1</v>
      </c>
      <c r="K875" s="56">
        <f>VLOOKUP(Table91213[[#This Row],[Date]],'DB Details'!$A:$L,11)</f>
        <v>47.6</v>
      </c>
      <c r="L875" s="112">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12">
        <f>VLOOKUP(Table91213[[#This Row],[Date]],'DB Details'!$A:$L,5)</f>
        <v>53.2</v>
      </c>
      <c r="F876" s="112">
        <f>VLOOKUP(Table91213[[#This Row],[Date]],'DB Details'!$A:$L,6)</f>
        <v>62.1</v>
      </c>
      <c r="G876" s="56">
        <f>VLOOKUP(Table91213[[#This Row],[Date]],'DB Details'!$A:$L,7)</f>
        <v>41.6</v>
      </c>
      <c r="H876" s="112">
        <f>VLOOKUP(Table91213[[#This Row],[Date]],'DB Details'!$A:$L,8)</f>
        <v>47</v>
      </c>
      <c r="I876" s="112">
        <f>VLOOKUP(Table91213[[#This Row],[Date]],'DB Details'!$A:$L,9)</f>
        <v>55.8</v>
      </c>
      <c r="J876" s="112">
        <f>VLOOKUP(Table91213[[#This Row],[Date]],'DB Details'!$A:$L,10)</f>
        <v>44.3</v>
      </c>
      <c r="K876" s="56">
        <f>VLOOKUP(Table91213[[#This Row],[Date]],'DB Details'!$A:$L,11)</f>
        <v>50.4</v>
      </c>
      <c r="L876" s="112">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12">
        <f>VLOOKUP(Table91213[[#This Row],[Date]],'DB Details'!$A:$L,5)</f>
        <v>59.5</v>
      </c>
      <c r="F877" s="112">
        <f>VLOOKUP(Table91213[[#This Row],[Date]],'DB Details'!$A:$L,6)</f>
        <v>63.3</v>
      </c>
      <c r="G877" s="56">
        <f>VLOOKUP(Table91213[[#This Row],[Date]],'DB Details'!$A:$L,7)</f>
        <v>38.1</v>
      </c>
      <c r="H877" s="112">
        <f>VLOOKUP(Table91213[[#This Row],[Date]],'DB Details'!$A:$L,8)</f>
        <v>44.4</v>
      </c>
      <c r="I877" s="112">
        <f>VLOOKUP(Table91213[[#This Row],[Date]],'DB Details'!$A:$L,9)</f>
        <v>58.2</v>
      </c>
      <c r="J877" s="112">
        <f>VLOOKUP(Table91213[[#This Row],[Date]],'DB Details'!$A:$L,10)</f>
        <v>46.4</v>
      </c>
      <c r="K877" s="56">
        <f>VLOOKUP(Table91213[[#This Row],[Date]],'DB Details'!$A:$L,11)</f>
        <v>53.3</v>
      </c>
      <c r="L877" s="112">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12">
        <f>VLOOKUP(Table91213[[#This Row],[Date]],'DB Details'!$A:$L,5)</f>
        <v>62.8</v>
      </c>
      <c r="F878" s="112">
        <f>VLOOKUP(Table91213[[#This Row],[Date]],'DB Details'!$A:$L,6)</f>
        <v>61</v>
      </c>
      <c r="G878" s="56">
        <f>VLOOKUP(Table91213[[#This Row],[Date]],'DB Details'!$A:$L,7)</f>
        <v>37.9</v>
      </c>
      <c r="H878" s="112">
        <f>VLOOKUP(Table91213[[#This Row],[Date]],'DB Details'!$A:$L,8)</f>
        <v>47.1</v>
      </c>
      <c r="I878" s="112">
        <f>VLOOKUP(Table91213[[#This Row],[Date]],'DB Details'!$A:$L,9)</f>
        <v>59</v>
      </c>
      <c r="J878" s="112">
        <f>VLOOKUP(Table91213[[#This Row],[Date]],'DB Details'!$A:$L,10)</f>
        <v>49.6</v>
      </c>
      <c r="K878" s="56">
        <f>VLOOKUP(Table91213[[#This Row],[Date]],'DB Details'!$A:$L,11)</f>
        <v>54.3</v>
      </c>
      <c r="L878" s="112">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12">
        <f>VLOOKUP(Table91213[[#This Row],[Date]],'DB Details'!$A:$L,5)</f>
        <v>65.5</v>
      </c>
      <c r="F879" s="112">
        <f>VLOOKUP(Table91213[[#This Row],[Date]],'DB Details'!$A:$L,6)</f>
        <v>63</v>
      </c>
      <c r="G879" s="56">
        <f>VLOOKUP(Table91213[[#This Row],[Date]],'DB Details'!$A:$L,7)</f>
        <v>36.700000000000003</v>
      </c>
      <c r="H879" s="112">
        <f>VLOOKUP(Table91213[[#This Row],[Date]],'DB Details'!$A:$L,8)</f>
        <v>51.9</v>
      </c>
      <c r="I879" s="112">
        <f>VLOOKUP(Table91213[[#This Row],[Date]],'DB Details'!$A:$L,9)</f>
        <v>60.5</v>
      </c>
      <c r="J879" s="112">
        <f>VLOOKUP(Table91213[[#This Row],[Date]],'DB Details'!$A:$L,10)</f>
        <v>53.2</v>
      </c>
      <c r="K879" s="56">
        <f>VLOOKUP(Table91213[[#This Row],[Date]],'DB Details'!$A:$L,11)</f>
        <v>55.7</v>
      </c>
      <c r="L879" s="112">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12">
        <f>VLOOKUP(Table91213[[#This Row],[Date]],'DB Details'!$A:$L,5)</f>
        <v>65.400000000000006</v>
      </c>
      <c r="F880" s="112">
        <f>VLOOKUP(Table91213[[#This Row],[Date]],'DB Details'!$A:$L,6)</f>
        <v>60.8</v>
      </c>
      <c r="G880" s="56">
        <f>VLOOKUP(Table91213[[#This Row],[Date]],'DB Details'!$A:$L,7)</f>
        <v>36.299999999999997</v>
      </c>
      <c r="H880" s="112">
        <f>VLOOKUP(Table91213[[#This Row],[Date]],'DB Details'!$A:$L,8)</f>
        <v>51.2</v>
      </c>
      <c r="I880" s="112">
        <f>VLOOKUP(Table91213[[#This Row],[Date]],'DB Details'!$A:$L,9)</f>
        <v>61.7</v>
      </c>
      <c r="J880" s="112">
        <f>VLOOKUP(Table91213[[#This Row],[Date]],'DB Details'!$A:$L,10)</f>
        <v>48.4</v>
      </c>
      <c r="K880" s="56">
        <f>VLOOKUP(Table91213[[#This Row],[Date]],'DB Details'!$A:$L,11)</f>
        <v>57.8</v>
      </c>
      <c r="L880" s="112">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12">
        <f>VLOOKUP(Table91213[[#This Row],[Date]],'DB Details'!$A:$L,5)</f>
        <v>77.599999999999994</v>
      </c>
      <c r="F881" s="112">
        <f>VLOOKUP(Table91213[[#This Row],[Date]],'DB Details'!$A:$L,6)</f>
        <v>64.7</v>
      </c>
      <c r="G881" s="56">
        <f>VLOOKUP(Table91213[[#This Row],[Date]],'DB Details'!$A:$L,7)</f>
        <v>37.9</v>
      </c>
      <c r="H881" s="112">
        <f>VLOOKUP(Table91213[[#This Row],[Date]],'DB Details'!$A:$L,8)</f>
        <v>51</v>
      </c>
      <c r="I881" s="112">
        <f>VLOOKUP(Table91213[[#This Row],[Date]],'DB Details'!$A:$L,9)</f>
        <v>67.7</v>
      </c>
      <c r="J881" s="112">
        <f>VLOOKUP(Table91213[[#This Row],[Date]],'DB Details'!$A:$L,10)</f>
        <v>51.7</v>
      </c>
      <c r="K881" s="56">
        <f>VLOOKUP(Table91213[[#This Row],[Date]],'DB Details'!$A:$L,11)</f>
        <v>57.5</v>
      </c>
      <c r="L881" s="112">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12">
        <f>VLOOKUP(Table91213[[#This Row],[Date]],'DB Details'!$A:$L,5)</f>
        <v>82.1</v>
      </c>
      <c r="F882" s="112">
        <f>VLOOKUP(Table91213[[#This Row],[Date]],'DB Details'!$A:$L,6)</f>
        <v>60.7</v>
      </c>
      <c r="G882" s="56">
        <f>VLOOKUP(Table91213[[#This Row],[Date]],'DB Details'!$A:$L,7)</f>
        <v>33.1</v>
      </c>
      <c r="H882" s="112">
        <f>VLOOKUP(Table91213[[#This Row],[Date]],'DB Details'!$A:$L,8)</f>
        <v>50.8</v>
      </c>
      <c r="I882" s="112">
        <f>VLOOKUP(Table91213[[#This Row],[Date]],'DB Details'!$A:$L,9)</f>
        <v>68.2</v>
      </c>
      <c r="J882" s="112">
        <f>VLOOKUP(Table91213[[#This Row],[Date]],'DB Details'!$A:$L,10)</f>
        <v>52.6</v>
      </c>
      <c r="K882" s="56">
        <f>VLOOKUP(Table91213[[#This Row],[Date]],'DB Details'!$A:$L,11)</f>
        <v>54.9</v>
      </c>
      <c r="L882" s="112">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12">
        <f>VLOOKUP(Table91213[[#This Row],[Date]],'DB Details'!$A:$L,5)</f>
        <v>86</v>
      </c>
      <c r="F883" s="112">
        <f>VLOOKUP(Table91213[[#This Row],[Date]],'DB Details'!$A:$L,6)</f>
        <v>63.2</v>
      </c>
      <c r="G883" s="56">
        <f>VLOOKUP(Table91213[[#This Row],[Date]],'DB Details'!$A:$L,7)</f>
        <v>32.5</v>
      </c>
      <c r="H883" s="112">
        <f>VLOOKUP(Table91213[[#This Row],[Date]],'DB Details'!$A:$L,8)</f>
        <v>49.7</v>
      </c>
      <c r="I883" s="112">
        <f>VLOOKUP(Table91213[[#This Row],[Date]],'DB Details'!$A:$L,9)</f>
        <v>72</v>
      </c>
      <c r="J883" s="112">
        <f>VLOOKUP(Table91213[[#This Row],[Date]],'DB Details'!$A:$L,10)</f>
        <v>54.4</v>
      </c>
      <c r="K883" s="56">
        <f>VLOOKUP(Table91213[[#This Row],[Date]],'DB Details'!$A:$L,11)</f>
        <v>57.2</v>
      </c>
      <c r="L883" s="112">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12">
        <f>VLOOKUP(Table91213[[#This Row],[Date]],'DB Details'!$A:$L,5)</f>
        <v>85.6</v>
      </c>
      <c r="F884" s="112">
        <f>VLOOKUP(Table91213[[#This Row],[Date]],'DB Details'!$A:$L,6)</f>
        <v>68.099999999999994</v>
      </c>
      <c r="G884" s="56">
        <f>VLOOKUP(Table91213[[#This Row],[Date]],'DB Details'!$A:$L,7)</f>
        <v>29.9</v>
      </c>
      <c r="H884" s="112">
        <f>VLOOKUP(Table91213[[#This Row],[Date]],'DB Details'!$A:$L,8)</f>
        <v>50.8</v>
      </c>
      <c r="I884" s="112">
        <f>VLOOKUP(Table91213[[#This Row],[Date]],'DB Details'!$A:$L,9)</f>
        <v>76.599999999999994</v>
      </c>
      <c r="J884" s="112">
        <f>VLOOKUP(Table91213[[#This Row],[Date]],'DB Details'!$A:$L,10)</f>
        <v>59.6</v>
      </c>
      <c r="K884" s="56">
        <f>VLOOKUP(Table91213[[#This Row],[Date]],'DB Details'!$A:$L,11)</f>
        <v>54.5</v>
      </c>
      <c r="L884" s="112">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12">
        <f>VLOOKUP(Table91213[[#This Row],[Date]],'DB Details'!$A:$L,5)</f>
        <v>89.6</v>
      </c>
      <c r="F885" s="112">
        <f>VLOOKUP(Table91213[[#This Row],[Date]],'DB Details'!$A:$L,6)</f>
        <v>62.5</v>
      </c>
      <c r="G885" s="56">
        <f>VLOOKUP(Table91213[[#This Row],[Date]],'DB Details'!$A:$L,7)</f>
        <v>28.4</v>
      </c>
      <c r="H885" s="112">
        <f>VLOOKUP(Table91213[[#This Row],[Date]],'DB Details'!$A:$L,8)</f>
        <v>46.5</v>
      </c>
      <c r="I885" s="112">
        <f>VLOOKUP(Table91213[[#This Row],[Date]],'DB Details'!$A:$L,9)</f>
        <v>75</v>
      </c>
      <c r="J885" s="112">
        <f>VLOOKUP(Table91213[[#This Row],[Date]],'DB Details'!$A:$L,10)</f>
        <v>55.1</v>
      </c>
      <c r="K885" s="56">
        <f>VLOOKUP(Table91213[[#This Row],[Date]],'DB Details'!$A:$L,11)</f>
        <v>54.9</v>
      </c>
      <c r="L885" s="112">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12">
        <f>VLOOKUP(Table91213[[#This Row],[Date]],'DB Details'!$A:$L,5)</f>
        <v>88</v>
      </c>
      <c r="F886" s="112">
        <f>VLOOKUP(Table91213[[#This Row],[Date]],'DB Details'!$A:$L,6)</f>
        <v>58.5</v>
      </c>
      <c r="G886" s="56">
        <f>VLOOKUP(Table91213[[#This Row],[Date]],'DB Details'!$A:$L,7)</f>
        <v>28</v>
      </c>
      <c r="H886" s="112">
        <f>VLOOKUP(Table91213[[#This Row],[Date]],'DB Details'!$A:$L,8)</f>
        <v>50.8</v>
      </c>
      <c r="I886" s="112">
        <f>VLOOKUP(Table91213[[#This Row],[Date]],'DB Details'!$A:$L,9)</f>
        <v>78.8</v>
      </c>
      <c r="J886" s="112">
        <f>VLOOKUP(Table91213[[#This Row],[Date]],'DB Details'!$A:$L,10)</f>
        <v>50.9</v>
      </c>
      <c r="K886" s="56">
        <f>VLOOKUP(Table91213[[#This Row],[Date]],'DB Details'!$A:$L,11)</f>
        <v>55.4</v>
      </c>
      <c r="L886" s="112">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12">
        <f>VLOOKUP(Table91213[[#This Row],[Date]],'DB Details'!$A:$L,5)</f>
        <v>92.1</v>
      </c>
      <c r="F887" s="112">
        <f>VLOOKUP(Table91213[[#This Row],[Date]],'DB Details'!$A:$L,6)</f>
        <v>60.8</v>
      </c>
      <c r="G887" s="56">
        <f>VLOOKUP(Table91213[[#This Row],[Date]],'DB Details'!$A:$L,7)</f>
        <v>30.8</v>
      </c>
      <c r="H887" s="112">
        <f>VLOOKUP(Table91213[[#This Row],[Date]],'DB Details'!$A:$L,8)</f>
        <v>51.1</v>
      </c>
      <c r="I887" s="112">
        <f>VLOOKUP(Table91213[[#This Row],[Date]],'DB Details'!$A:$L,9)</f>
        <v>75.099999999999994</v>
      </c>
      <c r="J887" s="112">
        <f>VLOOKUP(Table91213[[#This Row],[Date]],'DB Details'!$A:$L,10)</f>
        <v>49.9</v>
      </c>
      <c r="K887" s="56">
        <f>VLOOKUP(Table91213[[#This Row],[Date]],'DB Details'!$A:$L,11)</f>
        <v>56.2</v>
      </c>
      <c r="L887" s="112">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12">
        <f>VLOOKUP(Table91213[[#This Row],[Date]],'DB Details'!$A:$L,5)</f>
        <v>85.7</v>
      </c>
      <c r="F888" s="112">
        <f>VLOOKUP(Table91213[[#This Row],[Date]],'DB Details'!$A:$L,6)</f>
        <v>58.4</v>
      </c>
      <c r="G888" s="56">
        <f>VLOOKUP(Table91213[[#This Row],[Date]],'DB Details'!$A:$L,7)</f>
        <v>25</v>
      </c>
      <c r="H888" s="112">
        <f>VLOOKUP(Table91213[[#This Row],[Date]],'DB Details'!$A:$L,8)</f>
        <v>48.9</v>
      </c>
      <c r="I888" s="112">
        <f>VLOOKUP(Table91213[[#This Row],[Date]],'DB Details'!$A:$L,9)</f>
        <v>72.5</v>
      </c>
      <c r="J888" s="112">
        <f>VLOOKUP(Table91213[[#This Row],[Date]],'DB Details'!$A:$L,10)</f>
        <v>52.9</v>
      </c>
      <c r="K888" s="56">
        <f>VLOOKUP(Table91213[[#This Row],[Date]],'DB Details'!$A:$L,11)</f>
        <v>55.7</v>
      </c>
      <c r="L888" s="112">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12">
        <f>VLOOKUP(Table91213[[#This Row],[Date]],'DB Details'!$A:$L,5)</f>
        <v>79.400000000000006</v>
      </c>
      <c r="F889" s="112">
        <f>VLOOKUP(Table91213[[#This Row],[Date]],'DB Details'!$A:$L,6)</f>
        <v>60</v>
      </c>
      <c r="G889" s="56">
        <f>VLOOKUP(Table91213[[#This Row],[Date]],'DB Details'!$A:$L,7)</f>
        <v>30.2</v>
      </c>
      <c r="H889" s="112">
        <f>VLOOKUP(Table91213[[#This Row],[Date]],'DB Details'!$A:$L,8)</f>
        <v>54.2</v>
      </c>
      <c r="I889" s="112">
        <f>VLOOKUP(Table91213[[#This Row],[Date]],'DB Details'!$A:$L,9)</f>
        <v>69.5</v>
      </c>
      <c r="J889" s="112">
        <f>VLOOKUP(Table91213[[#This Row],[Date]],'DB Details'!$A:$L,10)</f>
        <v>49</v>
      </c>
      <c r="K889" s="56">
        <f>VLOOKUP(Table91213[[#This Row],[Date]],'DB Details'!$A:$L,11)</f>
        <v>56.6</v>
      </c>
      <c r="L889" s="112">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12">
        <f>VLOOKUP(Table91213[[#This Row],[Date]],'DB Details'!$A:$L,5)</f>
        <v>81.2</v>
      </c>
      <c r="F890" s="112">
        <f>VLOOKUP(Table91213[[#This Row],[Date]],'DB Details'!$A:$L,6)</f>
        <v>59.4</v>
      </c>
      <c r="G890" s="56">
        <f>VLOOKUP(Table91213[[#This Row],[Date]],'DB Details'!$A:$L,7)</f>
        <v>31.7</v>
      </c>
      <c r="H890" s="112">
        <f>VLOOKUP(Table91213[[#This Row],[Date]],'DB Details'!$A:$L,8)</f>
        <v>55.6</v>
      </c>
      <c r="I890" s="112">
        <f>VLOOKUP(Table91213[[#This Row],[Date]],'DB Details'!$A:$L,9)</f>
        <v>73.400000000000006</v>
      </c>
      <c r="J890" s="112">
        <f>VLOOKUP(Table91213[[#This Row],[Date]],'DB Details'!$A:$L,10)</f>
        <v>50.2</v>
      </c>
      <c r="K890" s="56">
        <f>VLOOKUP(Table91213[[#This Row],[Date]],'DB Details'!$A:$L,11)</f>
        <v>53.4</v>
      </c>
      <c r="L890" s="112">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12">
        <f>VLOOKUP(Table91213[[#This Row],[Date]],'DB Details'!$A:$L,5)</f>
        <v>85.7</v>
      </c>
      <c r="F891" s="112">
        <f>VLOOKUP(Table91213[[#This Row],[Date]],'DB Details'!$A:$L,6)</f>
        <v>59.3</v>
      </c>
      <c r="G891" s="56">
        <f>VLOOKUP(Table91213[[#This Row],[Date]],'DB Details'!$A:$L,7)</f>
        <v>31.7</v>
      </c>
      <c r="H891" s="112">
        <f>VLOOKUP(Table91213[[#This Row],[Date]],'DB Details'!$A:$L,8)</f>
        <v>57</v>
      </c>
      <c r="I891" s="112">
        <f>VLOOKUP(Table91213[[#This Row],[Date]],'DB Details'!$A:$L,9)</f>
        <v>75.599999999999994</v>
      </c>
      <c r="J891" s="112">
        <f>VLOOKUP(Table91213[[#This Row],[Date]],'DB Details'!$A:$L,10)</f>
        <v>52</v>
      </c>
      <c r="K891" s="56">
        <f>VLOOKUP(Table91213[[#This Row],[Date]],'DB Details'!$A:$L,11)</f>
        <v>54.6</v>
      </c>
      <c r="L891" s="112">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12">
        <f>VLOOKUP(Table91213[[#This Row],[Date]],'DB Details'!$A:$L,5)</f>
        <v>82.4</v>
      </c>
      <c r="F892" s="112">
        <f>VLOOKUP(Table91213[[#This Row],[Date]],'DB Details'!$A:$L,6)</f>
        <v>61.5</v>
      </c>
      <c r="G892" s="56">
        <f>VLOOKUP(Table91213[[#This Row],[Date]],'DB Details'!$A:$L,7)</f>
        <v>25.1</v>
      </c>
      <c r="H892" s="112">
        <f>VLOOKUP(Table91213[[#This Row],[Date]],'DB Details'!$A:$L,8)</f>
        <v>56.8</v>
      </c>
      <c r="I892" s="112">
        <f>VLOOKUP(Table91213[[#This Row],[Date]],'DB Details'!$A:$L,9)</f>
        <v>72.2</v>
      </c>
      <c r="J892" s="112">
        <f>VLOOKUP(Table91213[[#This Row],[Date]],'DB Details'!$A:$L,10)</f>
        <v>53.3</v>
      </c>
      <c r="K892" s="56">
        <f>VLOOKUP(Table91213[[#This Row],[Date]],'DB Details'!$A:$L,11)</f>
        <v>54</v>
      </c>
      <c r="L892" s="112">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12">
        <f>VLOOKUP(Table91213[[#This Row],[Date]],'DB Details'!$A:$L,5)</f>
        <v>68.2</v>
      </c>
      <c r="F893" s="112">
        <f>VLOOKUP(Table91213[[#This Row],[Date]],'DB Details'!$A:$L,6)</f>
        <v>59.2</v>
      </c>
      <c r="G893" s="56">
        <f>VLOOKUP(Table91213[[#This Row],[Date]],'DB Details'!$A:$L,7)</f>
        <v>31.7</v>
      </c>
      <c r="H893" s="112">
        <f>VLOOKUP(Table91213[[#This Row],[Date]],'DB Details'!$A:$L,8)</f>
        <v>54.7</v>
      </c>
      <c r="I893" s="112">
        <f>VLOOKUP(Table91213[[#This Row],[Date]],'DB Details'!$A:$L,9)</f>
        <v>64.900000000000006</v>
      </c>
      <c r="J893" s="112">
        <f>VLOOKUP(Table91213[[#This Row],[Date]],'DB Details'!$A:$L,10)</f>
        <v>54.2</v>
      </c>
      <c r="K893" s="56">
        <f>VLOOKUP(Table91213[[#This Row],[Date]],'DB Details'!$A:$L,11)</f>
        <v>53.6</v>
      </c>
      <c r="L893" s="112">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tabSelected="1" zoomScale="140" zoomScaleNormal="140" workbookViewId="0">
      <selection activeCell="Z23" sqref="Z23"/>
    </sheetView>
  </sheetViews>
  <sheetFormatPr baseColWidth="10" defaultColWidth="9.1640625" defaultRowHeight="15" x14ac:dyDescent="0.2"/>
  <cols>
    <col min="1" max="11" width="9.1640625" style="106" customWidth="1"/>
    <col min="12" max="16384" width="9.1640625" style="106"/>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38" activePane="bottomLeft" state="frozen"/>
      <selection pane="bottomLeft" activeCell="L894" sqref="L894"/>
    </sheetView>
  </sheetViews>
  <sheetFormatPr baseColWidth="10" defaultColWidth="9.1640625" defaultRowHeight="15" x14ac:dyDescent="0.2"/>
  <cols>
    <col min="1" max="1" width="12.33203125" style="106" customWidth="1"/>
    <col min="2" max="5" width="14.6640625" style="106" customWidth="1"/>
    <col min="6" max="16" width="9.1640625" style="106" customWidth="1"/>
    <col min="17" max="16384" width="9.1640625" style="106"/>
  </cols>
  <sheetData>
    <row r="1" spans="1:5" x14ac:dyDescent="0.2">
      <c r="A1" s="107" t="s">
        <v>76</v>
      </c>
    </row>
    <row r="2" spans="1:5" ht="3.75" customHeight="1" x14ac:dyDescent="0.2"/>
    <row r="3" spans="1:5" ht="3.75" customHeight="1" x14ac:dyDescent="0.2"/>
    <row r="4" spans="1:5" ht="16" customHeight="1" thickBot="1" x14ac:dyDescent="0.25"/>
    <row r="5" spans="1:5" ht="25" customHeight="1" thickBot="1" x14ac:dyDescent="0.25">
      <c r="A5" s="65" t="s">
        <v>75</v>
      </c>
      <c r="B5" s="66" t="s">
        <v>77</v>
      </c>
      <c r="C5" s="67" t="s">
        <v>78</v>
      </c>
      <c r="D5" s="68" t="s">
        <v>79</v>
      </c>
      <c r="E5" s="69" t="s">
        <v>80</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4" activePane="bottomLeft" state="frozen"/>
      <selection pane="bottomLeft" activeCell="K890" sqref="K890"/>
    </sheetView>
  </sheetViews>
  <sheetFormatPr baseColWidth="10" defaultColWidth="9.1640625" defaultRowHeight="15" x14ac:dyDescent="0.2"/>
  <cols>
    <col min="1" max="1" width="12.1640625" style="106" customWidth="1"/>
    <col min="2" max="2" width="11" style="106" customWidth="1"/>
    <col min="3" max="3" width="11" style="10" customWidth="1"/>
    <col min="4" max="4" width="10.33203125" style="8" customWidth="1"/>
    <col min="5" max="5" width="6.1640625" style="106" customWidth="1"/>
    <col min="6" max="8" width="2.6640625" style="106" customWidth="1"/>
    <col min="9" max="10" width="2.6640625" style="2" customWidth="1"/>
    <col min="11" max="11" width="2.6640625" style="106" customWidth="1"/>
    <col min="12" max="13" width="3.1640625" style="106" customWidth="1"/>
    <col min="14" max="24" width="9.1640625" style="106" customWidth="1"/>
    <col min="25" max="16384" width="9.1640625" style="106"/>
  </cols>
  <sheetData>
    <row r="4" spans="1:11" ht="16" customHeight="1" thickBot="1" x14ac:dyDescent="0.25"/>
    <row r="5" spans="1:11" s="108" customFormat="1" x14ac:dyDescent="0.2">
      <c r="A5" s="50" t="s">
        <v>75</v>
      </c>
      <c r="B5" s="51" t="s">
        <v>77</v>
      </c>
      <c r="C5" s="51" t="s">
        <v>81</v>
      </c>
      <c r="D5" s="52" t="s">
        <v>82</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39" activePane="bottomLeft" state="frozen"/>
      <selection pane="bottomLeft" activeCell="F883" sqref="F883"/>
    </sheetView>
  </sheetViews>
  <sheetFormatPr baseColWidth="10" defaultColWidth="9.1640625" defaultRowHeight="15" x14ac:dyDescent="0.2"/>
  <cols>
    <col min="1" max="1" width="18.33203125" style="106" customWidth="1"/>
    <col min="2" max="3" width="11" style="106" customWidth="1"/>
    <col min="4" max="6" width="9.1640625" style="106" customWidth="1"/>
    <col min="7" max="7" width="12.83203125" style="106" customWidth="1"/>
    <col min="8" max="8" width="14.33203125" style="106" customWidth="1"/>
    <col min="9" max="9" width="9.1640625" style="106" customWidth="1"/>
    <col min="10" max="10" width="14.83203125" style="106" customWidth="1"/>
    <col min="11" max="21" width="9.1640625" style="106" customWidth="1"/>
    <col min="22" max="16384" width="9.1640625" style="106"/>
  </cols>
  <sheetData>
    <row r="1" spans="1:9" x14ac:dyDescent="0.2">
      <c r="A1" s="107" t="s">
        <v>27</v>
      </c>
      <c r="I1" s="109"/>
    </row>
    <row r="2" spans="1:9" x14ac:dyDescent="0.2">
      <c r="B2" s="109"/>
      <c r="C2" s="109"/>
    </row>
    <row r="3" spans="1:9" x14ac:dyDescent="0.2">
      <c r="B3" s="109"/>
      <c r="C3" s="109"/>
    </row>
    <row r="4" spans="1:9" ht="16" customHeight="1" thickBot="1" x14ac:dyDescent="0.25">
      <c r="B4" s="109"/>
      <c r="C4" s="109"/>
    </row>
    <row r="5" spans="1:9" x14ac:dyDescent="0.2">
      <c r="A5" s="57" t="s">
        <v>75</v>
      </c>
      <c r="B5" s="58" t="s">
        <v>77</v>
      </c>
      <c r="C5" s="59" t="s">
        <v>83</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6" customWidth="1"/>
    <col min="2" max="2" width="19.1640625" style="107" customWidth="1"/>
    <col min="3" max="3" width="12.83203125" style="45" customWidth="1"/>
    <col min="4" max="4" width="193.6640625" style="106" customWidth="1"/>
    <col min="5" max="257" width="9.1640625" style="106" customWidth="1"/>
    <col min="258" max="258" width="19.1640625" style="106" customWidth="1"/>
    <col min="259" max="259" width="9.1640625" style="106" customWidth="1"/>
    <col min="260" max="260" width="141.1640625" style="106" customWidth="1"/>
    <col min="261" max="513" width="9.1640625" style="106" customWidth="1"/>
    <col min="514" max="514" width="19.1640625" style="106" customWidth="1"/>
    <col min="515" max="515" width="9.1640625" style="106" customWidth="1"/>
    <col min="516" max="516" width="141.1640625" style="106" customWidth="1"/>
    <col min="517" max="769" width="9.1640625" style="106" customWidth="1"/>
    <col min="770" max="770" width="19.1640625" style="106" customWidth="1"/>
    <col min="771" max="771" width="9.1640625" style="106" customWidth="1"/>
    <col min="772" max="772" width="141.1640625" style="106" customWidth="1"/>
    <col min="773" max="1025" width="9.1640625" style="106" customWidth="1"/>
    <col min="1026" max="1026" width="19.1640625" style="106" customWidth="1"/>
    <col min="1027" max="1027" width="9.1640625" style="106" customWidth="1"/>
    <col min="1028" max="1028" width="141.1640625" style="106" customWidth="1"/>
    <col min="1029" max="1281" width="9.1640625" style="106" customWidth="1"/>
    <col min="1282" max="1282" width="19.1640625" style="106" customWidth="1"/>
    <col min="1283" max="1283" width="9.1640625" style="106" customWidth="1"/>
    <col min="1284" max="1284" width="141.1640625" style="106" customWidth="1"/>
    <col min="1285" max="1537" width="9.1640625" style="106" customWidth="1"/>
    <col min="1538" max="1538" width="19.1640625" style="106" customWidth="1"/>
    <col min="1539" max="1539" width="9.1640625" style="106" customWidth="1"/>
    <col min="1540" max="1540" width="141.1640625" style="106" customWidth="1"/>
    <col min="1541" max="1793" width="9.1640625" style="106" customWidth="1"/>
    <col min="1794" max="1794" width="19.1640625" style="106" customWidth="1"/>
    <col min="1795" max="1795" width="9.1640625" style="106" customWidth="1"/>
    <col min="1796" max="1796" width="141.1640625" style="106" customWidth="1"/>
    <col min="1797" max="2049" width="9.1640625" style="106" customWidth="1"/>
    <col min="2050" max="2050" width="19.1640625" style="106" customWidth="1"/>
    <col min="2051" max="2051" width="9.1640625" style="106" customWidth="1"/>
    <col min="2052" max="2052" width="141.1640625" style="106" customWidth="1"/>
    <col min="2053" max="2305" width="9.1640625" style="106" customWidth="1"/>
    <col min="2306" max="2306" width="19.1640625" style="106" customWidth="1"/>
    <col min="2307" max="2307" width="9.1640625" style="106" customWidth="1"/>
    <col min="2308" max="2308" width="141.1640625" style="106" customWidth="1"/>
    <col min="2309" max="2561" width="9.1640625" style="106" customWidth="1"/>
    <col min="2562" max="2562" width="19.1640625" style="106" customWidth="1"/>
    <col min="2563" max="2563" width="9.1640625" style="106" customWidth="1"/>
    <col min="2564" max="2564" width="141.1640625" style="106" customWidth="1"/>
    <col min="2565" max="2817" width="9.1640625" style="106" customWidth="1"/>
    <col min="2818" max="2818" width="19.1640625" style="106" customWidth="1"/>
    <col min="2819" max="2819" width="9.1640625" style="106" customWidth="1"/>
    <col min="2820" max="2820" width="141.1640625" style="106" customWidth="1"/>
    <col min="2821" max="3073" width="9.1640625" style="106" customWidth="1"/>
    <col min="3074" max="3074" width="19.1640625" style="106" customWidth="1"/>
    <col min="3075" max="3075" width="9.1640625" style="106" customWidth="1"/>
    <col min="3076" max="3076" width="141.1640625" style="106" customWidth="1"/>
    <col min="3077" max="3329" width="9.1640625" style="106" customWidth="1"/>
    <col min="3330" max="3330" width="19.1640625" style="106" customWidth="1"/>
    <col min="3331" max="3331" width="9.1640625" style="106" customWidth="1"/>
    <col min="3332" max="3332" width="141.1640625" style="106" customWidth="1"/>
    <col min="3333" max="3585" width="9.1640625" style="106" customWidth="1"/>
    <col min="3586" max="3586" width="19.1640625" style="106" customWidth="1"/>
    <col min="3587" max="3587" width="9.1640625" style="106" customWidth="1"/>
    <col min="3588" max="3588" width="141.1640625" style="106" customWidth="1"/>
    <col min="3589" max="3841" width="9.1640625" style="106" customWidth="1"/>
    <col min="3842" max="3842" width="19.1640625" style="106" customWidth="1"/>
    <col min="3843" max="3843" width="9.1640625" style="106" customWidth="1"/>
    <col min="3844" max="3844" width="141.1640625" style="106" customWidth="1"/>
    <col min="3845" max="4097" width="9.1640625" style="106" customWidth="1"/>
    <col min="4098" max="4098" width="19.1640625" style="106" customWidth="1"/>
    <col min="4099" max="4099" width="9.1640625" style="106" customWidth="1"/>
    <col min="4100" max="4100" width="141.1640625" style="106" customWidth="1"/>
    <col min="4101" max="4353" width="9.1640625" style="106" customWidth="1"/>
    <col min="4354" max="4354" width="19.1640625" style="106" customWidth="1"/>
    <col min="4355" max="4355" width="9.1640625" style="106" customWidth="1"/>
    <col min="4356" max="4356" width="141.1640625" style="106" customWidth="1"/>
    <col min="4357" max="4609" width="9.1640625" style="106" customWidth="1"/>
    <col min="4610" max="4610" width="19.1640625" style="106" customWidth="1"/>
    <col min="4611" max="4611" width="9.1640625" style="106" customWidth="1"/>
    <col min="4612" max="4612" width="141.1640625" style="106" customWidth="1"/>
    <col min="4613" max="4865" width="9.1640625" style="106" customWidth="1"/>
    <col min="4866" max="4866" width="19.1640625" style="106" customWidth="1"/>
    <col min="4867" max="4867" width="9.1640625" style="106" customWidth="1"/>
    <col min="4868" max="4868" width="141.1640625" style="106" customWidth="1"/>
    <col min="4869" max="5121" width="9.1640625" style="106" customWidth="1"/>
    <col min="5122" max="5122" width="19.1640625" style="106" customWidth="1"/>
    <col min="5123" max="5123" width="9.1640625" style="106" customWidth="1"/>
    <col min="5124" max="5124" width="141.1640625" style="106" customWidth="1"/>
    <col min="5125" max="5377" width="9.1640625" style="106" customWidth="1"/>
    <col min="5378" max="5378" width="19.1640625" style="106" customWidth="1"/>
    <col min="5379" max="5379" width="9.1640625" style="106" customWidth="1"/>
    <col min="5380" max="5380" width="141.1640625" style="106" customWidth="1"/>
    <col min="5381" max="5633" width="9.1640625" style="106" customWidth="1"/>
    <col min="5634" max="5634" width="19.1640625" style="106" customWidth="1"/>
    <col min="5635" max="5635" width="9.1640625" style="106" customWidth="1"/>
    <col min="5636" max="5636" width="141.1640625" style="106" customWidth="1"/>
    <col min="5637" max="5889" width="9.1640625" style="106" customWidth="1"/>
    <col min="5890" max="5890" width="19.1640625" style="106" customWidth="1"/>
    <col min="5891" max="5891" width="9.1640625" style="106" customWidth="1"/>
    <col min="5892" max="5892" width="141.1640625" style="106" customWidth="1"/>
    <col min="5893" max="6145" width="9.1640625" style="106" customWidth="1"/>
    <col min="6146" max="6146" width="19.1640625" style="106" customWidth="1"/>
    <col min="6147" max="6147" width="9.1640625" style="106" customWidth="1"/>
    <col min="6148" max="6148" width="141.1640625" style="106" customWidth="1"/>
    <col min="6149" max="6401" width="9.1640625" style="106" customWidth="1"/>
    <col min="6402" max="6402" width="19.1640625" style="106" customWidth="1"/>
    <col min="6403" max="6403" width="9.1640625" style="106" customWidth="1"/>
    <col min="6404" max="6404" width="141.1640625" style="106" customWidth="1"/>
    <col min="6405" max="6657" width="9.1640625" style="106" customWidth="1"/>
    <col min="6658" max="6658" width="19.1640625" style="106" customWidth="1"/>
    <col min="6659" max="6659" width="9.1640625" style="106" customWidth="1"/>
    <col min="6660" max="6660" width="141.1640625" style="106" customWidth="1"/>
    <col min="6661" max="6913" width="9.1640625" style="106" customWidth="1"/>
    <col min="6914" max="6914" width="19.1640625" style="106" customWidth="1"/>
    <col min="6915" max="6915" width="9.1640625" style="106" customWidth="1"/>
    <col min="6916" max="6916" width="141.1640625" style="106" customWidth="1"/>
    <col min="6917" max="7169" width="9.1640625" style="106" customWidth="1"/>
    <col min="7170" max="7170" width="19.1640625" style="106" customWidth="1"/>
    <col min="7171" max="7171" width="9.1640625" style="106" customWidth="1"/>
    <col min="7172" max="7172" width="141.1640625" style="106" customWidth="1"/>
    <col min="7173" max="7425" width="9.1640625" style="106" customWidth="1"/>
    <col min="7426" max="7426" width="19.1640625" style="106" customWidth="1"/>
    <col min="7427" max="7427" width="9.1640625" style="106" customWidth="1"/>
    <col min="7428" max="7428" width="141.1640625" style="106" customWidth="1"/>
    <col min="7429" max="7681" width="9.1640625" style="106" customWidth="1"/>
    <col min="7682" max="7682" width="19.1640625" style="106" customWidth="1"/>
    <col min="7683" max="7683" width="9.1640625" style="106" customWidth="1"/>
    <col min="7684" max="7684" width="141.1640625" style="106" customWidth="1"/>
    <col min="7685" max="7937" width="9.1640625" style="106" customWidth="1"/>
    <col min="7938" max="7938" width="19.1640625" style="106" customWidth="1"/>
    <col min="7939" max="7939" width="9.1640625" style="106" customWidth="1"/>
    <col min="7940" max="7940" width="141.1640625" style="106" customWidth="1"/>
    <col min="7941" max="8193" width="9.1640625" style="106" customWidth="1"/>
    <col min="8194" max="8194" width="19.1640625" style="106" customWidth="1"/>
    <col min="8195" max="8195" width="9.1640625" style="106" customWidth="1"/>
    <col min="8196" max="8196" width="141.1640625" style="106" customWidth="1"/>
    <col min="8197" max="8449" width="9.1640625" style="106" customWidth="1"/>
    <col min="8450" max="8450" width="19.1640625" style="106" customWidth="1"/>
    <col min="8451" max="8451" width="9.1640625" style="106" customWidth="1"/>
    <col min="8452" max="8452" width="141.1640625" style="106" customWidth="1"/>
    <col min="8453" max="8705" width="9.1640625" style="106" customWidth="1"/>
    <col min="8706" max="8706" width="19.1640625" style="106" customWidth="1"/>
    <col min="8707" max="8707" width="9.1640625" style="106" customWidth="1"/>
    <col min="8708" max="8708" width="141.1640625" style="106" customWidth="1"/>
    <col min="8709" max="8961" width="9.1640625" style="106" customWidth="1"/>
    <col min="8962" max="8962" width="19.1640625" style="106" customWidth="1"/>
    <col min="8963" max="8963" width="9.1640625" style="106" customWidth="1"/>
    <col min="8964" max="8964" width="141.1640625" style="106" customWidth="1"/>
    <col min="8965" max="9217" width="9.1640625" style="106" customWidth="1"/>
    <col min="9218" max="9218" width="19.1640625" style="106" customWidth="1"/>
    <col min="9219" max="9219" width="9.1640625" style="106" customWidth="1"/>
    <col min="9220" max="9220" width="141.1640625" style="106" customWidth="1"/>
    <col min="9221" max="9473" width="9.1640625" style="106" customWidth="1"/>
    <col min="9474" max="9474" width="19.1640625" style="106" customWidth="1"/>
    <col min="9475" max="9475" width="9.1640625" style="106" customWidth="1"/>
    <col min="9476" max="9476" width="141.1640625" style="106" customWidth="1"/>
    <col min="9477" max="9729" width="9.1640625" style="106" customWidth="1"/>
    <col min="9730" max="9730" width="19.1640625" style="106" customWidth="1"/>
    <col min="9731" max="9731" width="9.1640625" style="106" customWidth="1"/>
    <col min="9732" max="9732" width="141.1640625" style="106" customWidth="1"/>
    <col min="9733" max="9985" width="9.1640625" style="106" customWidth="1"/>
    <col min="9986" max="9986" width="19.1640625" style="106" customWidth="1"/>
    <col min="9987" max="9987" width="9.1640625" style="106" customWidth="1"/>
    <col min="9988" max="9988" width="141.1640625" style="106" customWidth="1"/>
    <col min="9989" max="10241" width="9.1640625" style="106" customWidth="1"/>
    <col min="10242" max="10242" width="19.1640625" style="106" customWidth="1"/>
    <col min="10243" max="10243" width="9.1640625" style="106" customWidth="1"/>
    <col min="10244" max="10244" width="141.1640625" style="106" customWidth="1"/>
    <col min="10245" max="10497" width="9.1640625" style="106" customWidth="1"/>
    <col min="10498" max="10498" width="19.1640625" style="106" customWidth="1"/>
    <col min="10499" max="10499" width="9.1640625" style="106" customWidth="1"/>
    <col min="10500" max="10500" width="141.1640625" style="106" customWidth="1"/>
    <col min="10501" max="10753" width="9.1640625" style="106" customWidth="1"/>
    <col min="10754" max="10754" width="19.1640625" style="106" customWidth="1"/>
    <col min="10755" max="10755" width="9.1640625" style="106" customWidth="1"/>
    <col min="10756" max="10756" width="141.1640625" style="106" customWidth="1"/>
    <col min="10757" max="11009" width="9.1640625" style="106" customWidth="1"/>
    <col min="11010" max="11010" width="19.1640625" style="106" customWidth="1"/>
    <col min="11011" max="11011" width="9.1640625" style="106" customWidth="1"/>
    <col min="11012" max="11012" width="141.1640625" style="106" customWidth="1"/>
    <col min="11013" max="11265" width="9.1640625" style="106" customWidth="1"/>
    <col min="11266" max="11266" width="19.1640625" style="106" customWidth="1"/>
    <col min="11267" max="11267" width="9.1640625" style="106" customWidth="1"/>
    <col min="11268" max="11268" width="141.1640625" style="106" customWidth="1"/>
    <col min="11269" max="11521" width="9.1640625" style="106" customWidth="1"/>
    <col min="11522" max="11522" width="19.1640625" style="106" customWidth="1"/>
    <col min="11523" max="11523" width="9.1640625" style="106" customWidth="1"/>
    <col min="11524" max="11524" width="141.1640625" style="106" customWidth="1"/>
    <col min="11525" max="11777" width="9.1640625" style="106" customWidth="1"/>
    <col min="11778" max="11778" width="19.1640625" style="106" customWidth="1"/>
    <col min="11779" max="11779" width="9.1640625" style="106" customWidth="1"/>
    <col min="11780" max="11780" width="141.1640625" style="106" customWidth="1"/>
    <col min="11781" max="12033" width="9.1640625" style="106" customWidth="1"/>
    <col min="12034" max="12034" width="19.1640625" style="106" customWidth="1"/>
    <col min="12035" max="12035" width="9.1640625" style="106" customWidth="1"/>
    <col min="12036" max="12036" width="141.1640625" style="106" customWidth="1"/>
    <col min="12037" max="12289" width="9.1640625" style="106" customWidth="1"/>
    <col min="12290" max="12290" width="19.1640625" style="106" customWidth="1"/>
    <col min="12291" max="12291" width="9.1640625" style="106" customWidth="1"/>
    <col min="12292" max="12292" width="141.1640625" style="106" customWidth="1"/>
    <col min="12293" max="12545" width="9.1640625" style="106" customWidth="1"/>
    <col min="12546" max="12546" width="19.1640625" style="106" customWidth="1"/>
    <col min="12547" max="12547" width="9.1640625" style="106" customWidth="1"/>
    <col min="12548" max="12548" width="141.1640625" style="106" customWidth="1"/>
    <col min="12549" max="12801" width="9.1640625" style="106" customWidth="1"/>
    <col min="12802" max="12802" width="19.1640625" style="106" customWidth="1"/>
    <col min="12803" max="12803" width="9.1640625" style="106" customWidth="1"/>
    <col min="12804" max="12804" width="141.1640625" style="106" customWidth="1"/>
    <col min="12805" max="13057" width="9.1640625" style="106" customWidth="1"/>
    <col min="13058" max="13058" width="19.1640625" style="106" customWidth="1"/>
    <col min="13059" max="13059" width="9.1640625" style="106" customWidth="1"/>
    <col min="13060" max="13060" width="141.1640625" style="106" customWidth="1"/>
    <col min="13061" max="13313" width="9.1640625" style="106" customWidth="1"/>
    <col min="13314" max="13314" width="19.1640625" style="106" customWidth="1"/>
    <col min="13315" max="13315" width="9.1640625" style="106" customWidth="1"/>
    <col min="13316" max="13316" width="141.1640625" style="106" customWidth="1"/>
    <col min="13317" max="13569" width="9.1640625" style="106" customWidth="1"/>
    <col min="13570" max="13570" width="19.1640625" style="106" customWidth="1"/>
    <col min="13571" max="13571" width="9.1640625" style="106" customWidth="1"/>
    <col min="13572" max="13572" width="141.1640625" style="106" customWidth="1"/>
    <col min="13573" max="13825" width="9.1640625" style="106" customWidth="1"/>
    <col min="13826" max="13826" width="19.1640625" style="106" customWidth="1"/>
    <col min="13827" max="13827" width="9.1640625" style="106" customWidth="1"/>
    <col min="13828" max="13828" width="141.1640625" style="106" customWidth="1"/>
    <col min="13829" max="14081" width="9.1640625" style="106" customWidth="1"/>
    <col min="14082" max="14082" width="19.1640625" style="106" customWidth="1"/>
    <col min="14083" max="14083" width="9.1640625" style="106" customWidth="1"/>
    <col min="14084" max="14084" width="141.1640625" style="106" customWidth="1"/>
    <col min="14085" max="14337" width="9.1640625" style="106" customWidth="1"/>
    <col min="14338" max="14338" width="19.1640625" style="106" customWidth="1"/>
    <col min="14339" max="14339" width="9.1640625" style="106" customWidth="1"/>
    <col min="14340" max="14340" width="141.1640625" style="106" customWidth="1"/>
    <col min="14341" max="14593" width="9.1640625" style="106" customWidth="1"/>
    <col min="14594" max="14594" width="19.1640625" style="106" customWidth="1"/>
    <col min="14595" max="14595" width="9.1640625" style="106" customWidth="1"/>
    <col min="14596" max="14596" width="141.1640625" style="106" customWidth="1"/>
    <col min="14597" max="14849" width="9.1640625" style="106" customWidth="1"/>
    <col min="14850" max="14850" width="19.1640625" style="106" customWidth="1"/>
    <col min="14851" max="14851" width="9.1640625" style="106" customWidth="1"/>
    <col min="14852" max="14852" width="141.1640625" style="106" customWidth="1"/>
    <col min="14853" max="15105" width="9.1640625" style="106" customWidth="1"/>
    <col min="15106" max="15106" width="19.1640625" style="106" customWidth="1"/>
    <col min="15107" max="15107" width="9.1640625" style="106" customWidth="1"/>
    <col min="15108" max="15108" width="141.1640625" style="106" customWidth="1"/>
    <col min="15109" max="15361" width="9.1640625" style="106" customWidth="1"/>
    <col min="15362" max="15362" width="19.1640625" style="106" customWidth="1"/>
    <col min="15363" max="15363" width="9.1640625" style="106" customWidth="1"/>
    <col min="15364" max="15364" width="141.1640625" style="106" customWidth="1"/>
    <col min="15365" max="15617" width="9.1640625" style="106" customWidth="1"/>
    <col min="15618" max="15618" width="19.1640625" style="106" customWidth="1"/>
    <col min="15619" max="15619" width="9.1640625" style="106" customWidth="1"/>
    <col min="15620" max="15620" width="141.1640625" style="106" customWidth="1"/>
    <col min="15621" max="15873" width="9.1640625" style="106" customWidth="1"/>
    <col min="15874" max="15874" width="19.1640625" style="106" customWidth="1"/>
    <col min="15875" max="15875" width="9.1640625" style="106" customWidth="1"/>
    <col min="15876" max="15876" width="141.1640625" style="106" customWidth="1"/>
    <col min="15877" max="16129" width="9.1640625" style="106" customWidth="1"/>
    <col min="16130" max="16130" width="19.1640625" style="106" customWidth="1"/>
    <col min="16131" max="16131" width="9.1640625" style="106" customWidth="1"/>
    <col min="16132" max="16132" width="141.1640625" style="106" customWidth="1"/>
    <col min="16133" max="16384" width="9.1640625" style="106" customWidth="1"/>
  </cols>
  <sheetData>
    <row r="2" spans="2:4" ht="16" customHeight="1" thickBot="1" x14ac:dyDescent="0.25">
      <c r="B2" s="35" t="s">
        <v>36</v>
      </c>
      <c r="C2" s="36" t="s">
        <v>84</v>
      </c>
      <c r="D2" s="34" t="s">
        <v>35</v>
      </c>
    </row>
    <row r="3" spans="2:4" ht="30" customHeight="1" x14ac:dyDescent="0.2">
      <c r="B3" s="38" t="s">
        <v>12</v>
      </c>
      <c r="C3" s="47">
        <v>43922</v>
      </c>
      <c r="D3" s="39" t="s">
        <v>85</v>
      </c>
    </row>
    <row r="4" spans="2:4" ht="16" customHeight="1" thickBot="1" x14ac:dyDescent="0.25">
      <c r="B4" s="43"/>
      <c r="C4" s="49">
        <v>43525</v>
      </c>
      <c r="D4" s="41" t="s">
        <v>86</v>
      </c>
    </row>
    <row r="5" spans="2:4" x14ac:dyDescent="0.2">
      <c r="B5" s="38" t="s">
        <v>15</v>
      </c>
      <c r="C5" s="47">
        <v>44440</v>
      </c>
      <c r="D5" s="39" t="s">
        <v>87</v>
      </c>
    </row>
    <row r="6" spans="2:4" x14ac:dyDescent="0.2">
      <c r="B6" s="42"/>
      <c r="C6" s="48">
        <v>44409</v>
      </c>
      <c r="D6" s="40" t="s">
        <v>88</v>
      </c>
    </row>
    <row r="7" spans="2:4" x14ac:dyDescent="0.2">
      <c r="B7" s="42"/>
      <c r="C7" s="48">
        <v>44348</v>
      </c>
      <c r="D7" s="40" t="s">
        <v>89</v>
      </c>
    </row>
    <row r="8" spans="2:4" x14ac:dyDescent="0.2">
      <c r="B8" s="42"/>
      <c r="C8" s="48">
        <v>44348</v>
      </c>
      <c r="D8" s="40" t="s">
        <v>90</v>
      </c>
    </row>
    <row r="9" spans="2:4" x14ac:dyDescent="0.2">
      <c r="B9" s="42"/>
      <c r="C9" s="48">
        <v>44317</v>
      </c>
      <c r="D9" s="40" t="s">
        <v>91</v>
      </c>
    </row>
    <row r="10" spans="2:4" x14ac:dyDescent="0.2">
      <c r="B10" s="42"/>
      <c r="C10" s="48">
        <v>44287</v>
      </c>
      <c r="D10" s="40" t="s">
        <v>92</v>
      </c>
    </row>
    <row r="11" spans="2:4" x14ac:dyDescent="0.2">
      <c r="B11" s="42"/>
      <c r="C11" s="48">
        <v>44256</v>
      </c>
      <c r="D11" s="40" t="s">
        <v>93</v>
      </c>
    </row>
    <row r="12" spans="2:4" x14ac:dyDescent="0.2">
      <c r="B12" s="42"/>
      <c r="C12" s="48">
        <v>44228</v>
      </c>
      <c r="D12" s="40" t="s">
        <v>94</v>
      </c>
    </row>
    <row r="13" spans="2:4" x14ac:dyDescent="0.2">
      <c r="B13" s="42"/>
      <c r="C13" s="48">
        <v>44197</v>
      </c>
      <c r="D13" s="40" t="s">
        <v>95</v>
      </c>
    </row>
    <row r="14" spans="2:4" x14ac:dyDescent="0.2">
      <c r="B14" s="42"/>
      <c r="C14" s="48">
        <v>44166</v>
      </c>
      <c r="D14" s="40" t="s">
        <v>96</v>
      </c>
    </row>
    <row r="15" spans="2:4" x14ac:dyDescent="0.2">
      <c r="B15" s="42"/>
      <c r="C15" s="48">
        <v>44136</v>
      </c>
      <c r="D15" s="40" t="s">
        <v>97</v>
      </c>
    </row>
    <row r="16" spans="2:4" x14ac:dyDescent="0.2">
      <c r="B16" s="42"/>
      <c r="C16" s="48">
        <v>44105</v>
      </c>
      <c r="D16" s="40" t="s">
        <v>98</v>
      </c>
    </row>
    <row r="17" spans="2:4" x14ac:dyDescent="0.2">
      <c r="B17" s="42"/>
      <c r="C17" s="48">
        <v>44075</v>
      </c>
      <c r="D17" s="40" t="s">
        <v>99</v>
      </c>
    </row>
    <row r="18" spans="2:4" x14ac:dyDescent="0.2">
      <c r="B18" s="42"/>
      <c r="C18" s="48">
        <v>44044</v>
      </c>
      <c r="D18" s="40" t="s">
        <v>100</v>
      </c>
    </row>
    <row r="19" spans="2:4" x14ac:dyDescent="0.2">
      <c r="B19" s="42"/>
      <c r="C19" s="48">
        <v>44013</v>
      </c>
      <c r="D19" s="40" t="s">
        <v>101</v>
      </c>
    </row>
    <row r="20" spans="2:4" x14ac:dyDescent="0.2">
      <c r="B20" s="42"/>
      <c r="C20" s="48">
        <v>43983</v>
      </c>
      <c r="D20" s="40" t="s">
        <v>102</v>
      </c>
    </row>
    <row r="21" spans="2:4" x14ac:dyDescent="0.2">
      <c r="B21" s="42"/>
      <c r="C21" s="48">
        <v>43952</v>
      </c>
      <c r="D21" s="40" t="s">
        <v>103</v>
      </c>
    </row>
    <row r="22" spans="2:4" x14ac:dyDescent="0.2">
      <c r="B22" s="42"/>
      <c r="C22" s="48">
        <v>43922</v>
      </c>
      <c r="D22" s="40" t="s">
        <v>104</v>
      </c>
    </row>
    <row r="23" spans="2:4" x14ac:dyDescent="0.2">
      <c r="B23" s="42"/>
      <c r="C23" s="48">
        <v>43891</v>
      </c>
      <c r="D23" s="40" t="s">
        <v>105</v>
      </c>
    </row>
    <row r="24" spans="2:4" x14ac:dyDescent="0.2">
      <c r="B24" s="42"/>
      <c r="C24" s="48">
        <v>43862</v>
      </c>
      <c r="D24" s="40" t="s">
        <v>106</v>
      </c>
    </row>
    <row r="25" spans="2:4" x14ac:dyDescent="0.2">
      <c r="B25" s="42"/>
      <c r="C25" s="48">
        <v>43831</v>
      </c>
      <c r="D25" s="40" t="s">
        <v>107</v>
      </c>
    </row>
    <row r="26" spans="2:4" x14ac:dyDescent="0.2">
      <c r="B26" s="42"/>
      <c r="C26" s="48">
        <v>43800</v>
      </c>
      <c r="D26" s="40" t="s">
        <v>108</v>
      </c>
    </row>
    <row r="27" spans="2:4" x14ac:dyDescent="0.2">
      <c r="B27" s="42"/>
      <c r="C27" s="48">
        <v>43770</v>
      </c>
      <c r="D27" s="40" t="s">
        <v>109</v>
      </c>
    </row>
    <row r="28" spans="2:4" x14ac:dyDescent="0.2">
      <c r="B28" s="42"/>
      <c r="C28" s="48">
        <v>43739</v>
      </c>
      <c r="D28" s="40" t="s">
        <v>110</v>
      </c>
    </row>
    <row r="29" spans="2:4" x14ac:dyDescent="0.2">
      <c r="B29" s="42"/>
      <c r="C29" s="48">
        <v>43709</v>
      </c>
      <c r="D29" s="40" t="s">
        <v>111</v>
      </c>
    </row>
    <row r="30" spans="2:4" x14ac:dyDescent="0.2">
      <c r="B30" s="42"/>
      <c r="C30" s="48">
        <v>43678</v>
      </c>
      <c r="D30" s="40" t="s">
        <v>112</v>
      </c>
    </row>
    <row r="31" spans="2:4" x14ac:dyDescent="0.2">
      <c r="B31" s="42"/>
      <c r="C31" s="48">
        <v>43647</v>
      </c>
      <c r="D31" s="40" t="s">
        <v>113</v>
      </c>
    </row>
    <row r="32" spans="2:4" x14ac:dyDescent="0.2">
      <c r="B32" s="42"/>
      <c r="C32" s="48">
        <v>43617</v>
      </c>
      <c r="D32" s="40" t="s">
        <v>114</v>
      </c>
    </row>
    <row r="33" spans="2:4" x14ac:dyDescent="0.2">
      <c r="B33" s="42"/>
      <c r="C33" s="48">
        <v>43586</v>
      </c>
      <c r="D33" s="40" t="s">
        <v>115</v>
      </c>
    </row>
    <row r="34" spans="2:4" x14ac:dyDescent="0.2">
      <c r="B34" s="42"/>
      <c r="C34" s="48">
        <v>43556</v>
      </c>
      <c r="D34" s="40" t="s">
        <v>116</v>
      </c>
    </row>
    <row r="35" spans="2:4" x14ac:dyDescent="0.2">
      <c r="B35" s="42"/>
      <c r="C35" s="48">
        <v>43525</v>
      </c>
      <c r="D35" s="40" t="s">
        <v>117</v>
      </c>
    </row>
    <row r="36" spans="2:4" x14ac:dyDescent="0.2">
      <c r="B36" s="42"/>
      <c r="C36" s="48">
        <v>43497</v>
      </c>
      <c r="D36" s="40" t="s">
        <v>118</v>
      </c>
    </row>
    <row r="37" spans="2:4" ht="16" customHeight="1" thickBot="1" x14ac:dyDescent="0.25">
      <c r="B37" s="43"/>
      <c r="C37" s="49">
        <v>43466</v>
      </c>
      <c r="D37" s="41" t="s">
        <v>119</v>
      </c>
    </row>
    <row r="38" spans="2:4" ht="30" customHeight="1" x14ac:dyDescent="0.2">
      <c r="B38" s="38" t="s">
        <v>9</v>
      </c>
      <c r="C38" s="47">
        <v>44440</v>
      </c>
      <c r="D38" s="39" t="s">
        <v>120</v>
      </c>
    </row>
    <row r="39" spans="2:4" x14ac:dyDescent="0.2">
      <c r="B39" s="42"/>
      <c r="C39" s="48">
        <v>44409</v>
      </c>
      <c r="D39" s="40" t="s">
        <v>121</v>
      </c>
    </row>
    <row r="40" spans="2:4" x14ac:dyDescent="0.2">
      <c r="B40" s="42"/>
      <c r="C40" s="48">
        <v>44409</v>
      </c>
      <c r="D40" s="40" t="s">
        <v>122</v>
      </c>
    </row>
    <row r="41" spans="2:4" x14ac:dyDescent="0.2">
      <c r="B41" s="42"/>
      <c r="C41" s="48">
        <v>44378</v>
      </c>
      <c r="D41" s="40" t="s">
        <v>123</v>
      </c>
    </row>
    <row r="42" spans="2:4" x14ac:dyDescent="0.2">
      <c r="B42" s="42"/>
      <c r="C42" s="48">
        <v>44348</v>
      </c>
      <c r="D42" s="40" t="s">
        <v>124</v>
      </c>
    </row>
    <row r="43" spans="2:4" x14ac:dyDescent="0.2">
      <c r="B43" s="42"/>
      <c r="C43" s="48">
        <v>44317</v>
      </c>
      <c r="D43" s="40" t="s">
        <v>125</v>
      </c>
    </row>
    <row r="44" spans="2:4" x14ac:dyDescent="0.2">
      <c r="B44" s="42"/>
      <c r="C44" s="48">
        <v>44287</v>
      </c>
      <c r="D44" s="40" t="s">
        <v>126</v>
      </c>
    </row>
    <row r="45" spans="2:4" x14ac:dyDescent="0.2">
      <c r="B45" s="42"/>
      <c r="C45" s="48">
        <v>44256</v>
      </c>
      <c r="D45" s="40" t="s">
        <v>127</v>
      </c>
    </row>
    <row r="46" spans="2:4" x14ac:dyDescent="0.2">
      <c r="B46" s="42"/>
      <c r="C46" s="48">
        <v>44228</v>
      </c>
      <c r="D46" s="40" t="s">
        <v>128</v>
      </c>
    </row>
    <row r="47" spans="2:4" x14ac:dyDescent="0.2">
      <c r="B47" s="42"/>
      <c r="C47" s="48">
        <v>44197</v>
      </c>
      <c r="D47" s="40" t="s">
        <v>129</v>
      </c>
    </row>
    <row r="48" spans="2:4" x14ac:dyDescent="0.2">
      <c r="B48" s="42"/>
      <c r="C48" s="48">
        <v>44166</v>
      </c>
      <c r="D48" s="40" t="s">
        <v>130</v>
      </c>
    </row>
    <row r="49" spans="2:4" x14ac:dyDescent="0.2">
      <c r="B49" s="42"/>
      <c r="C49" s="48">
        <v>44136</v>
      </c>
      <c r="D49" s="40" t="s">
        <v>131</v>
      </c>
    </row>
    <row r="50" spans="2:4" x14ac:dyDescent="0.2">
      <c r="B50" s="42"/>
      <c r="C50" s="48">
        <v>44105</v>
      </c>
      <c r="D50" s="40" t="s">
        <v>132</v>
      </c>
    </row>
    <row r="51" spans="2:4" x14ac:dyDescent="0.2">
      <c r="B51" s="42"/>
      <c r="C51" s="48">
        <v>44075</v>
      </c>
      <c r="D51" s="40" t="s">
        <v>133</v>
      </c>
    </row>
    <row r="52" spans="2:4" x14ac:dyDescent="0.2">
      <c r="B52" s="42"/>
      <c r="C52" s="48">
        <v>44044</v>
      </c>
      <c r="D52" s="40" t="s">
        <v>134</v>
      </c>
    </row>
    <row r="53" spans="2:4" x14ac:dyDescent="0.2">
      <c r="B53" s="42"/>
      <c r="C53" s="48">
        <v>44013</v>
      </c>
      <c r="D53" s="40" t="s">
        <v>135</v>
      </c>
    </row>
    <row r="54" spans="2:4" x14ac:dyDescent="0.2">
      <c r="B54" s="42"/>
      <c r="C54" s="48">
        <v>43952</v>
      </c>
      <c r="D54" s="40" t="s">
        <v>136</v>
      </c>
    </row>
    <row r="55" spans="2:4" x14ac:dyDescent="0.2">
      <c r="B55" s="42"/>
      <c r="C55" s="48">
        <v>43922</v>
      </c>
      <c r="D55" s="40" t="s">
        <v>137</v>
      </c>
    </row>
    <row r="56" spans="2:4" x14ac:dyDescent="0.2">
      <c r="B56" s="42"/>
      <c r="C56" s="48">
        <v>43891</v>
      </c>
      <c r="D56" s="40" t="s">
        <v>138</v>
      </c>
    </row>
    <row r="57" spans="2:4" x14ac:dyDescent="0.2">
      <c r="B57" s="42"/>
      <c r="C57" s="48">
        <v>43862</v>
      </c>
      <c r="D57" s="40" t="s">
        <v>139</v>
      </c>
    </row>
    <row r="58" spans="2:4" x14ac:dyDescent="0.2">
      <c r="B58" s="42"/>
      <c r="C58" s="48">
        <v>43831</v>
      </c>
      <c r="D58" s="40" t="s">
        <v>140</v>
      </c>
    </row>
    <row r="59" spans="2:4" x14ac:dyDescent="0.2">
      <c r="B59" s="42"/>
      <c r="C59" s="48">
        <v>43800</v>
      </c>
      <c r="D59" s="40" t="s">
        <v>141</v>
      </c>
    </row>
    <row r="60" spans="2:4" x14ac:dyDescent="0.2">
      <c r="B60" s="42"/>
      <c r="C60" s="48">
        <v>43770</v>
      </c>
      <c r="D60" s="40" t="s">
        <v>142</v>
      </c>
    </row>
    <row r="61" spans="2:4" x14ac:dyDescent="0.2">
      <c r="B61" s="42"/>
      <c r="C61" s="48">
        <v>43739</v>
      </c>
      <c r="D61" s="40" t="s">
        <v>143</v>
      </c>
    </row>
    <row r="62" spans="2:4" x14ac:dyDescent="0.2">
      <c r="B62" s="42"/>
      <c r="C62" s="48">
        <v>43709</v>
      </c>
      <c r="D62" s="40" t="s">
        <v>144</v>
      </c>
    </row>
    <row r="63" spans="2:4" x14ac:dyDescent="0.2">
      <c r="B63" s="42"/>
      <c r="C63" s="48">
        <v>43678</v>
      </c>
      <c r="D63" s="40" t="s">
        <v>145</v>
      </c>
    </row>
    <row r="64" spans="2:4" x14ac:dyDescent="0.2">
      <c r="B64" s="42"/>
      <c r="C64" s="48">
        <v>43617</v>
      </c>
      <c r="D64" s="40" t="s">
        <v>146</v>
      </c>
    </row>
    <row r="65" spans="2:4" x14ac:dyDescent="0.2">
      <c r="B65" s="42"/>
      <c r="C65" s="48">
        <v>43617</v>
      </c>
      <c r="D65" s="40" t="s">
        <v>147</v>
      </c>
    </row>
    <row r="66" spans="2:4" x14ac:dyDescent="0.2">
      <c r="B66" s="42"/>
      <c r="C66" s="48">
        <v>43586</v>
      </c>
      <c r="D66" s="40" t="s">
        <v>148</v>
      </c>
    </row>
    <row r="67" spans="2:4" x14ac:dyDescent="0.2">
      <c r="B67" s="42"/>
      <c r="C67" s="48">
        <v>43556</v>
      </c>
      <c r="D67" s="40" t="s">
        <v>149</v>
      </c>
    </row>
    <row r="68" spans="2:4" x14ac:dyDescent="0.2">
      <c r="B68" s="42"/>
      <c r="C68" s="48">
        <v>43525</v>
      </c>
      <c r="D68" s="40" t="s">
        <v>150</v>
      </c>
    </row>
    <row r="69" spans="2:4" x14ac:dyDescent="0.2">
      <c r="B69" s="42"/>
      <c r="C69" s="48">
        <v>43497</v>
      </c>
      <c r="D69" s="40" t="s">
        <v>151</v>
      </c>
    </row>
    <row r="70" spans="2:4" ht="16" customHeight="1" thickBot="1" x14ac:dyDescent="0.25">
      <c r="B70" s="43"/>
      <c r="C70" s="49">
        <v>43466</v>
      </c>
      <c r="D70" s="41" t="s">
        <v>152</v>
      </c>
    </row>
    <row r="71" spans="2:4" ht="30" customHeight="1" x14ac:dyDescent="0.2">
      <c r="B71" s="38" t="s">
        <v>14</v>
      </c>
      <c r="C71" s="47">
        <v>44440</v>
      </c>
      <c r="D71" s="39" t="s">
        <v>153</v>
      </c>
    </row>
    <row r="72" spans="2:4" x14ac:dyDescent="0.2">
      <c r="B72" s="42"/>
      <c r="C72" s="48">
        <v>44409</v>
      </c>
      <c r="D72" s="40" t="s">
        <v>154</v>
      </c>
    </row>
    <row r="73" spans="2:4" x14ac:dyDescent="0.2">
      <c r="B73" s="42"/>
      <c r="C73" s="48">
        <v>44348</v>
      </c>
      <c r="D73" s="40" t="s">
        <v>155</v>
      </c>
    </row>
    <row r="74" spans="2:4" x14ac:dyDescent="0.2">
      <c r="B74" s="42"/>
      <c r="C74" s="48">
        <v>44317</v>
      </c>
      <c r="D74" s="40" t="s">
        <v>156</v>
      </c>
    </row>
    <row r="75" spans="2:4" x14ac:dyDescent="0.2">
      <c r="B75" s="42"/>
      <c r="C75" s="48">
        <v>44287</v>
      </c>
      <c r="D75" s="40" t="s">
        <v>157</v>
      </c>
    </row>
    <row r="76" spans="2:4" x14ac:dyDescent="0.2">
      <c r="B76" s="42"/>
      <c r="C76" s="48">
        <v>44256</v>
      </c>
      <c r="D76" s="40" t="s">
        <v>158</v>
      </c>
    </row>
    <row r="77" spans="2:4" x14ac:dyDescent="0.2">
      <c r="B77" s="42"/>
      <c r="C77" s="48">
        <v>44228</v>
      </c>
      <c r="D77" s="40" t="s">
        <v>159</v>
      </c>
    </row>
    <row r="78" spans="2:4" x14ac:dyDescent="0.2">
      <c r="B78" s="42"/>
      <c r="C78" s="48">
        <v>44197</v>
      </c>
      <c r="D78" s="40" t="s">
        <v>160</v>
      </c>
    </row>
    <row r="79" spans="2:4" x14ac:dyDescent="0.2">
      <c r="B79" s="42"/>
      <c r="C79" s="48">
        <v>44166</v>
      </c>
      <c r="D79" s="40" t="s">
        <v>161</v>
      </c>
    </row>
    <row r="80" spans="2:4" x14ac:dyDescent="0.2">
      <c r="B80" s="42"/>
      <c r="C80" s="48">
        <v>44075</v>
      </c>
      <c r="D80" s="40" t="s">
        <v>162</v>
      </c>
    </row>
    <row r="81" spans="2:4" x14ac:dyDescent="0.2">
      <c r="B81" s="42"/>
      <c r="C81" s="48">
        <v>43678</v>
      </c>
      <c r="D81" s="40" t="s">
        <v>163</v>
      </c>
    </row>
    <row r="82" spans="2:4" x14ac:dyDescent="0.2">
      <c r="B82" s="42"/>
      <c r="C82" s="48">
        <v>43739</v>
      </c>
      <c r="D82" s="40" t="s">
        <v>164</v>
      </c>
    </row>
    <row r="83" spans="2:4" x14ac:dyDescent="0.2">
      <c r="B83" s="42"/>
      <c r="C83" s="48">
        <v>43739</v>
      </c>
      <c r="D83" s="40" t="s">
        <v>165</v>
      </c>
    </row>
    <row r="84" spans="2:4" x14ac:dyDescent="0.2">
      <c r="B84" s="42"/>
      <c r="C84" s="48">
        <v>43709</v>
      </c>
      <c r="D84" s="40" t="s">
        <v>166</v>
      </c>
    </row>
    <row r="85" spans="2:4" x14ac:dyDescent="0.2">
      <c r="B85" s="42"/>
      <c r="C85" s="48">
        <v>43647</v>
      </c>
      <c r="D85" s="40" t="s">
        <v>167</v>
      </c>
    </row>
    <row r="86" spans="2:4" ht="16" customHeight="1" thickBot="1" x14ac:dyDescent="0.25">
      <c r="B86" s="43"/>
      <c r="C86" s="49">
        <v>43556</v>
      </c>
      <c r="D86" s="41" t="s">
        <v>168</v>
      </c>
    </row>
    <row r="87" spans="2:4" x14ac:dyDescent="0.2">
      <c r="B87" s="38" t="s">
        <v>19</v>
      </c>
      <c r="C87" s="47">
        <v>44440</v>
      </c>
      <c r="D87" s="39" t="s">
        <v>169</v>
      </c>
    </row>
    <row r="88" spans="2:4" x14ac:dyDescent="0.2">
      <c r="B88" s="42"/>
      <c r="C88" s="48">
        <v>44409</v>
      </c>
      <c r="D88" s="40" t="s">
        <v>170</v>
      </c>
    </row>
    <row r="89" spans="2:4" x14ac:dyDescent="0.2">
      <c r="B89" s="42"/>
      <c r="C89" s="48">
        <v>44378</v>
      </c>
      <c r="D89" s="40" t="s">
        <v>171</v>
      </c>
    </row>
    <row r="90" spans="2:4" x14ac:dyDescent="0.2">
      <c r="B90" s="42"/>
      <c r="C90" s="48">
        <v>44348</v>
      </c>
      <c r="D90" s="40" t="s">
        <v>172</v>
      </c>
    </row>
    <row r="91" spans="2:4" x14ac:dyDescent="0.2">
      <c r="B91" s="42"/>
      <c r="C91" s="48">
        <v>44317</v>
      </c>
      <c r="D91" s="40" t="s">
        <v>173</v>
      </c>
    </row>
    <row r="92" spans="2:4" x14ac:dyDescent="0.2">
      <c r="B92" s="42"/>
      <c r="C92" s="48">
        <v>44287</v>
      </c>
      <c r="D92" s="40" t="s">
        <v>174</v>
      </c>
    </row>
    <row r="93" spans="2:4" x14ac:dyDescent="0.2">
      <c r="B93" s="42"/>
      <c r="C93" s="48">
        <v>44256</v>
      </c>
      <c r="D93" s="40" t="s">
        <v>175</v>
      </c>
    </row>
    <row r="94" spans="2:4" x14ac:dyDescent="0.2">
      <c r="B94" s="42"/>
      <c r="C94" s="48">
        <v>44228</v>
      </c>
      <c r="D94" s="40" t="s">
        <v>176</v>
      </c>
    </row>
    <row r="95" spans="2:4" x14ac:dyDescent="0.2">
      <c r="B95" s="42"/>
      <c r="C95" s="48">
        <v>44197</v>
      </c>
      <c r="D95" s="40" t="s">
        <v>177</v>
      </c>
    </row>
    <row r="96" spans="2:4" x14ac:dyDescent="0.2">
      <c r="B96" s="42"/>
      <c r="C96" s="48">
        <v>44166</v>
      </c>
      <c r="D96" s="40" t="s">
        <v>178</v>
      </c>
    </row>
    <row r="97" spans="2:4" x14ac:dyDescent="0.2">
      <c r="B97" s="42"/>
      <c r="C97" s="48">
        <v>44136</v>
      </c>
      <c r="D97" s="40" t="s">
        <v>179</v>
      </c>
    </row>
    <row r="98" spans="2:4" x14ac:dyDescent="0.2">
      <c r="B98" s="42"/>
      <c r="C98" s="48">
        <v>44105</v>
      </c>
      <c r="D98" s="40" t="s">
        <v>180</v>
      </c>
    </row>
    <row r="99" spans="2:4" x14ac:dyDescent="0.2">
      <c r="B99" s="42"/>
      <c r="C99" s="48">
        <v>44075</v>
      </c>
      <c r="D99" s="40" t="s">
        <v>181</v>
      </c>
    </row>
    <row r="100" spans="2:4" x14ac:dyDescent="0.2">
      <c r="B100" s="42"/>
      <c r="C100" s="48">
        <v>44044</v>
      </c>
      <c r="D100" s="40" t="s">
        <v>182</v>
      </c>
    </row>
    <row r="101" spans="2:4" x14ac:dyDescent="0.2">
      <c r="B101" s="42"/>
      <c r="C101" s="48">
        <v>44013</v>
      </c>
      <c r="D101" s="40" t="s">
        <v>183</v>
      </c>
    </row>
    <row r="102" spans="2:4" x14ac:dyDescent="0.2">
      <c r="B102" s="42"/>
      <c r="C102" s="48">
        <v>43983</v>
      </c>
      <c r="D102" s="40" t="s">
        <v>184</v>
      </c>
    </row>
    <row r="103" spans="2:4" x14ac:dyDescent="0.2">
      <c r="B103" s="42"/>
      <c r="C103" s="48">
        <v>43952</v>
      </c>
      <c r="D103" s="40" t="s">
        <v>185</v>
      </c>
    </row>
    <row r="104" spans="2:4" x14ac:dyDescent="0.2">
      <c r="B104" s="42"/>
      <c r="C104" s="48">
        <v>43891</v>
      </c>
      <c r="D104" s="40" t="s">
        <v>186</v>
      </c>
    </row>
    <row r="105" spans="2:4" x14ac:dyDescent="0.2">
      <c r="B105" s="42"/>
      <c r="C105" s="48">
        <v>43862</v>
      </c>
      <c r="D105" s="40" t="s">
        <v>187</v>
      </c>
    </row>
    <row r="106" spans="2:4" x14ac:dyDescent="0.2">
      <c r="B106" s="42"/>
      <c r="C106" s="48">
        <v>43831</v>
      </c>
      <c r="D106" s="40" t="s">
        <v>188</v>
      </c>
    </row>
    <row r="107" spans="2:4" x14ac:dyDescent="0.2">
      <c r="B107" s="42"/>
      <c r="C107" s="48">
        <v>43800</v>
      </c>
      <c r="D107" s="40" t="s">
        <v>189</v>
      </c>
    </row>
    <row r="108" spans="2:4" x14ac:dyDescent="0.2">
      <c r="B108" s="42"/>
      <c r="C108" s="48">
        <v>43466</v>
      </c>
      <c r="D108" s="40" t="s">
        <v>190</v>
      </c>
    </row>
    <row r="109" spans="2:4" x14ac:dyDescent="0.2">
      <c r="B109" s="42"/>
      <c r="C109" s="48">
        <v>43739</v>
      </c>
      <c r="D109" s="40" t="s">
        <v>191</v>
      </c>
    </row>
    <row r="110" spans="2:4" x14ac:dyDescent="0.2">
      <c r="B110" s="42"/>
      <c r="C110" s="48">
        <v>43709</v>
      </c>
      <c r="D110" s="40" t="s">
        <v>192</v>
      </c>
    </row>
    <row r="111" spans="2:4" x14ac:dyDescent="0.2">
      <c r="B111" s="42"/>
      <c r="C111" s="48">
        <v>43678</v>
      </c>
      <c r="D111" s="40" t="s">
        <v>193</v>
      </c>
    </row>
    <row r="112" spans="2:4" x14ac:dyDescent="0.2">
      <c r="B112" s="42"/>
      <c r="C112" s="48">
        <v>43647</v>
      </c>
      <c r="D112" s="40" t="s">
        <v>194</v>
      </c>
    </row>
    <row r="113" spans="2:4" x14ac:dyDescent="0.2">
      <c r="B113" s="42"/>
      <c r="C113" s="48">
        <v>43617</v>
      </c>
      <c r="D113" s="40" t="s">
        <v>195</v>
      </c>
    </row>
    <row r="114" spans="2:4" x14ac:dyDescent="0.2">
      <c r="B114" s="42"/>
      <c r="C114" s="48">
        <v>43556</v>
      </c>
      <c r="D114" s="40" t="s">
        <v>196</v>
      </c>
    </row>
    <row r="115" spans="2:4" x14ac:dyDescent="0.2">
      <c r="B115" s="42"/>
      <c r="C115" s="48">
        <v>43525</v>
      </c>
      <c r="D115" s="40" t="s">
        <v>197</v>
      </c>
    </row>
    <row r="116" spans="2:4" x14ac:dyDescent="0.2">
      <c r="B116" s="42"/>
      <c r="C116" s="48">
        <v>43497</v>
      </c>
      <c r="D116" s="40" t="s">
        <v>198</v>
      </c>
    </row>
    <row r="117" spans="2:4" ht="16" customHeight="1" thickBot="1" x14ac:dyDescent="0.25">
      <c r="B117" s="43"/>
      <c r="C117" s="49">
        <v>43466</v>
      </c>
      <c r="D117" s="41" t="s">
        <v>199</v>
      </c>
    </row>
    <row r="118" spans="2:4" ht="30" customHeight="1" x14ac:dyDescent="0.2">
      <c r="B118" s="38" t="s">
        <v>10</v>
      </c>
      <c r="C118" s="47">
        <v>44440</v>
      </c>
      <c r="D118" s="39" t="s">
        <v>200</v>
      </c>
    </row>
    <row r="119" spans="2:4" x14ac:dyDescent="0.2">
      <c r="B119" s="42"/>
      <c r="C119" s="48">
        <v>44409</v>
      </c>
      <c r="D119" s="40" t="s">
        <v>201</v>
      </c>
    </row>
    <row r="120" spans="2:4" x14ac:dyDescent="0.2">
      <c r="B120" s="42"/>
      <c r="C120" s="48">
        <v>44378</v>
      </c>
      <c r="D120" s="40" t="s">
        <v>202</v>
      </c>
    </row>
    <row r="121" spans="2:4" x14ac:dyDescent="0.2">
      <c r="B121" s="42"/>
      <c r="C121" s="48">
        <v>44348</v>
      </c>
      <c r="D121" s="40" t="s">
        <v>203</v>
      </c>
    </row>
    <row r="122" spans="2:4" x14ac:dyDescent="0.2">
      <c r="B122" s="42"/>
      <c r="C122" s="48">
        <v>44317</v>
      </c>
      <c r="D122" s="40" t="s">
        <v>204</v>
      </c>
    </row>
    <row r="123" spans="2:4" x14ac:dyDescent="0.2">
      <c r="B123" s="42"/>
      <c r="C123" s="48">
        <v>44287</v>
      </c>
      <c r="D123" s="40" t="s">
        <v>205</v>
      </c>
    </row>
    <row r="124" spans="2:4" x14ac:dyDescent="0.2">
      <c r="B124" s="42"/>
      <c r="C124" s="48">
        <v>44256</v>
      </c>
      <c r="D124" s="40" t="s">
        <v>206</v>
      </c>
    </row>
    <row r="125" spans="2:4" x14ac:dyDescent="0.2">
      <c r="B125" s="42"/>
      <c r="C125" s="48">
        <v>44228</v>
      </c>
      <c r="D125" s="40" t="s">
        <v>207</v>
      </c>
    </row>
    <row r="126" spans="2:4" x14ac:dyDescent="0.2">
      <c r="B126" s="42"/>
      <c r="C126" s="48">
        <v>44197</v>
      </c>
      <c r="D126" s="40" t="s">
        <v>208</v>
      </c>
    </row>
    <row r="127" spans="2:4" x14ac:dyDescent="0.2">
      <c r="B127" s="42"/>
      <c r="C127" s="48">
        <v>44166</v>
      </c>
      <c r="D127" s="40" t="s">
        <v>209</v>
      </c>
    </row>
    <row r="128" spans="2:4" x14ac:dyDescent="0.2">
      <c r="B128" s="42"/>
      <c r="C128" s="48">
        <v>44136</v>
      </c>
      <c r="D128" s="40" t="s">
        <v>210</v>
      </c>
    </row>
    <row r="129" spans="2:4" x14ac:dyDescent="0.2">
      <c r="B129" s="42"/>
      <c r="C129" s="48">
        <v>44105</v>
      </c>
      <c r="D129" s="40" t="s">
        <v>211</v>
      </c>
    </row>
    <row r="130" spans="2:4" x14ac:dyDescent="0.2">
      <c r="B130" s="42"/>
      <c r="C130" s="48">
        <v>44075</v>
      </c>
      <c r="D130" s="40" t="s">
        <v>212</v>
      </c>
    </row>
    <row r="131" spans="2:4" x14ac:dyDescent="0.2">
      <c r="B131" s="42"/>
      <c r="C131" s="48">
        <v>44044</v>
      </c>
      <c r="D131" s="40" t="s">
        <v>213</v>
      </c>
    </row>
    <row r="132" spans="2:4" x14ac:dyDescent="0.2">
      <c r="B132" s="42"/>
      <c r="C132" s="48">
        <v>44013</v>
      </c>
      <c r="D132" s="40" t="s">
        <v>214</v>
      </c>
    </row>
    <row r="133" spans="2:4" x14ac:dyDescent="0.2">
      <c r="B133" s="42"/>
      <c r="C133" s="48">
        <v>43983</v>
      </c>
      <c r="D133" s="40" t="s">
        <v>215</v>
      </c>
    </row>
    <row r="134" spans="2:4" x14ac:dyDescent="0.2">
      <c r="B134" s="42"/>
      <c r="C134" s="48">
        <v>43952</v>
      </c>
      <c r="D134" s="40" t="s">
        <v>216</v>
      </c>
    </row>
    <row r="135" spans="2:4" x14ac:dyDescent="0.2">
      <c r="B135" s="42"/>
      <c r="C135" s="48">
        <v>43922</v>
      </c>
      <c r="D135" s="40" t="s">
        <v>217</v>
      </c>
    </row>
    <row r="136" spans="2:4" x14ac:dyDescent="0.2">
      <c r="B136" s="42"/>
      <c r="C136" s="48">
        <v>43891</v>
      </c>
      <c r="D136" s="40" t="s">
        <v>218</v>
      </c>
    </row>
    <row r="137" spans="2:4" x14ac:dyDescent="0.2">
      <c r="B137" s="42"/>
      <c r="C137" s="48">
        <v>43862</v>
      </c>
      <c r="D137" s="40" t="s">
        <v>219</v>
      </c>
    </row>
    <row r="138" spans="2:4" x14ac:dyDescent="0.2">
      <c r="B138" s="42"/>
      <c r="C138" s="48">
        <v>43831</v>
      </c>
      <c r="D138" s="40" t="s">
        <v>220</v>
      </c>
    </row>
    <row r="139" spans="2:4" x14ac:dyDescent="0.2">
      <c r="B139" s="42"/>
      <c r="C139" s="48">
        <v>43800</v>
      </c>
      <c r="D139" s="40" t="s">
        <v>221</v>
      </c>
    </row>
    <row r="140" spans="2:4" x14ac:dyDescent="0.2">
      <c r="B140" s="42"/>
      <c r="C140" s="48">
        <v>43739</v>
      </c>
      <c r="D140" s="40" t="s">
        <v>222</v>
      </c>
    </row>
    <row r="141" spans="2:4" x14ac:dyDescent="0.2">
      <c r="B141" s="42"/>
      <c r="C141" s="48">
        <v>43709</v>
      </c>
      <c r="D141" s="40" t="s">
        <v>223</v>
      </c>
    </row>
    <row r="142" spans="2:4" x14ac:dyDescent="0.2">
      <c r="B142" s="42"/>
      <c r="C142" s="48">
        <v>43678</v>
      </c>
      <c r="D142" s="40" t="s">
        <v>224</v>
      </c>
    </row>
    <row r="143" spans="2:4" x14ac:dyDescent="0.2">
      <c r="B143" s="42"/>
      <c r="C143" s="48">
        <v>43647</v>
      </c>
      <c r="D143" s="40" t="s">
        <v>225</v>
      </c>
    </row>
    <row r="144" spans="2:4" x14ac:dyDescent="0.2">
      <c r="B144" s="42"/>
      <c r="C144" s="48">
        <v>43617</v>
      </c>
      <c r="D144" s="40" t="s">
        <v>226</v>
      </c>
    </row>
    <row r="145" spans="2:4" x14ac:dyDescent="0.2">
      <c r="B145" s="42"/>
      <c r="C145" s="48">
        <v>43586</v>
      </c>
      <c r="D145" s="40" t="s">
        <v>227</v>
      </c>
    </row>
    <row r="146" spans="2:4" x14ac:dyDescent="0.2">
      <c r="B146" s="42"/>
      <c r="C146" s="48">
        <v>43525</v>
      </c>
      <c r="D146" s="40" t="s">
        <v>228</v>
      </c>
    </row>
    <row r="147" spans="2:4" x14ac:dyDescent="0.2">
      <c r="B147" s="42"/>
      <c r="C147" s="48">
        <v>43556</v>
      </c>
      <c r="D147" s="40" t="s">
        <v>229</v>
      </c>
    </row>
    <row r="148" spans="2:4" x14ac:dyDescent="0.2">
      <c r="B148" s="42"/>
      <c r="C148" s="48">
        <v>43466</v>
      </c>
      <c r="D148" s="40" t="s">
        <v>230</v>
      </c>
    </row>
    <row r="149" spans="2:4" ht="16" customHeight="1" thickBot="1" x14ac:dyDescent="0.25">
      <c r="B149" s="43"/>
      <c r="C149" s="49">
        <v>43466</v>
      </c>
      <c r="D149" s="41" t="s">
        <v>231</v>
      </c>
    </row>
    <row r="150" spans="2:4" ht="30" customHeight="1" x14ac:dyDescent="0.2">
      <c r="B150" s="38" t="s">
        <v>18</v>
      </c>
      <c r="C150" s="47">
        <v>44440</v>
      </c>
      <c r="D150" s="39" t="s">
        <v>232</v>
      </c>
    </row>
    <row r="151" spans="2:4" x14ac:dyDescent="0.2">
      <c r="B151" s="42"/>
      <c r="C151" s="48">
        <v>44409</v>
      </c>
      <c r="D151" s="40" t="s">
        <v>233</v>
      </c>
    </row>
    <row r="152" spans="2:4" x14ac:dyDescent="0.2">
      <c r="B152" s="42"/>
      <c r="C152" s="48">
        <v>44378</v>
      </c>
      <c r="D152" s="40" t="s">
        <v>234</v>
      </c>
    </row>
    <row r="153" spans="2:4" x14ac:dyDescent="0.2">
      <c r="B153" s="42"/>
      <c r="C153" s="48">
        <v>44348</v>
      </c>
      <c r="D153" s="40" t="s">
        <v>235</v>
      </c>
    </row>
    <row r="154" spans="2:4" x14ac:dyDescent="0.2">
      <c r="B154" s="42"/>
      <c r="C154" s="48">
        <v>44317</v>
      </c>
      <c r="D154" s="40" t="s">
        <v>236</v>
      </c>
    </row>
    <row r="155" spans="2:4" x14ac:dyDescent="0.2">
      <c r="B155" s="42"/>
      <c r="C155" s="48">
        <v>44287</v>
      </c>
      <c r="D155" s="40" t="s">
        <v>237</v>
      </c>
    </row>
    <row r="156" spans="2:4" x14ac:dyDescent="0.2">
      <c r="B156" s="42"/>
      <c r="C156" s="48">
        <v>44256</v>
      </c>
      <c r="D156" s="40" t="s">
        <v>238</v>
      </c>
    </row>
    <row r="157" spans="2:4" x14ac:dyDescent="0.2">
      <c r="B157" s="42"/>
      <c r="C157" s="48">
        <v>44136</v>
      </c>
      <c r="D157" s="40" t="s">
        <v>239</v>
      </c>
    </row>
    <row r="158" spans="2:4" x14ac:dyDescent="0.2">
      <c r="B158" s="42"/>
      <c r="C158" s="48">
        <v>44105</v>
      </c>
      <c r="D158" s="40" t="s">
        <v>240</v>
      </c>
    </row>
    <row r="159" spans="2:4" x14ac:dyDescent="0.2">
      <c r="B159" s="42"/>
      <c r="C159" s="48">
        <v>44013</v>
      </c>
      <c r="D159" s="40" t="s">
        <v>241</v>
      </c>
    </row>
    <row r="160" spans="2:4" x14ac:dyDescent="0.2">
      <c r="B160" s="42"/>
      <c r="C160" s="48">
        <v>43922</v>
      </c>
      <c r="D160" s="40" t="s">
        <v>242</v>
      </c>
    </row>
    <row r="161" spans="2:4" x14ac:dyDescent="0.2">
      <c r="B161" s="42"/>
      <c r="C161" s="48">
        <v>43891</v>
      </c>
      <c r="D161" s="40" t="s">
        <v>243</v>
      </c>
    </row>
    <row r="162" spans="2:4" x14ac:dyDescent="0.2">
      <c r="B162" s="42"/>
      <c r="C162" s="48">
        <v>43862</v>
      </c>
      <c r="D162" s="40" t="s">
        <v>244</v>
      </c>
    </row>
    <row r="163" spans="2:4" x14ac:dyDescent="0.2">
      <c r="B163" s="42"/>
      <c r="C163" s="48">
        <v>43831</v>
      </c>
      <c r="D163" s="40" t="s">
        <v>245</v>
      </c>
    </row>
    <row r="164" spans="2:4" x14ac:dyDescent="0.2">
      <c r="B164" s="42"/>
      <c r="C164" s="48">
        <v>43770</v>
      </c>
      <c r="D164" s="40" t="s">
        <v>246</v>
      </c>
    </row>
    <row r="165" spans="2:4" x14ac:dyDescent="0.2">
      <c r="B165" s="42"/>
      <c r="C165" s="48">
        <v>43709</v>
      </c>
      <c r="D165" s="40" t="s">
        <v>247</v>
      </c>
    </row>
    <row r="166" spans="2:4" x14ac:dyDescent="0.2">
      <c r="B166" s="42"/>
      <c r="C166" s="48">
        <v>43678</v>
      </c>
      <c r="D166" s="40" t="s">
        <v>248</v>
      </c>
    </row>
    <row r="167" spans="2:4" x14ac:dyDescent="0.2">
      <c r="B167" s="42"/>
      <c r="C167" s="48">
        <v>43647</v>
      </c>
      <c r="D167" s="40" t="s">
        <v>249</v>
      </c>
    </row>
    <row r="168" spans="2:4" x14ac:dyDescent="0.2">
      <c r="B168" s="42"/>
      <c r="C168" s="48">
        <v>43525</v>
      </c>
      <c r="D168" s="40" t="s">
        <v>250</v>
      </c>
    </row>
    <row r="169" spans="2:4" ht="16" customHeight="1" thickBot="1" x14ac:dyDescent="0.25">
      <c r="B169" s="43"/>
      <c r="C169" s="49">
        <v>43466</v>
      </c>
      <c r="D169" s="41" t="s">
        <v>251</v>
      </c>
    </row>
    <row r="170" spans="2:4" x14ac:dyDescent="0.2">
      <c r="B170" s="38" t="s">
        <v>11</v>
      </c>
      <c r="C170" s="47">
        <v>44440</v>
      </c>
      <c r="D170" s="39" t="s">
        <v>252</v>
      </c>
    </row>
    <row r="171" spans="2:4" x14ac:dyDescent="0.2">
      <c r="B171" s="42"/>
      <c r="C171" s="48">
        <v>44409</v>
      </c>
      <c r="D171" s="40" t="s">
        <v>253</v>
      </c>
    </row>
    <row r="172" spans="2:4" x14ac:dyDescent="0.2">
      <c r="B172" s="42"/>
      <c r="C172" s="48">
        <v>44378</v>
      </c>
      <c r="D172" s="40" t="s">
        <v>254</v>
      </c>
    </row>
    <row r="173" spans="2:4" x14ac:dyDescent="0.2">
      <c r="B173" s="42"/>
      <c r="C173" s="48">
        <v>44348</v>
      </c>
      <c r="D173" s="40" t="s">
        <v>255</v>
      </c>
    </row>
    <row r="174" spans="2:4" x14ac:dyDescent="0.2">
      <c r="B174" s="42"/>
      <c r="C174" s="48">
        <v>44287</v>
      </c>
      <c r="D174" s="40" t="s">
        <v>256</v>
      </c>
    </row>
    <row r="175" spans="2:4" x14ac:dyDescent="0.2">
      <c r="B175" s="42"/>
      <c r="C175" s="48">
        <v>44256</v>
      </c>
      <c r="D175" s="40" t="s">
        <v>257</v>
      </c>
    </row>
    <row r="176" spans="2:4" x14ac:dyDescent="0.2">
      <c r="B176" s="42"/>
      <c r="C176" s="48">
        <v>44228</v>
      </c>
      <c r="D176" s="40" t="s">
        <v>258</v>
      </c>
    </row>
    <row r="177" spans="2:4" x14ac:dyDescent="0.2">
      <c r="B177" s="42"/>
      <c r="C177" s="48">
        <v>44197</v>
      </c>
      <c r="D177" s="40" t="s">
        <v>259</v>
      </c>
    </row>
    <row r="178" spans="2:4" x14ac:dyDescent="0.2">
      <c r="B178" s="42"/>
      <c r="C178" s="48">
        <v>44166</v>
      </c>
      <c r="D178" s="40" t="s">
        <v>260</v>
      </c>
    </row>
    <row r="179" spans="2:4" x14ac:dyDescent="0.2">
      <c r="B179" s="42"/>
      <c r="C179" s="48">
        <v>44136</v>
      </c>
      <c r="D179" s="40" t="s">
        <v>261</v>
      </c>
    </row>
    <row r="180" spans="2:4" x14ac:dyDescent="0.2">
      <c r="B180" s="42"/>
      <c r="C180" s="48">
        <v>44105</v>
      </c>
      <c r="D180" s="40" t="s">
        <v>262</v>
      </c>
    </row>
    <row r="181" spans="2:4" x14ac:dyDescent="0.2">
      <c r="B181" s="42"/>
      <c r="C181" s="48">
        <v>44075</v>
      </c>
      <c r="D181" s="40" t="s">
        <v>263</v>
      </c>
    </row>
    <row r="182" spans="2:4" x14ac:dyDescent="0.2">
      <c r="B182" s="42"/>
      <c r="C182" s="48">
        <v>44044</v>
      </c>
      <c r="D182" s="40" t="s">
        <v>264</v>
      </c>
    </row>
    <row r="183" spans="2:4" x14ac:dyDescent="0.2">
      <c r="B183" s="42"/>
      <c r="C183" s="48">
        <v>44013</v>
      </c>
      <c r="D183" s="40" t="s">
        <v>265</v>
      </c>
    </row>
    <row r="184" spans="2:4" x14ac:dyDescent="0.2">
      <c r="B184" s="42"/>
      <c r="C184" s="48">
        <v>43983</v>
      </c>
      <c r="D184" s="40" t="s">
        <v>266</v>
      </c>
    </row>
    <row r="185" spans="2:4" x14ac:dyDescent="0.2">
      <c r="B185" s="42"/>
      <c r="C185" s="48">
        <v>43952</v>
      </c>
      <c r="D185" s="40" t="s">
        <v>267</v>
      </c>
    </row>
    <row r="186" spans="2:4" x14ac:dyDescent="0.2">
      <c r="B186" s="42"/>
      <c r="C186" s="48">
        <v>43891</v>
      </c>
      <c r="D186" s="40" t="s">
        <v>268</v>
      </c>
    </row>
    <row r="187" spans="2:4" x14ac:dyDescent="0.2">
      <c r="B187" s="42"/>
      <c r="C187" s="48">
        <v>43862</v>
      </c>
      <c r="D187" s="40" t="s">
        <v>269</v>
      </c>
    </row>
    <row r="188" spans="2:4" x14ac:dyDescent="0.2">
      <c r="B188" s="42"/>
      <c r="C188" s="48">
        <v>43831</v>
      </c>
      <c r="D188" s="40" t="s">
        <v>270</v>
      </c>
    </row>
    <row r="189" spans="2:4" x14ac:dyDescent="0.2">
      <c r="B189" s="42"/>
      <c r="C189" s="48">
        <v>43800</v>
      </c>
      <c r="D189" s="40" t="s">
        <v>271</v>
      </c>
    </row>
    <row r="190" spans="2:4" x14ac:dyDescent="0.2">
      <c r="B190" s="42"/>
      <c r="C190" s="48">
        <v>43770</v>
      </c>
      <c r="D190" s="40" t="s">
        <v>272</v>
      </c>
    </row>
    <row r="191" spans="2:4" x14ac:dyDescent="0.2">
      <c r="B191" s="42"/>
      <c r="C191" s="48">
        <v>43739</v>
      </c>
      <c r="D191" s="40" t="s">
        <v>273</v>
      </c>
    </row>
    <row r="192" spans="2:4" x14ac:dyDescent="0.2">
      <c r="B192" s="42"/>
      <c r="C192" s="48">
        <v>43709</v>
      </c>
      <c r="D192" s="40" t="s">
        <v>274</v>
      </c>
    </row>
    <row r="193" spans="2:4" x14ac:dyDescent="0.2">
      <c r="B193" s="42"/>
      <c r="C193" s="48">
        <v>43678</v>
      </c>
      <c r="D193" s="40" t="s">
        <v>275</v>
      </c>
    </row>
    <row r="194" spans="2:4" x14ac:dyDescent="0.2">
      <c r="B194" s="42"/>
      <c r="C194" s="48">
        <v>43647</v>
      </c>
      <c r="D194" s="40" t="s">
        <v>276</v>
      </c>
    </row>
    <row r="195" spans="2:4" x14ac:dyDescent="0.2">
      <c r="B195" s="42"/>
      <c r="C195" s="48">
        <v>43617</v>
      </c>
      <c r="D195" s="40" t="s">
        <v>277</v>
      </c>
    </row>
    <row r="196" spans="2:4" x14ac:dyDescent="0.2">
      <c r="B196" s="42"/>
      <c r="C196" s="48">
        <v>43586</v>
      </c>
      <c r="D196" s="40" t="s">
        <v>278</v>
      </c>
    </row>
    <row r="197" spans="2:4" x14ac:dyDescent="0.2">
      <c r="B197" s="42"/>
      <c r="C197" s="48">
        <v>43556</v>
      </c>
      <c r="D197" s="40" t="s">
        <v>279</v>
      </c>
    </row>
    <row r="198" spans="2:4" x14ac:dyDescent="0.2">
      <c r="B198" s="42"/>
      <c r="C198" s="48">
        <v>43525</v>
      </c>
      <c r="D198" s="40" t="s">
        <v>280</v>
      </c>
    </row>
    <row r="199" spans="2:4" x14ac:dyDescent="0.2">
      <c r="B199" s="42"/>
      <c r="C199" s="48">
        <v>43497</v>
      </c>
      <c r="D199" s="40" t="s">
        <v>281</v>
      </c>
    </row>
    <row r="200" spans="2:4" ht="16" customHeight="1" thickBot="1" x14ac:dyDescent="0.25">
      <c r="B200" s="43"/>
      <c r="C200" s="49">
        <v>43466</v>
      </c>
      <c r="D200" s="41" t="s">
        <v>282</v>
      </c>
    </row>
    <row r="201" spans="2:4" ht="30" customHeight="1" x14ac:dyDescent="0.2">
      <c r="B201" s="38" t="s">
        <v>7</v>
      </c>
      <c r="C201" s="47">
        <v>44440</v>
      </c>
      <c r="D201" s="39" t="s">
        <v>283</v>
      </c>
    </row>
    <row r="202" spans="2:4" x14ac:dyDescent="0.2">
      <c r="B202" s="42"/>
      <c r="C202" s="48">
        <v>44378</v>
      </c>
      <c r="D202" s="40" t="s">
        <v>284</v>
      </c>
    </row>
    <row r="203" spans="2:4" x14ac:dyDescent="0.2">
      <c r="B203" s="42"/>
      <c r="C203" s="48">
        <v>44197</v>
      </c>
      <c r="D203" s="40" t="s">
        <v>285</v>
      </c>
    </row>
    <row r="204" spans="2:4" x14ac:dyDescent="0.2">
      <c r="B204" s="42"/>
      <c r="C204" s="48">
        <v>44166</v>
      </c>
      <c r="D204" s="40" t="s">
        <v>286</v>
      </c>
    </row>
    <row r="205" spans="2:4" x14ac:dyDescent="0.2">
      <c r="B205" s="42"/>
      <c r="C205" s="48">
        <v>44105</v>
      </c>
      <c r="D205" s="40" t="s">
        <v>287</v>
      </c>
    </row>
    <row r="206" spans="2:4" x14ac:dyDescent="0.2">
      <c r="B206" s="42"/>
      <c r="C206" s="48">
        <v>44013</v>
      </c>
      <c r="D206" s="40" t="s">
        <v>288</v>
      </c>
    </row>
    <row r="207" spans="2:4" x14ac:dyDescent="0.2">
      <c r="B207" s="42"/>
      <c r="C207" s="48">
        <v>43983</v>
      </c>
      <c r="D207" s="40" t="s">
        <v>289</v>
      </c>
    </row>
    <row r="208" spans="2:4" x14ac:dyDescent="0.2">
      <c r="B208" s="42"/>
      <c r="C208" s="48">
        <v>43891</v>
      </c>
      <c r="D208" s="40" t="s">
        <v>290</v>
      </c>
    </row>
    <row r="209" spans="2:4" x14ac:dyDescent="0.2">
      <c r="B209" s="42"/>
      <c r="C209" s="48">
        <v>43800</v>
      </c>
      <c r="D209" s="40" t="s">
        <v>291</v>
      </c>
    </row>
    <row r="210" spans="2:4" x14ac:dyDescent="0.2">
      <c r="B210" s="42"/>
      <c r="C210" s="48">
        <v>43709</v>
      </c>
      <c r="D210" s="40" t="s">
        <v>292</v>
      </c>
    </row>
    <row r="211" spans="2:4" x14ac:dyDescent="0.2">
      <c r="B211" s="42"/>
      <c r="C211" s="48">
        <v>43678</v>
      </c>
      <c r="D211" s="40" t="s">
        <v>293</v>
      </c>
    </row>
    <row r="212" spans="2:4" x14ac:dyDescent="0.2">
      <c r="B212" s="42"/>
      <c r="C212" s="48">
        <v>43647</v>
      </c>
      <c r="D212" s="40" t="s">
        <v>294</v>
      </c>
    </row>
    <row r="213" spans="2:4" x14ac:dyDescent="0.2">
      <c r="B213" s="42"/>
      <c r="C213" s="48">
        <v>43617</v>
      </c>
      <c r="D213" s="40" t="s">
        <v>295</v>
      </c>
    </row>
    <row r="214" spans="2:4" x14ac:dyDescent="0.2">
      <c r="B214" s="42"/>
      <c r="C214" s="48">
        <v>43586</v>
      </c>
      <c r="D214" s="40" t="s">
        <v>296</v>
      </c>
    </row>
    <row r="215" spans="2:4" x14ac:dyDescent="0.2">
      <c r="B215" s="42"/>
      <c r="C215" s="48">
        <v>43525</v>
      </c>
      <c r="D215" s="40" t="s">
        <v>297</v>
      </c>
    </row>
    <row r="216" spans="2:4" x14ac:dyDescent="0.2">
      <c r="B216" s="42"/>
      <c r="C216" s="48">
        <v>43497</v>
      </c>
      <c r="D216" s="40" t="s">
        <v>298</v>
      </c>
    </row>
    <row r="217" spans="2:4" ht="16" customHeight="1" thickBot="1" x14ac:dyDescent="0.25">
      <c r="B217" s="43"/>
      <c r="C217" s="49">
        <v>43466</v>
      </c>
      <c r="D217" s="41" t="s">
        <v>299</v>
      </c>
    </row>
    <row r="218" spans="2:4" ht="30" customHeight="1" x14ac:dyDescent="0.2">
      <c r="B218" s="38" t="s">
        <v>20</v>
      </c>
      <c r="C218" s="47">
        <v>44378</v>
      </c>
      <c r="D218" s="39" t="s">
        <v>300</v>
      </c>
    </row>
    <row r="219" spans="2:4" x14ac:dyDescent="0.2">
      <c r="B219" s="42"/>
      <c r="C219" s="48">
        <v>44348</v>
      </c>
      <c r="D219" s="40" t="s">
        <v>301</v>
      </c>
    </row>
    <row r="220" spans="2:4" x14ac:dyDescent="0.2">
      <c r="B220" s="42"/>
      <c r="C220" s="48">
        <v>44317</v>
      </c>
      <c r="D220" s="40" t="s">
        <v>302</v>
      </c>
    </row>
    <row r="221" spans="2:4" x14ac:dyDescent="0.2">
      <c r="B221" s="42"/>
      <c r="C221" s="48">
        <v>44013</v>
      </c>
      <c r="D221" s="40" t="s">
        <v>303</v>
      </c>
    </row>
    <row r="222" spans="2:4" x14ac:dyDescent="0.2">
      <c r="B222" s="42"/>
      <c r="C222" s="48">
        <v>43952</v>
      </c>
      <c r="D222" s="40" t="s">
        <v>304</v>
      </c>
    </row>
    <row r="223" spans="2:4" x14ac:dyDescent="0.2">
      <c r="B223" s="42"/>
      <c r="C223" s="48">
        <v>43922</v>
      </c>
      <c r="D223" s="40" t="s">
        <v>305</v>
      </c>
    </row>
    <row r="224" spans="2:4" x14ac:dyDescent="0.2">
      <c r="B224" s="42"/>
      <c r="C224" s="48">
        <v>43800</v>
      </c>
      <c r="D224" s="40" t="s">
        <v>306</v>
      </c>
    </row>
    <row r="225" spans="2:4" x14ac:dyDescent="0.2">
      <c r="B225" s="42"/>
      <c r="C225" s="48">
        <v>43678</v>
      </c>
      <c r="D225" s="40" t="s">
        <v>307</v>
      </c>
    </row>
    <row r="226" spans="2:4" x14ac:dyDescent="0.2">
      <c r="B226" s="42"/>
      <c r="C226" s="48">
        <v>43586</v>
      </c>
      <c r="D226" s="40" t="s">
        <v>308</v>
      </c>
    </row>
    <row r="227" spans="2:4" x14ac:dyDescent="0.2">
      <c r="B227" s="42"/>
      <c r="C227" s="48">
        <v>43556</v>
      </c>
      <c r="D227" s="40" t="s">
        <v>309</v>
      </c>
    </row>
    <row r="228" spans="2:4" x14ac:dyDescent="0.2">
      <c r="B228" s="42"/>
      <c r="C228" s="48">
        <v>43525</v>
      </c>
      <c r="D228" s="40" t="s">
        <v>310</v>
      </c>
    </row>
    <row r="229" spans="2:4" ht="16" customHeight="1" thickBot="1" x14ac:dyDescent="0.25">
      <c r="B229" s="43"/>
      <c r="C229" s="49">
        <v>43466</v>
      </c>
      <c r="D229" s="41" t="s">
        <v>311</v>
      </c>
    </row>
    <row r="230" spans="2:4" x14ac:dyDescent="0.2">
      <c r="B230" s="38" t="s">
        <v>13</v>
      </c>
      <c r="C230" s="47">
        <v>44105</v>
      </c>
      <c r="D230" s="39" t="s">
        <v>312</v>
      </c>
    </row>
    <row r="231" spans="2:4" x14ac:dyDescent="0.2">
      <c r="B231" s="42"/>
      <c r="C231" s="48">
        <v>44105</v>
      </c>
      <c r="D231" s="40" t="s">
        <v>313</v>
      </c>
    </row>
    <row r="232" spans="2:4" x14ac:dyDescent="0.2">
      <c r="B232" s="42"/>
      <c r="C232" s="48">
        <v>44075</v>
      </c>
      <c r="D232" s="40" t="s">
        <v>314</v>
      </c>
    </row>
    <row r="233" spans="2:4" x14ac:dyDescent="0.2">
      <c r="B233" s="42"/>
      <c r="C233" s="48">
        <v>44044</v>
      </c>
      <c r="D233" s="40" t="s">
        <v>315</v>
      </c>
    </row>
    <row r="234" spans="2:4" x14ac:dyDescent="0.2">
      <c r="B234" s="42"/>
      <c r="C234" s="48">
        <v>43922</v>
      </c>
      <c r="D234" s="40" t="s">
        <v>316</v>
      </c>
    </row>
    <row r="235" spans="2:4" x14ac:dyDescent="0.2">
      <c r="B235" s="42"/>
      <c r="C235" s="48">
        <v>43739</v>
      </c>
      <c r="D235" s="40" t="s">
        <v>317</v>
      </c>
    </row>
    <row r="236" spans="2:4" x14ac:dyDescent="0.2">
      <c r="B236" s="42"/>
      <c r="C236" s="48">
        <v>43497</v>
      </c>
      <c r="D236" s="40" t="s">
        <v>318</v>
      </c>
    </row>
    <row r="237" spans="2:4" ht="16" customHeight="1" thickBot="1" x14ac:dyDescent="0.25">
      <c r="B237" s="43"/>
      <c r="C237" s="49">
        <v>43466</v>
      </c>
      <c r="D237" s="41" t="s">
        <v>319</v>
      </c>
    </row>
    <row r="238" spans="2:4" x14ac:dyDescent="0.2">
      <c r="B238" s="38" t="s">
        <v>16</v>
      </c>
      <c r="C238" s="47">
        <v>44409</v>
      </c>
      <c r="D238" s="39" t="s">
        <v>320</v>
      </c>
    </row>
    <row r="239" spans="2:4" x14ac:dyDescent="0.2">
      <c r="B239" s="42"/>
      <c r="C239" s="48">
        <v>44348</v>
      </c>
      <c r="D239" s="40" t="s">
        <v>321</v>
      </c>
    </row>
    <row r="240" spans="2:4" x14ac:dyDescent="0.2">
      <c r="B240" s="42"/>
      <c r="C240" s="48">
        <v>44287</v>
      </c>
      <c r="D240" s="40" t="s">
        <v>322</v>
      </c>
    </row>
    <row r="241" spans="2:4" x14ac:dyDescent="0.2">
      <c r="B241" s="42"/>
      <c r="C241" s="48">
        <v>44256</v>
      </c>
      <c r="D241" s="40" t="s">
        <v>323</v>
      </c>
    </row>
    <row r="242" spans="2:4" x14ac:dyDescent="0.2">
      <c r="B242" s="42"/>
      <c r="C242" s="48">
        <v>44136</v>
      </c>
      <c r="D242" s="40" t="s">
        <v>324</v>
      </c>
    </row>
    <row r="243" spans="2:4" x14ac:dyDescent="0.2">
      <c r="B243" s="42"/>
      <c r="C243" s="48">
        <v>44075</v>
      </c>
      <c r="D243" s="40" t="s">
        <v>325</v>
      </c>
    </row>
    <row r="244" spans="2:4" x14ac:dyDescent="0.2">
      <c r="B244" s="42"/>
      <c r="C244" s="48">
        <v>44013</v>
      </c>
      <c r="D244" s="40" t="s">
        <v>326</v>
      </c>
    </row>
    <row r="245" spans="2:4" x14ac:dyDescent="0.2">
      <c r="B245" s="42"/>
      <c r="C245" s="48">
        <v>43983</v>
      </c>
      <c r="D245" s="40" t="s">
        <v>327</v>
      </c>
    </row>
    <row r="246" spans="2:4" x14ac:dyDescent="0.2">
      <c r="B246" s="42"/>
      <c r="C246" s="48">
        <v>43952</v>
      </c>
      <c r="D246" s="40" t="s">
        <v>328</v>
      </c>
    </row>
    <row r="247" spans="2:4" x14ac:dyDescent="0.2">
      <c r="B247" s="42"/>
      <c r="C247" s="48">
        <v>43922</v>
      </c>
      <c r="D247" s="40" t="s">
        <v>329</v>
      </c>
    </row>
    <row r="248" spans="2:4" x14ac:dyDescent="0.2">
      <c r="B248" s="42"/>
      <c r="C248" s="48">
        <v>43891</v>
      </c>
      <c r="D248" s="40" t="s">
        <v>330</v>
      </c>
    </row>
    <row r="249" spans="2:4" x14ac:dyDescent="0.2">
      <c r="B249" s="42"/>
      <c r="C249" s="48">
        <v>43862</v>
      </c>
      <c r="D249" s="40" t="s">
        <v>331</v>
      </c>
    </row>
    <row r="250" spans="2:4" x14ac:dyDescent="0.2">
      <c r="B250" s="42"/>
      <c r="C250" s="48">
        <v>43831</v>
      </c>
      <c r="D250" s="40" t="s">
        <v>332</v>
      </c>
    </row>
    <row r="251" spans="2:4" x14ac:dyDescent="0.2">
      <c r="B251" s="42"/>
      <c r="C251" s="48">
        <v>43770</v>
      </c>
      <c r="D251" s="40" t="s">
        <v>333</v>
      </c>
    </row>
    <row r="252" spans="2:4" x14ac:dyDescent="0.2">
      <c r="B252" s="42"/>
      <c r="C252" s="48">
        <v>43617</v>
      </c>
      <c r="D252" s="40" t="s">
        <v>334</v>
      </c>
    </row>
    <row r="253" spans="2:4" x14ac:dyDescent="0.2">
      <c r="B253" s="42"/>
      <c r="C253" s="48">
        <v>43586</v>
      </c>
      <c r="D253" s="40" t="s">
        <v>335</v>
      </c>
    </row>
    <row r="254" spans="2:4" x14ac:dyDescent="0.2">
      <c r="B254" s="42"/>
      <c r="C254" s="48">
        <v>43556</v>
      </c>
      <c r="D254" s="40" t="s">
        <v>336</v>
      </c>
    </row>
    <row r="255" spans="2:4" x14ac:dyDescent="0.2">
      <c r="B255" s="42"/>
      <c r="C255" s="48">
        <v>43525</v>
      </c>
      <c r="D255" s="40" t="s">
        <v>337</v>
      </c>
    </row>
    <row r="256" spans="2:4" ht="16" customHeight="1" thickBot="1" x14ac:dyDescent="0.25">
      <c r="B256" s="43"/>
      <c r="C256" s="49">
        <v>43497</v>
      </c>
      <c r="D256" s="41" t="s">
        <v>338</v>
      </c>
    </row>
    <row r="257" spans="2:4" x14ac:dyDescent="0.2">
      <c r="B257" s="38" t="s">
        <v>8</v>
      </c>
      <c r="C257" s="47">
        <v>44409</v>
      </c>
      <c r="D257" s="39" t="s">
        <v>339</v>
      </c>
    </row>
    <row r="258" spans="2:4" x14ac:dyDescent="0.2">
      <c r="B258" s="42"/>
      <c r="C258" s="48">
        <v>44317</v>
      </c>
      <c r="D258" s="40" t="s">
        <v>340</v>
      </c>
    </row>
    <row r="259" spans="2:4" x14ac:dyDescent="0.2">
      <c r="B259" s="42"/>
      <c r="C259" s="48">
        <v>44287</v>
      </c>
      <c r="D259" s="40" t="s">
        <v>341</v>
      </c>
    </row>
    <row r="260" spans="2:4" x14ac:dyDescent="0.2">
      <c r="B260" s="42"/>
      <c r="C260" s="48">
        <v>44256</v>
      </c>
      <c r="D260" s="40" t="s">
        <v>342</v>
      </c>
    </row>
    <row r="261" spans="2:4" x14ac:dyDescent="0.2">
      <c r="B261" s="42"/>
      <c r="C261" s="48">
        <v>44228</v>
      </c>
      <c r="D261" s="40" t="s">
        <v>343</v>
      </c>
    </row>
    <row r="262" spans="2:4" x14ac:dyDescent="0.2">
      <c r="B262" s="42"/>
      <c r="C262" s="48">
        <v>44197</v>
      </c>
      <c r="D262" s="40" t="s">
        <v>344</v>
      </c>
    </row>
    <row r="263" spans="2:4" x14ac:dyDescent="0.2">
      <c r="B263" s="42"/>
      <c r="C263" s="48">
        <v>44166</v>
      </c>
      <c r="D263" s="40" t="s">
        <v>345</v>
      </c>
    </row>
    <row r="264" spans="2:4" x14ac:dyDescent="0.2">
      <c r="B264" s="42"/>
      <c r="C264" s="48">
        <v>44136</v>
      </c>
      <c r="D264" s="40" t="s">
        <v>346</v>
      </c>
    </row>
    <row r="265" spans="2:4" x14ac:dyDescent="0.2">
      <c r="B265" s="42"/>
      <c r="C265" s="48">
        <v>44105</v>
      </c>
      <c r="D265" s="40" t="s">
        <v>347</v>
      </c>
    </row>
    <row r="266" spans="2:4" x14ac:dyDescent="0.2">
      <c r="B266" s="42"/>
      <c r="C266" s="48">
        <v>44075</v>
      </c>
      <c r="D266" s="40" t="s">
        <v>348</v>
      </c>
    </row>
    <row r="267" spans="2:4" x14ac:dyDescent="0.2">
      <c r="B267" s="42"/>
      <c r="C267" s="48">
        <v>44044</v>
      </c>
      <c r="D267" s="40" t="s">
        <v>349</v>
      </c>
    </row>
    <row r="268" spans="2:4" x14ac:dyDescent="0.2">
      <c r="B268" s="42"/>
      <c r="C268" s="48">
        <v>43983</v>
      </c>
      <c r="D268" s="40" t="s">
        <v>350</v>
      </c>
    </row>
    <row r="269" spans="2:4" x14ac:dyDescent="0.2">
      <c r="B269" s="42"/>
      <c r="C269" s="48">
        <v>43952</v>
      </c>
      <c r="D269" s="40" t="s">
        <v>351</v>
      </c>
    </row>
    <row r="270" spans="2:4" x14ac:dyDescent="0.2">
      <c r="B270" s="42"/>
      <c r="C270" s="48">
        <v>43891</v>
      </c>
      <c r="D270" s="40" t="s">
        <v>352</v>
      </c>
    </row>
    <row r="271" spans="2:4" x14ac:dyDescent="0.2">
      <c r="B271" s="42"/>
      <c r="C271" s="48">
        <v>43862</v>
      </c>
      <c r="D271" s="40" t="s">
        <v>353</v>
      </c>
    </row>
    <row r="272" spans="2:4" x14ac:dyDescent="0.2">
      <c r="B272" s="42"/>
      <c r="C272" s="48">
        <v>43831</v>
      </c>
      <c r="D272" s="40" t="s">
        <v>354</v>
      </c>
    </row>
    <row r="273" spans="2:4" x14ac:dyDescent="0.2">
      <c r="B273" s="42"/>
      <c r="C273" s="48">
        <v>43800</v>
      </c>
      <c r="D273" s="40" t="s">
        <v>355</v>
      </c>
    </row>
    <row r="274" spans="2:4" x14ac:dyDescent="0.2">
      <c r="B274" s="42"/>
      <c r="C274" s="48">
        <v>43770</v>
      </c>
      <c r="D274" s="40" t="s">
        <v>356</v>
      </c>
    </row>
    <row r="275" spans="2:4" x14ac:dyDescent="0.2">
      <c r="B275" s="42"/>
      <c r="C275" s="48">
        <v>43739</v>
      </c>
      <c r="D275" s="40" t="s">
        <v>357</v>
      </c>
    </row>
    <row r="276" spans="2:4" x14ac:dyDescent="0.2">
      <c r="B276" s="42"/>
      <c r="C276" s="48">
        <v>43709</v>
      </c>
      <c r="D276" s="40" t="s">
        <v>358</v>
      </c>
    </row>
    <row r="277" spans="2:4" x14ac:dyDescent="0.2">
      <c r="B277" s="42"/>
      <c r="C277" s="48">
        <v>43678</v>
      </c>
      <c r="D277" s="40" t="s">
        <v>359</v>
      </c>
    </row>
    <row r="278" spans="2:4" x14ac:dyDescent="0.2">
      <c r="B278" s="42"/>
      <c r="C278" s="48">
        <v>43647</v>
      </c>
      <c r="D278" s="40" t="s">
        <v>360</v>
      </c>
    </row>
    <row r="279" spans="2:4" x14ac:dyDescent="0.2">
      <c r="B279" s="42"/>
      <c r="C279" s="48">
        <v>43617</v>
      </c>
      <c r="D279" s="40" t="s">
        <v>361</v>
      </c>
    </row>
    <row r="280" spans="2:4" x14ac:dyDescent="0.2">
      <c r="B280" s="42"/>
      <c r="C280" s="48">
        <v>43586</v>
      </c>
      <c r="D280" s="40" t="s">
        <v>362</v>
      </c>
    </row>
    <row r="281" spans="2:4" x14ac:dyDescent="0.2">
      <c r="B281" s="42"/>
      <c r="C281" s="48">
        <v>43556</v>
      </c>
      <c r="D281" s="40" t="s">
        <v>363</v>
      </c>
    </row>
    <row r="282" spans="2:4" x14ac:dyDescent="0.2">
      <c r="B282" s="42"/>
      <c r="C282" s="48">
        <v>43525</v>
      </c>
      <c r="D282" s="40" t="s">
        <v>364</v>
      </c>
    </row>
    <row r="283" spans="2:4" x14ac:dyDescent="0.2">
      <c r="B283" s="42"/>
      <c r="C283" s="48">
        <v>43497</v>
      </c>
      <c r="D283" s="40" t="s">
        <v>365</v>
      </c>
    </row>
    <row r="284" spans="2:4" ht="16" customHeight="1" thickBot="1" x14ac:dyDescent="0.25">
      <c r="B284" s="43"/>
      <c r="C284" s="49">
        <v>43466</v>
      </c>
      <c r="D284" s="41" t="s">
        <v>366</v>
      </c>
    </row>
    <row r="285" spans="2:4" x14ac:dyDescent="0.2">
      <c r="B285" s="38" t="s">
        <v>23</v>
      </c>
      <c r="C285" s="47">
        <v>44378</v>
      </c>
      <c r="D285" s="39" t="s">
        <v>367</v>
      </c>
    </row>
    <row r="286" spans="2:4" x14ac:dyDescent="0.2">
      <c r="B286" s="42"/>
      <c r="C286" s="48">
        <v>44348</v>
      </c>
      <c r="D286" s="40" t="s">
        <v>368</v>
      </c>
    </row>
    <row r="287" spans="2:4" x14ac:dyDescent="0.2">
      <c r="B287" s="42"/>
      <c r="C287" s="48">
        <v>44317</v>
      </c>
      <c r="D287" s="40" t="s">
        <v>369</v>
      </c>
    </row>
    <row r="288" spans="2:4" x14ac:dyDescent="0.2">
      <c r="B288" s="42"/>
      <c r="C288" s="48">
        <v>44287</v>
      </c>
      <c r="D288" s="40" t="s">
        <v>370</v>
      </c>
    </row>
    <row r="289" spans="2:4" x14ac:dyDescent="0.2">
      <c r="B289" s="42"/>
      <c r="C289" s="48">
        <v>44228</v>
      </c>
      <c r="D289" s="40" t="s">
        <v>371</v>
      </c>
    </row>
    <row r="290" spans="2:4" x14ac:dyDescent="0.2">
      <c r="B290" s="42"/>
      <c r="C290" s="48">
        <v>44197</v>
      </c>
      <c r="D290" s="40" t="s">
        <v>372</v>
      </c>
    </row>
    <row r="291" spans="2:4" x14ac:dyDescent="0.2">
      <c r="B291" s="42"/>
      <c r="C291" s="48">
        <v>44166</v>
      </c>
      <c r="D291" s="40" t="s">
        <v>373</v>
      </c>
    </row>
    <row r="292" spans="2:4" x14ac:dyDescent="0.2">
      <c r="B292" s="42"/>
      <c r="C292" s="48">
        <v>44136</v>
      </c>
      <c r="D292" s="40" t="s">
        <v>374</v>
      </c>
    </row>
    <row r="293" spans="2:4" x14ac:dyDescent="0.2">
      <c r="B293" s="42"/>
      <c r="C293" s="48">
        <v>44044</v>
      </c>
      <c r="D293" s="40" t="s">
        <v>375</v>
      </c>
    </row>
    <row r="294" spans="2:4" x14ac:dyDescent="0.2">
      <c r="B294" s="42"/>
      <c r="C294" s="48">
        <v>43983</v>
      </c>
      <c r="D294" s="40" t="s">
        <v>376</v>
      </c>
    </row>
    <row r="295" spans="2:4" x14ac:dyDescent="0.2">
      <c r="B295" s="42"/>
      <c r="C295" s="48">
        <v>43952</v>
      </c>
      <c r="D295" s="40" t="s">
        <v>377</v>
      </c>
    </row>
    <row r="296" spans="2:4" x14ac:dyDescent="0.2">
      <c r="B296" s="42"/>
      <c r="C296" s="48">
        <v>43862</v>
      </c>
      <c r="D296" s="40" t="s">
        <v>378</v>
      </c>
    </row>
    <row r="297" spans="2:4" x14ac:dyDescent="0.2">
      <c r="B297" s="42"/>
      <c r="C297" s="48">
        <v>43739</v>
      </c>
      <c r="D297" s="40" t="s">
        <v>379</v>
      </c>
    </row>
    <row r="298" spans="2:4" x14ac:dyDescent="0.2">
      <c r="B298" s="42"/>
      <c r="C298" s="48">
        <v>43586</v>
      </c>
      <c r="D298" s="40" t="s">
        <v>380</v>
      </c>
    </row>
    <row r="299" spans="2:4" x14ac:dyDescent="0.2">
      <c r="B299" s="42"/>
      <c r="C299" s="48">
        <v>43556</v>
      </c>
      <c r="D299" s="40" t="s">
        <v>381</v>
      </c>
    </row>
    <row r="300" spans="2:4" ht="16" customHeight="1" thickBot="1" x14ac:dyDescent="0.25">
      <c r="B300" s="43"/>
      <c r="C300" s="49">
        <v>43525</v>
      </c>
      <c r="D300" s="41" t="s">
        <v>382</v>
      </c>
    </row>
    <row r="301" spans="2:4" ht="31" customHeight="1" thickBot="1" x14ac:dyDescent="0.25">
      <c r="B301" s="37" t="s">
        <v>21</v>
      </c>
      <c r="C301" s="46"/>
      <c r="D301" s="44"/>
    </row>
    <row r="302" spans="2:4" x14ac:dyDescent="0.2">
      <c r="B302" s="38" t="s">
        <v>6</v>
      </c>
      <c r="C302" s="47">
        <v>44228</v>
      </c>
      <c r="D302" s="39" t="s">
        <v>383</v>
      </c>
    </row>
    <row r="303" spans="2:4" x14ac:dyDescent="0.2">
      <c r="B303" s="42"/>
      <c r="C303" s="48">
        <v>43800</v>
      </c>
      <c r="D303" s="40" t="s">
        <v>384</v>
      </c>
    </row>
    <row r="304" spans="2:4" ht="16" customHeight="1" thickBot="1" x14ac:dyDescent="0.25">
      <c r="B304" s="43"/>
      <c r="C304" s="49">
        <v>43525</v>
      </c>
      <c r="D304" s="41" t="s">
        <v>385</v>
      </c>
    </row>
    <row r="305" spans="2:4" x14ac:dyDescent="0.2">
      <c r="B305" s="42" t="s">
        <v>17</v>
      </c>
      <c r="C305" s="48">
        <v>44440</v>
      </c>
      <c r="D305" s="40" t="s">
        <v>386</v>
      </c>
    </row>
    <row r="306" spans="2:4" x14ac:dyDescent="0.2">
      <c r="B306" s="42"/>
      <c r="C306" s="48">
        <v>44409</v>
      </c>
      <c r="D306" s="40" t="s">
        <v>387</v>
      </c>
    </row>
    <row r="307" spans="2:4" x14ac:dyDescent="0.2">
      <c r="B307" s="42"/>
      <c r="C307" s="48">
        <v>44378</v>
      </c>
      <c r="D307" s="40" t="s">
        <v>388</v>
      </c>
    </row>
    <row r="308" spans="2:4" x14ac:dyDescent="0.2">
      <c r="B308" s="42"/>
      <c r="C308" s="48">
        <v>44348</v>
      </c>
      <c r="D308" s="40" t="s">
        <v>389</v>
      </c>
    </row>
    <row r="309" spans="2:4" x14ac:dyDescent="0.2">
      <c r="B309" s="42"/>
      <c r="C309" s="48">
        <v>44317</v>
      </c>
      <c r="D309" s="40" t="s">
        <v>390</v>
      </c>
    </row>
    <row r="310" spans="2:4" x14ac:dyDescent="0.2">
      <c r="B310" s="42"/>
      <c r="C310" s="48">
        <v>44287</v>
      </c>
      <c r="D310" s="40" t="s">
        <v>391</v>
      </c>
    </row>
    <row r="311" spans="2:4" x14ac:dyDescent="0.2">
      <c r="B311" s="42"/>
      <c r="C311" s="48">
        <v>44256</v>
      </c>
      <c r="D311" s="40" t="s">
        <v>392</v>
      </c>
    </row>
    <row r="312" spans="2:4" x14ac:dyDescent="0.2">
      <c r="B312" s="42"/>
      <c r="C312" s="48">
        <v>44228</v>
      </c>
      <c r="D312" s="40" t="s">
        <v>393</v>
      </c>
    </row>
    <row r="313" spans="2:4" x14ac:dyDescent="0.2">
      <c r="B313" s="42"/>
      <c r="C313" s="48">
        <v>44197</v>
      </c>
      <c r="D313" s="40" t="s">
        <v>394</v>
      </c>
    </row>
    <row r="314" spans="2:4" x14ac:dyDescent="0.2">
      <c r="B314" s="42"/>
      <c r="C314" s="48">
        <v>44166</v>
      </c>
      <c r="D314" s="40" t="s">
        <v>395</v>
      </c>
    </row>
    <row r="315" spans="2:4" x14ac:dyDescent="0.2">
      <c r="B315" s="42"/>
      <c r="C315" s="48">
        <v>44136</v>
      </c>
      <c r="D315" s="40" t="s">
        <v>396</v>
      </c>
    </row>
    <row r="316" spans="2:4" x14ac:dyDescent="0.2">
      <c r="B316" s="42"/>
      <c r="C316" s="48">
        <v>44105</v>
      </c>
      <c r="D316" s="40" t="s">
        <v>397</v>
      </c>
    </row>
    <row r="317" spans="2:4" x14ac:dyDescent="0.2">
      <c r="B317" s="42"/>
      <c r="C317" s="48">
        <v>44075</v>
      </c>
      <c r="D317" s="40" t="s">
        <v>398</v>
      </c>
    </row>
    <row r="318" spans="2:4" x14ac:dyDescent="0.2">
      <c r="B318" s="42"/>
      <c r="C318" s="48">
        <v>44044</v>
      </c>
      <c r="D318" s="40" t="s">
        <v>399</v>
      </c>
    </row>
    <row r="319" spans="2:4" x14ac:dyDescent="0.2">
      <c r="B319" s="42"/>
      <c r="C319" s="48">
        <v>44013</v>
      </c>
      <c r="D319" s="40" t="s">
        <v>400</v>
      </c>
    </row>
    <row r="320" spans="2:4" x14ac:dyDescent="0.2">
      <c r="B320" s="42"/>
      <c r="C320" s="48">
        <v>43983</v>
      </c>
      <c r="D320" s="40" t="s">
        <v>401</v>
      </c>
    </row>
    <row r="321" spans="2:4" x14ac:dyDescent="0.2">
      <c r="B321" s="42"/>
      <c r="C321" s="48">
        <v>43952</v>
      </c>
      <c r="D321" s="40" t="s">
        <v>402</v>
      </c>
    </row>
    <row r="322" spans="2:4" x14ac:dyDescent="0.2">
      <c r="B322" s="42"/>
      <c r="C322" s="48">
        <v>43922</v>
      </c>
      <c r="D322" s="40" t="s">
        <v>403</v>
      </c>
    </row>
    <row r="323" spans="2:4" x14ac:dyDescent="0.2">
      <c r="B323" s="42"/>
      <c r="C323" s="48">
        <v>43891</v>
      </c>
      <c r="D323" s="40" t="s">
        <v>404</v>
      </c>
    </row>
    <row r="324" spans="2:4" x14ac:dyDescent="0.2">
      <c r="B324" s="42"/>
      <c r="C324" s="48">
        <v>43831</v>
      </c>
      <c r="D324" s="40" t="s">
        <v>405</v>
      </c>
    </row>
    <row r="325" spans="2:4" x14ac:dyDescent="0.2">
      <c r="B325" s="42"/>
      <c r="C325" s="48">
        <v>43800</v>
      </c>
      <c r="D325" s="40" t="s">
        <v>406</v>
      </c>
    </row>
    <row r="326" spans="2:4" x14ac:dyDescent="0.2">
      <c r="B326" s="42"/>
      <c r="C326" s="48">
        <v>43770</v>
      </c>
      <c r="D326" s="40" t="s">
        <v>407</v>
      </c>
    </row>
    <row r="327" spans="2:4" x14ac:dyDescent="0.2">
      <c r="B327" s="42"/>
      <c r="C327" s="48">
        <v>43739</v>
      </c>
      <c r="D327" s="40" t="s">
        <v>408</v>
      </c>
    </row>
    <row r="328" spans="2:4" x14ac:dyDescent="0.2">
      <c r="B328" s="42"/>
      <c r="C328" s="48">
        <v>43709</v>
      </c>
      <c r="D328" s="40" t="s">
        <v>409</v>
      </c>
    </row>
    <row r="329" spans="2:4" x14ac:dyDescent="0.2">
      <c r="B329" s="42"/>
      <c r="C329" s="48">
        <v>43678</v>
      </c>
      <c r="D329" s="40" t="s">
        <v>410</v>
      </c>
    </row>
    <row r="330" spans="2:4" x14ac:dyDescent="0.2">
      <c r="B330" s="42"/>
      <c r="C330" s="48">
        <v>43647</v>
      </c>
      <c r="D330" s="40" t="s">
        <v>411</v>
      </c>
    </row>
    <row r="331" spans="2:4" x14ac:dyDescent="0.2">
      <c r="B331" s="42"/>
      <c r="C331" s="48">
        <v>43617</v>
      </c>
      <c r="D331" s="40" t="s">
        <v>412</v>
      </c>
    </row>
    <row r="332" spans="2:4" x14ac:dyDescent="0.2">
      <c r="B332" s="42"/>
      <c r="C332" s="48">
        <v>43586</v>
      </c>
      <c r="D332" s="40" t="s">
        <v>413</v>
      </c>
    </row>
    <row r="333" spans="2:4" x14ac:dyDescent="0.2">
      <c r="B333" s="42"/>
      <c r="C333" s="48">
        <v>43556</v>
      </c>
      <c r="D333" s="40" t="s">
        <v>414</v>
      </c>
    </row>
    <row r="334" spans="2:4" x14ac:dyDescent="0.2">
      <c r="B334" s="42"/>
      <c r="C334" s="48">
        <v>43525</v>
      </c>
      <c r="D334" s="40" t="s">
        <v>415</v>
      </c>
    </row>
    <row r="335" spans="2:4" x14ac:dyDescent="0.2">
      <c r="B335" s="42"/>
      <c r="C335" s="48">
        <v>43497</v>
      </c>
      <c r="D335" s="40" t="s">
        <v>416</v>
      </c>
    </row>
    <row r="336" spans="2:4" ht="16" customHeight="1" thickBot="1" x14ac:dyDescent="0.25">
      <c r="B336" s="43"/>
      <c r="C336" s="49">
        <v>43466</v>
      </c>
      <c r="D336" s="41" t="s">
        <v>417</v>
      </c>
    </row>
    <row r="337" spans="2:4" x14ac:dyDescent="0.2">
      <c r="B337" s="38" t="s">
        <v>22</v>
      </c>
      <c r="C337" s="47">
        <v>44228</v>
      </c>
      <c r="D337" s="39" t="s">
        <v>418</v>
      </c>
    </row>
    <row r="338" spans="2:4" x14ac:dyDescent="0.2">
      <c r="B338" s="42"/>
      <c r="C338" s="48">
        <v>44075</v>
      </c>
      <c r="D338" s="40" t="s">
        <v>419</v>
      </c>
    </row>
    <row r="339" spans="2:4" x14ac:dyDescent="0.2">
      <c r="B339" s="42"/>
      <c r="C339" s="48">
        <v>44044</v>
      </c>
      <c r="D339" s="40" t="s">
        <v>420</v>
      </c>
    </row>
    <row r="340" spans="2:4" x14ac:dyDescent="0.2">
      <c r="B340" s="42"/>
      <c r="C340" s="48">
        <v>43983</v>
      </c>
      <c r="D340" s="40" t="s">
        <v>421</v>
      </c>
    </row>
    <row r="341" spans="2:4" x14ac:dyDescent="0.2">
      <c r="B341" s="42"/>
      <c r="C341" s="48">
        <v>43770</v>
      </c>
      <c r="D341" s="40" t="s">
        <v>407</v>
      </c>
    </row>
    <row r="342" spans="2:4" x14ac:dyDescent="0.2">
      <c r="B342" s="42"/>
      <c r="C342" s="48">
        <v>43617</v>
      </c>
      <c r="D342" s="40" t="s">
        <v>422</v>
      </c>
    </row>
    <row r="343" spans="2:4" ht="16" customHeight="1" thickBot="1" x14ac:dyDescent="0.25">
      <c r="B343" s="43"/>
      <c r="C343" s="49">
        <v>43525</v>
      </c>
      <c r="D343" s="41" t="s">
        <v>423</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2022-01-21T14:58:49Z</dcterms:modified>
</cp:coreProperties>
</file>