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4E1C0AD8-280C-4E04-820A-44A4BFA7A1F3}" xr6:coauthVersionLast="47" xr6:coauthVersionMax="47" xr10:uidLastSave="{00000000-0000-0000-0000-000000000000}"/>
  <bookViews>
    <workbookView xWindow="-15090" yWindow="-14320" windowWidth="18630" windowHeight="13750" firstSheet="5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8" i="10" l="1"/>
  <c r="C388" i="10"/>
  <c r="B389" i="9"/>
  <c r="C389" i="9"/>
  <c r="D389" i="9"/>
  <c r="B397" i="8"/>
  <c r="C397" i="8"/>
  <c r="D397" i="8"/>
  <c r="E397" i="8"/>
  <c r="F397" i="8"/>
  <c r="G397" i="8"/>
  <c r="N397" i="8"/>
  <c r="P397" i="8"/>
  <c r="N419" i="7"/>
  <c r="L419" i="7"/>
  <c r="M419" i="7"/>
  <c r="C419" i="7"/>
  <c r="D419" i="7"/>
  <c r="E419" i="7"/>
  <c r="F419" i="7"/>
  <c r="G419" i="7"/>
  <c r="H419" i="7"/>
  <c r="I419" i="7"/>
  <c r="J419" i="7"/>
  <c r="K419" i="7"/>
  <c r="O419" i="7"/>
  <c r="P419" i="7"/>
  <c r="Q419" i="7"/>
  <c r="R419" i="7"/>
  <c r="S419" i="7"/>
  <c r="T419" i="7"/>
  <c r="U419" i="7"/>
  <c r="V419" i="7"/>
  <c r="C387" i="10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8" i="9"/>
  <c r="B387" i="9"/>
  <c r="B386" i="9"/>
  <c r="B385" i="9"/>
  <c r="C386" i="9" s="1"/>
  <c r="B384" i="9"/>
  <c r="C385" i="9" s="1"/>
  <c r="B383" i="9"/>
  <c r="B382" i="9"/>
  <c r="C383" i="9" s="1"/>
  <c r="D381" i="9"/>
  <c r="B381" i="9"/>
  <c r="B380" i="9"/>
  <c r="C381" i="9" s="1"/>
  <c r="B379" i="9"/>
  <c r="C380" i="9" s="1"/>
  <c r="B378" i="9"/>
  <c r="C377" i="9"/>
  <c r="B377" i="9"/>
  <c r="C378" i="9" s="1"/>
  <c r="B376" i="9"/>
  <c r="D388" i="9" s="1"/>
  <c r="C375" i="9"/>
  <c r="B375" i="9"/>
  <c r="B374" i="9"/>
  <c r="C373" i="9"/>
  <c r="B373" i="9"/>
  <c r="D385" i="9" s="1"/>
  <c r="B372" i="9"/>
  <c r="D384" i="9" s="1"/>
  <c r="B371" i="9"/>
  <c r="B370" i="9"/>
  <c r="B369" i="9"/>
  <c r="C370" i="9" s="1"/>
  <c r="B368" i="9"/>
  <c r="D380" i="9" s="1"/>
  <c r="B367" i="9"/>
  <c r="C366" i="9"/>
  <c r="B366" i="9"/>
  <c r="D365" i="9"/>
  <c r="B365" i="9"/>
  <c r="D377" i="9" s="1"/>
  <c r="B364" i="9"/>
  <c r="C365" i="9" s="1"/>
  <c r="B363" i="9"/>
  <c r="C364" i="9" s="1"/>
  <c r="B362" i="9"/>
  <c r="D374" i="9" s="1"/>
  <c r="B361" i="9"/>
  <c r="B360" i="9"/>
  <c r="D372" i="9" s="1"/>
  <c r="C359" i="9"/>
  <c r="B359" i="9"/>
  <c r="B358" i="9"/>
  <c r="C357" i="9"/>
  <c r="B357" i="9"/>
  <c r="D369" i="9" s="1"/>
  <c r="B356" i="9"/>
  <c r="D368" i="9" s="1"/>
  <c r="B355" i="9"/>
  <c r="B354" i="9"/>
  <c r="B353" i="9"/>
  <c r="C354" i="9" s="1"/>
  <c r="B352" i="9"/>
  <c r="D364" i="9" s="1"/>
  <c r="B351" i="9"/>
  <c r="B350" i="9"/>
  <c r="D349" i="9"/>
  <c r="B349" i="9"/>
  <c r="B348" i="9"/>
  <c r="C349" i="9" s="1"/>
  <c r="B347" i="9"/>
  <c r="C348" i="9" s="1"/>
  <c r="B346" i="9"/>
  <c r="C345" i="9"/>
  <c r="B345" i="9"/>
  <c r="B344" i="9"/>
  <c r="D356" i="9" s="1"/>
  <c r="C343" i="9"/>
  <c r="B343" i="9"/>
  <c r="B342" i="9"/>
  <c r="B341" i="9"/>
  <c r="D353" i="9" s="1"/>
  <c r="B340" i="9"/>
  <c r="D352" i="9" s="1"/>
  <c r="C339" i="9"/>
  <c r="B339" i="9"/>
  <c r="B338" i="9"/>
  <c r="B337" i="9"/>
  <c r="C338" i="9" s="1"/>
  <c r="B336" i="9"/>
  <c r="D348" i="9" s="1"/>
  <c r="B335" i="9"/>
  <c r="C334" i="9"/>
  <c r="B334" i="9"/>
  <c r="D333" i="9"/>
  <c r="B333" i="9"/>
  <c r="B332" i="9"/>
  <c r="C333" i="9" s="1"/>
  <c r="B331" i="9"/>
  <c r="C332" i="9" s="1"/>
  <c r="B330" i="9"/>
  <c r="B329" i="9"/>
  <c r="B328" i="9"/>
  <c r="C327" i="9"/>
  <c r="B327" i="9"/>
  <c r="B326" i="9"/>
  <c r="B325" i="9"/>
  <c r="D337" i="9" s="1"/>
  <c r="B324" i="9"/>
  <c r="D336" i="9" s="1"/>
  <c r="D323" i="9"/>
  <c r="B323" i="9"/>
  <c r="B322" i="9"/>
  <c r="B321" i="9"/>
  <c r="D321" i="9" s="1"/>
  <c r="B320" i="9"/>
  <c r="D332" i="9" s="1"/>
  <c r="B319" i="9"/>
  <c r="B318" i="9"/>
  <c r="D317" i="9"/>
  <c r="B317" i="9"/>
  <c r="D329" i="9" s="1"/>
  <c r="B316" i="9"/>
  <c r="C317" i="9" s="1"/>
  <c r="B315" i="9"/>
  <c r="C316" i="9" s="1"/>
  <c r="B314" i="9"/>
  <c r="B313" i="9"/>
  <c r="B312" i="9"/>
  <c r="D324" i="9" s="1"/>
  <c r="C311" i="9"/>
  <c r="B311" i="9"/>
  <c r="B310" i="9"/>
  <c r="B309" i="9"/>
  <c r="C310" i="9" s="1"/>
  <c r="B308" i="9"/>
  <c r="D320" i="9" s="1"/>
  <c r="B307" i="9"/>
  <c r="D307" i="9" s="1"/>
  <c r="B306" i="9"/>
  <c r="B305" i="9"/>
  <c r="D305" i="9" s="1"/>
  <c r="B304" i="9"/>
  <c r="D316" i="9" s="1"/>
  <c r="B303" i="9"/>
  <c r="B302" i="9"/>
  <c r="D301" i="9"/>
  <c r="B301" i="9"/>
  <c r="D313" i="9" s="1"/>
  <c r="B300" i="9"/>
  <c r="C301" i="9" s="1"/>
  <c r="B299" i="9"/>
  <c r="C300" i="9" s="1"/>
  <c r="B298" i="9"/>
  <c r="C297" i="9"/>
  <c r="B297" i="9"/>
  <c r="B296" i="9"/>
  <c r="D308" i="9" s="1"/>
  <c r="C295" i="9"/>
  <c r="B295" i="9"/>
  <c r="B294" i="9"/>
  <c r="B293" i="9"/>
  <c r="C294" i="9" s="1"/>
  <c r="B292" i="9"/>
  <c r="D304" i="9" s="1"/>
  <c r="D291" i="9"/>
  <c r="B291" i="9"/>
  <c r="B290" i="9"/>
  <c r="B289" i="9"/>
  <c r="D289" i="9" s="1"/>
  <c r="B288" i="9"/>
  <c r="D300" i="9" s="1"/>
  <c r="B287" i="9"/>
  <c r="C286" i="9"/>
  <c r="B286" i="9"/>
  <c r="D285" i="9"/>
  <c r="B285" i="9"/>
  <c r="D297" i="9" s="1"/>
  <c r="B284" i="9"/>
  <c r="C285" i="9" s="1"/>
  <c r="B283" i="9"/>
  <c r="C284" i="9" s="1"/>
  <c r="B282" i="9"/>
  <c r="B281" i="9"/>
  <c r="B280" i="9"/>
  <c r="D292" i="9" s="1"/>
  <c r="C279" i="9"/>
  <c r="B279" i="9"/>
  <c r="B278" i="9"/>
  <c r="B277" i="9"/>
  <c r="C278" i="9" s="1"/>
  <c r="B276" i="9"/>
  <c r="D288" i="9" s="1"/>
  <c r="B275" i="9"/>
  <c r="B274" i="9"/>
  <c r="B273" i="9"/>
  <c r="C274" i="9" s="1"/>
  <c r="B272" i="9"/>
  <c r="D284" i="9" s="1"/>
  <c r="B271" i="9"/>
  <c r="B270" i="9"/>
  <c r="D269" i="9"/>
  <c r="B269" i="9"/>
  <c r="D281" i="9" s="1"/>
  <c r="B268" i="9"/>
  <c r="C269" i="9" s="1"/>
  <c r="B267" i="9"/>
  <c r="C268" i="9" s="1"/>
  <c r="B266" i="9"/>
  <c r="C265" i="9"/>
  <c r="B265" i="9"/>
  <c r="B264" i="9"/>
  <c r="D276" i="9" s="1"/>
  <c r="C263" i="9"/>
  <c r="B263" i="9"/>
  <c r="B262" i="9"/>
  <c r="D274" i="9" s="1"/>
  <c r="B261" i="9"/>
  <c r="D273" i="9" s="1"/>
  <c r="B260" i="9"/>
  <c r="D272" i="9" s="1"/>
  <c r="B259" i="9"/>
  <c r="B258" i="9"/>
  <c r="D257" i="9"/>
  <c r="B257" i="9"/>
  <c r="C258" i="9" s="1"/>
  <c r="B256" i="9"/>
  <c r="D268" i="9" s="1"/>
  <c r="B255" i="9"/>
  <c r="C254" i="9"/>
  <c r="B254" i="9"/>
  <c r="D253" i="9"/>
  <c r="B253" i="9"/>
  <c r="D265" i="9" s="1"/>
  <c r="B252" i="9"/>
  <c r="C253" i="9" s="1"/>
  <c r="B251" i="9"/>
  <c r="C252" i="9" s="1"/>
  <c r="B250" i="9"/>
  <c r="B249" i="9"/>
  <c r="B248" i="9"/>
  <c r="D260" i="9" s="1"/>
  <c r="C247" i="9"/>
  <c r="B247" i="9"/>
  <c r="B246" i="9"/>
  <c r="B245" i="9"/>
  <c r="C246" i="9" s="1"/>
  <c r="B244" i="9"/>
  <c r="D243" i="9"/>
  <c r="C243" i="9"/>
  <c r="B243" i="9"/>
  <c r="B242" i="9"/>
  <c r="D241" i="9"/>
  <c r="B241" i="9"/>
  <c r="C242" i="9" s="1"/>
  <c r="B240" i="9"/>
  <c r="D252" i="9" s="1"/>
  <c r="B239" i="9"/>
  <c r="B238" i="9"/>
  <c r="D237" i="9"/>
  <c r="B237" i="9"/>
  <c r="B236" i="9"/>
  <c r="C237" i="9" s="1"/>
  <c r="B235" i="9"/>
  <c r="C236" i="9" s="1"/>
  <c r="B234" i="9"/>
  <c r="B233" i="9"/>
  <c r="B232" i="9"/>
  <c r="D244" i="9" s="1"/>
  <c r="C231" i="9"/>
  <c r="B231" i="9"/>
  <c r="B230" i="9"/>
  <c r="B229" i="9"/>
  <c r="C230" i="9" s="1"/>
  <c r="B228" i="9"/>
  <c r="C227" i="9"/>
  <c r="B227" i="9"/>
  <c r="B226" i="9"/>
  <c r="D225" i="9"/>
  <c r="B225" i="9"/>
  <c r="C226" i="9" s="1"/>
  <c r="B224" i="9"/>
  <c r="D236" i="9" s="1"/>
  <c r="B223" i="9"/>
  <c r="C222" i="9"/>
  <c r="B222" i="9"/>
  <c r="D221" i="9"/>
  <c r="B221" i="9"/>
  <c r="B220" i="9"/>
  <c r="C221" i="9" s="1"/>
  <c r="B219" i="9"/>
  <c r="C220" i="9" s="1"/>
  <c r="B218" i="9"/>
  <c r="B217" i="9"/>
  <c r="B216" i="9"/>
  <c r="C215" i="9"/>
  <c r="B215" i="9"/>
  <c r="B214" i="9"/>
  <c r="B213" i="9"/>
  <c r="C214" i="9" s="1"/>
  <c r="B212" i="9"/>
  <c r="B211" i="9"/>
  <c r="C210" i="9"/>
  <c r="B210" i="9"/>
  <c r="B209" i="9"/>
  <c r="C209" i="9" s="1"/>
  <c r="B208" i="9"/>
  <c r="B207" i="9"/>
  <c r="D206" i="9"/>
  <c r="C206" i="9"/>
  <c r="B206" i="9"/>
  <c r="C205" i="9"/>
  <c r="B205" i="9"/>
  <c r="B204" i="9"/>
  <c r="B203" i="9"/>
  <c r="D215" i="9" s="1"/>
  <c r="C202" i="9"/>
  <c r="B202" i="9"/>
  <c r="D201" i="9"/>
  <c r="B201" i="9"/>
  <c r="D213" i="9" s="1"/>
  <c r="B200" i="9"/>
  <c r="D212" i="9" s="1"/>
  <c r="B199" i="9"/>
  <c r="C200" i="9" s="1"/>
  <c r="B198" i="9"/>
  <c r="C199" i="9" s="1"/>
  <c r="C197" i="9"/>
  <c r="B197" i="9"/>
  <c r="B196" i="9"/>
  <c r="C195" i="9"/>
  <c r="B195" i="9"/>
  <c r="D194" i="9"/>
  <c r="B194" i="9"/>
  <c r="B193" i="9"/>
  <c r="B192" i="9"/>
  <c r="D191" i="9"/>
  <c r="B191" i="9"/>
  <c r="B190" i="9"/>
  <c r="C191" i="9" s="1"/>
  <c r="B189" i="9"/>
  <c r="C190" i="9" s="1"/>
  <c r="B188" i="9"/>
  <c r="C187" i="9"/>
  <c r="B187" i="9"/>
  <c r="C186" i="9"/>
  <c r="B186" i="9"/>
  <c r="D198" i="9" s="1"/>
  <c r="B185" i="9"/>
  <c r="C185" i="9" s="1"/>
  <c r="B184" i="9"/>
  <c r="D196" i="9" s="1"/>
  <c r="B183" i="9"/>
  <c r="D182" i="9"/>
  <c r="C182" i="9"/>
  <c r="B182" i="9"/>
  <c r="C181" i="9"/>
  <c r="B181" i="9"/>
  <c r="B180" i="9"/>
  <c r="B179" i="9"/>
  <c r="B178" i="9"/>
  <c r="D177" i="9"/>
  <c r="B177" i="9"/>
  <c r="D189" i="9" s="1"/>
  <c r="B176" i="9"/>
  <c r="D188" i="9" s="1"/>
  <c r="B175" i="9"/>
  <c r="C176" i="9" s="1"/>
  <c r="B174" i="9"/>
  <c r="C175" i="9" s="1"/>
  <c r="D173" i="9"/>
  <c r="B173" i="9"/>
  <c r="B172" i="9"/>
  <c r="C171" i="9"/>
  <c r="B171" i="9"/>
  <c r="D170" i="9"/>
  <c r="B170" i="9"/>
  <c r="B169" i="9"/>
  <c r="B168" i="9"/>
  <c r="D167" i="9"/>
  <c r="B167" i="9"/>
  <c r="B166" i="9"/>
  <c r="C167" i="9" s="1"/>
  <c r="B165" i="9"/>
  <c r="C166" i="9" s="1"/>
  <c r="B164" i="9"/>
  <c r="D163" i="9"/>
  <c r="C163" i="9"/>
  <c r="B163" i="9"/>
  <c r="C162" i="9"/>
  <c r="B162" i="9"/>
  <c r="D174" i="9" s="1"/>
  <c r="B161" i="9"/>
  <c r="C161" i="9" s="1"/>
  <c r="B160" i="9"/>
  <c r="D172" i="9" s="1"/>
  <c r="B159" i="9"/>
  <c r="D158" i="9"/>
  <c r="C158" i="9"/>
  <c r="B158" i="9"/>
  <c r="C157" i="9"/>
  <c r="B157" i="9"/>
  <c r="B156" i="9"/>
  <c r="B155" i="9"/>
  <c r="B154" i="9"/>
  <c r="D153" i="9"/>
  <c r="B153" i="9"/>
  <c r="D165" i="9" s="1"/>
  <c r="B152" i="9"/>
  <c r="D164" i="9" s="1"/>
  <c r="B151" i="9"/>
  <c r="C152" i="9" s="1"/>
  <c r="B150" i="9"/>
  <c r="C151" i="9" s="1"/>
  <c r="B149" i="9"/>
  <c r="B148" i="9"/>
  <c r="C147" i="9"/>
  <c r="B147" i="9"/>
  <c r="D146" i="9"/>
  <c r="B146" i="9"/>
  <c r="B145" i="9"/>
  <c r="B144" i="9"/>
  <c r="D143" i="9"/>
  <c r="B143" i="9"/>
  <c r="C144" i="9" s="1"/>
  <c r="B142" i="9"/>
  <c r="C143" i="9" s="1"/>
  <c r="B141" i="9"/>
  <c r="C142" i="9" s="1"/>
  <c r="B140" i="9"/>
  <c r="B139" i="9"/>
  <c r="C138" i="9"/>
  <c r="B138" i="9"/>
  <c r="D150" i="9" s="1"/>
  <c r="B137" i="9"/>
  <c r="C137" i="9" s="1"/>
  <c r="B136" i="9"/>
  <c r="D148" i="9" s="1"/>
  <c r="B135" i="9"/>
  <c r="D134" i="9"/>
  <c r="C134" i="9"/>
  <c r="B134" i="9"/>
  <c r="C133" i="9"/>
  <c r="B133" i="9"/>
  <c r="B132" i="9"/>
  <c r="B131" i="9"/>
  <c r="C130" i="9"/>
  <c r="B130" i="9"/>
  <c r="D129" i="9"/>
  <c r="B129" i="9"/>
  <c r="D141" i="9" s="1"/>
  <c r="B128" i="9"/>
  <c r="D140" i="9" s="1"/>
  <c r="B127" i="9"/>
  <c r="C128" i="9" s="1"/>
  <c r="B126" i="9"/>
  <c r="C127" i="9" s="1"/>
  <c r="D125" i="9"/>
  <c r="C125" i="9"/>
  <c r="B125" i="9"/>
  <c r="B124" i="9"/>
  <c r="D123" i="9"/>
  <c r="C123" i="9"/>
  <c r="B123" i="9"/>
  <c r="D122" i="9"/>
  <c r="B122" i="9"/>
  <c r="B121" i="9"/>
  <c r="D133" i="9" s="1"/>
  <c r="B120" i="9"/>
  <c r="B119" i="9"/>
  <c r="B118" i="9"/>
  <c r="B117" i="9"/>
  <c r="C118" i="9" s="1"/>
  <c r="B116" i="9"/>
  <c r="D115" i="9"/>
  <c r="C115" i="9"/>
  <c r="B115" i="9"/>
  <c r="C114" i="9"/>
  <c r="B114" i="9"/>
  <c r="D126" i="9" s="1"/>
  <c r="B113" i="9"/>
  <c r="C113" i="9" s="1"/>
  <c r="B112" i="9"/>
  <c r="D124" i="9" s="1"/>
  <c r="B111" i="9"/>
  <c r="D110" i="9"/>
  <c r="C110" i="9"/>
  <c r="B110" i="9"/>
  <c r="D109" i="9"/>
  <c r="C109" i="9"/>
  <c r="B109" i="9"/>
  <c r="B108" i="9"/>
  <c r="B107" i="9"/>
  <c r="B106" i="9"/>
  <c r="B105" i="9"/>
  <c r="D117" i="9" s="1"/>
  <c r="B104" i="9"/>
  <c r="D116" i="9" s="1"/>
  <c r="B103" i="9"/>
  <c r="C104" i="9" s="1"/>
  <c r="B102" i="9"/>
  <c r="C103" i="9" s="1"/>
  <c r="D101" i="9"/>
  <c r="B101" i="9"/>
  <c r="B100" i="9"/>
  <c r="C99" i="9"/>
  <c r="B99" i="9"/>
  <c r="D98" i="9"/>
  <c r="C98" i="9"/>
  <c r="B98" i="9"/>
  <c r="B97" i="9"/>
  <c r="D97" i="9" s="1"/>
  <c r="B96" i="9"/>
  <c r="D95" i="9"/>
  <c r="B95" i="9"/>
  <c r="B94" i="9"/>
  <c r="B93" i="9"/>
  <c r="C94" i="9" s="1"/>
  <c r="B92" i="9"/>
  <c r="D91" i="9"/>
  <c r="B91" i="9"/>
  <c r="C90" i="9"/>
  <c r="B90" i="9"/>
  <c r="D102" i="9" s="1"/>
  <c r="B89" i="9"/>
  <c r="C89" i="9" s="1"/>
  <c r="B88" i="9"/>
  <c r="D100" i="9" s="1"/>
  <c r="B87" i="9"/>
  <c r="D86" i="9"/>
  <c r="C86" i="9"/>
  <c r="B86" i="9"/>
  <c r="C85" i="9"/>
  <c r="B85" i="9"/>
  <c r="B84" i="9"/>
  <c r="D83" i="9"/>
  <c r="B83" i="9"/>
  <c r="B82" i="9"/>
  <c r="B81" i="9"/>
  <c r="B80" i="9"/>
  <c r="D92" i="9" s="1"/>
  <c r="B79" i="9"/>
  <c r="C80" i="9" s="1"/>
  <c r="B78" i="9"/>
  <c r="B77" i="9"/>
  <c r="B76" i="9"/>
  <c r="C75" i="9"/>
  <c r="B75" i="9"/>
  <c r="D74" i="9"/>
  <c r="C74" i="9"/>
  <c r="B74" i="9"/>
  <c r="B73" i="9"/>
  <c r="D73" i="9" s="1"/>
  <c r="B72" i="9"/>
  <c r="D71" i="9"/>
  <c r="B71" i="9"/>
  <c r="C72" i="9" s="1"/>
  <c r="D70" i="9"/>
  <c r="B70" i="9"/>
  <c r="C71" i="9" s="1"/>
  <c r="B69" i="9"/>
  <c r="C70" i="9" s="1"/>
  <c r="B68" i="9"/>
  <c r="D67" i="9"/>
  <c r="C67" i="9"/>
  <c r="B67" i="9"/>
  <c r="B66" i="9"/>
  <c r="D78" i="9" s="1"/>
  <c r="B65" i="9"/>
  <c r="C65" i="9" s="1"/>
  <c r="B64" i="9"/>
  <c r="D76" i="9" s="1"/>
  <c r="B63" i="9"/>
  <c r="D75" i="9" s="1"/>
  <c r="D62" i="9"/>
  <c r="C62" i="9"/>
  <c r="B62" i="9"/>
  <c r="D61" i="9"/>
  <c r="C61" i="9"/>
  <c r="B61" i="9"/>
  <c r="B60" i="9"/>
  <c r="D59" i="9"/>
  <c r="B59" i="9"/>
  <c r="C58" i="9"/>
  <c r="B58" i="9"/>
  <c r="B57" i="9"/>
  <c r="D69" i="9" s="1"/>
  <c r="B56" i="9"/>
  <c r="B55" i="9"/>
  <c r="C56" i="9" s="1"/>
  <c r="B54" i="9"/>
  <c r="C55" i="9" s="1"/>
  <c r="D53" i="9"/>
  <c r="C53" i="9"/>
  <c r="B53" i="9"/>
  <c r="B52" i="9"/>
  <c r="D51" i="9"/>
  <c r="C51" i="9"/>
  <c r="B51" i="9"/>
  <c r="D50" i="9"/>
  <c r="C50" i="9"/>
  <c r="B50" i="9"/>
  <c r="B49" i="9"/>
  <c r="C49" i="9" s="1"/>
  <c r="D48" i="9"/>
  <c r="C48" i="9"/>
  <c r="B48" i="9"/>
  <c r="D47" i="9"/>
  <c r="C47" i="9"/>
  <c r="B47" i="9"/>
  <c r="D46" i="9"/>
  <c r="B46" i="9"/>
  <c r="B45" i="9"/>
  <c r="C45" i="9" s="1"/>
  <c r="D44" i="9"/>
  <c r="C44" i="9"/>
  <c r="B44" i="9"/>
  <c r="D43" i="9"/>
  <c r="C43" i="9"/>
  <c r="B43" i="9"/>
  <c r="D55" i="9" s="1"/>
  <c r="D42" i="9"/>
  <c r="B42" i="9"/>
  <c r="D54" i="9" s="1"/>
  <c r="B41" i="9"/>
  <c r="C41" i="9" s="1"/>
  <c r="D40" i="9"/>
  <c r="C40" i="9"/>
  <c r="B40" i="9"/>
  <c r="D52" i="9" s="1"/>
  <c r="D39" i="9"/>
  <c r="C39" i="9"/>
  <c r="B39" i="9"/>
  <c r="D38" i="9"/>
  <c r="C38" i="9"/>
  <c r="B38" i="9"/>
  <c r="B37" i="9"/>
  <c r="D36" i="9"/>
  <c r="C36" i="9"/>
  <c r="B36" i="9"/>
  <c r="D35" i="9"/>
  <c r="C35" i="9"/>
  <c r="B35" i="9"/>
  <c r="D34" i="9"/>
  <c r="C34" i="9"/>
  <c r="B34" i="9"/>
  <c r="B33" i="9"/>
  <c r="D32" i="9"/>
  <c r="C32" i="9"/>
  <c r="B32" i="9"/>
  <c r="D31" i="9"/>
  <c r="C31" i="9"/>
  <c r="B31" i="9"/>
  <c r="D30" i="9"/>
  <c r="B30" i="9"/>
  <c r="B29" i="9"/>
  <c r="D28" i="9"/>
  <c r="C28" i="9"/>
  <c r="B28" i="9"/>
  <c r="C27" i="9"/>
  <c r="B27" i="9"/>
  <c r="D26" i="9"/>
  <c r="C26" i="9"/>
  <c r="B26" i="9"/>
  <c r="B25" i="9"/>
  <c r="D24" i="9"/>
  <c r="C24" i="9"/>
  <c r="B24" i="9"/>
  <c r="C23" i="9"/>
  <c r="B23" i="9"/>
  <c r="C22" i="9"/>
  <c r="B22" i="9"/>
  <c r="B21" i="9"/>
  <c r="D20" i="9"/>
  <c r="C20" i="9"/>
  <c r="B20" i="9"/>
  <c r="D19" i="9"/>
  <c r="C19" i="9"/>
  <c r="B19" i="9"/>
  <c r="D18" i="9"/>
  <c r="B18" i="9"/>
  <c r="B17" i="9"/>
  <c r="C18" i="9" s="1"/>
  <c r="B16" i="9"/>
  <c r="B15" i="9"/>
  <c r="C15" i="9" s="1"/>
  <c r="B14" i="9"/>
  <c r="B13" i="9"/>
  <c r="B12" i="9"/>
  <c r="B11" i="9"/>
  <c r="C10" i="9"/>
  <c r="B10" i="9"/>
  <c r="B9" i="9"/>
  <c r="C8" i="9"/>
  <c r="B8" i="9"/>
  <c r="B7" i="9"/>
  <c r="C7" i="9" s="1"/>
  <c r="B6" i="9"/>
  <c r="B5" i="9"/>
  <c r="C6" i="9" s="1"/>
  <c r="O1" i="9"/>
  <c r="G1" i="9"/>
  <c r="G4" i="9" s="1"/>
  <c r="P396" i="8"/>
  <c r="N396" i="8"/>
  <c r="G396" i="8"/>
  <c r="F396" i="8"/>
  <c r="E396" i="8"/>
  <c r="D396" i="8"/>
  <c r="C396" i="8"/>
  <c r="B396" i="8"/>
  <c r="P395" i="8"/>
  <c r="N395" i="8"/>
  <c r="G395" i="8"/>
  <c r="F395" i="8"/>
  <c r="E395" i="8"/>
  <c r="D395" i="8"/>
  <c r="C395" i="8"/>
  <c r="B395" i="8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K381" i="8" s="1"/>
  <c r="D381" i="8"/>
  <c r="J381" i="8" s="1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K282" i="8" s="1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J243" i="8" s="1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J241" i="8" s="1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K228" i="8" s="1"/>
  <c r="D228" i="8"/>
  <c r="C228" i="8"/>
  <c r="B228" i="8"/>
  <c r="P227" i="8"/>
  <c r="N227" i="8"/>
  <c r="G227" i="8"/>
  <c r="F227" i="8"/>
  <c r="L227" i="8" s="1"/>
  <c r="E227" i="8"/>
  <c r="K227" i="8" s="1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J225" i="8" s="1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J215" i="8" s="1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K211" i="8"/>
  <c r="G211" i="8"/>
  <c r="F211" i="8"/>
  <c r="E211" i="8"/>
  <c r="D211" i="8"/>
  <c r="C211" i="8"/>
  <c r="B211" i="8"/>
  <c r="P210" i="8"/>
  <c r="N210" i="8"/>
  <c r="G210" i="8"/>
  <c r="F210" i="8"/>
  <c r="E210" i="8"/>
  <c r="K210" i="8" s="1"/>
  <c r="D210" i="8"/>
  <c r="C210" i="8"/>
  <c r="B210" i="8"/>
  <c r="P209" i="8"/>
  <c r="N209" i="8"/>
  <c r="G209" i="8"/>
  <c r="F209" i="8"/>
  <c r="E209" i="8"/>
  <c r="K209" i="8" s="1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H206" i="8"/>
  <c r="G206" i="8"/>
  <c r="F206" i="8"/>
  <c r="E206" i="8"/>
  <c r="D206" i="8"/>
  <c r="C206" i="8"/>
  <c r="B206" i="8"/>
  <c r="P205" i="8"/>
  <c r="N205" i="8"/>
  <c r="G205" i="8"/>
  <c r="F205" i="8"/>
  <c r="E205" i="8"/>
  <c r="K205" i="8" s="1"/>
  <c r="D205" i="8"/>
  <c r="J205" i="8" s="1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K200" i="8" s="1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K198" i="8" s="1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Q191" i="8" s="1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Q188" i="8" s="1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K186" i="8" s="1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K183" i="8" s="1"/>
  <c r="D183" i="8"/>
  <c r="C183" i="8"/>
  <c r="B183" i="8"/>
  <c r="P182" i="8"/>
  <c r="N182" i="8"/>
  <c r="G182" i="8"/>
  <c r="F182" i="8"/>
  <c r="E182" i="8"/>
  <c r="K182" i="8" s="1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K179" i="8" s="1"/>
  <c r="D179" i="8"/>
  <c r="C179" i="8"/>
  <c r="B179" i="8"/>
  <c r="P178" i="8"/>
  <c r="N178" i="8"/>
  <c r="G178" i="8"/>
  <c r="F178" i="8"/>
  <c r="L178" i="8" s="1"/>
  <c r="E178" i="8"/>
  <c r="K178" i="8" s="1"/>
  <c r="D178" i="8"/>
  <c r="J178" i="8" s="1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K176" i="8" s="1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K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K171" i="8" s="1"/>
  <c r="D171" i="8"/>
  <c r="J171" i="8" s="1"/>
  <c r="C171" i="8"/>
  <c r="B171" i="8"/>
  <c r="H171" i="8" s="1"/>
  <c r="P170" i="8"/>
  <c r="N170" i="8"/>
  <c r="G170" i="8"/>
  <c r="F170" i="8"/>
  <c r="E170" i="8"/>
  <c r="K170" i="8" s="1"/>
  <c r="D170" i="8"/>
  <c r="J170" i="8" s="1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K168" i="8" s="1"/>
  <c r="D168" i="8"/>
  <c r="C168" i="8"/>
  <c r="B168" i="8"/>
  <c r="P167" i="8"/>
  <c r="N167" i="8"/>
  <c r="G167" i="8"/>
  <c r="F167" i="8"/>
  <c r="E167" i="8"/>
  <c r="K167" i="8" s="1"/>
  <c r="D167" i="8"/>
  <c r="C167" i="8"/>
  <c r="B167" i="8"/>
  <c r="P166" i="8"/>
  <c r="N166" i="8"/>
  <c r="J166" i="8"/>
  <c r="G166" i="8"/>
  <c r="F166" i="8"/>
  <c r="E166" i="8"/>
  <c r="K166" i="8" s="1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E164" i="8"/>
  <c r="K164" i="8" s="1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M162" i="8" s="1"/>
  <c r="F162" i="8"/>
  <c r="E162" i="8"/>
  <c r="K162" i="8" s="1"/>
  <c r="D162" i="8"/>
  <c r="J162" i="8" s="1"/>
  <c r="C162" i="8"/>
  <c r="B162" i="8"/>
  <c r="P161" i="8"/>
  <c r="N161" i="8"/>
  <c r="G161" i="8"/>
  <c r="F161" i="8"/>
  <c r="E161" i="8"/>
  <c r="D161" i="8"/>
  <c r="C161" i="8"/>
  <c r="B161" i="8"/>
  <c r="P160" i="8"/>
  <c r="N160" i="8"/>
  <c r="G160" i="8"/>
  <c r="F160" i="8"/>
  <c r="E160" i="8"/>
  <c r="D160" i="8"/>
  <c r="J160" i="8" s="1"/>
  <c r="C160" i="8"/>
  <c r="B160" i="8"/>
  <c r="P159" i="8"/>
  <c r="N159" i="8"/>
  <c r="G159" i="8"/>
  <c r="F159" i="8"/>
  <c r="E159" i="8"/>
  <c r="D159" i="8"/>
  <c r="C159" i="8"/>
  <c r="B159" i="8"/>
  <c r="P158" i="8"/>
  <c r="N158" i="8"/>
  <c r="K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K156" i="8" s="1"/>
  <c r="D156" i="8"/>
  <c r="C156" i="8"/>
  <c r="B156" i="8"/>
  <c r="P155" i="8"/>
  <c r="N155" i="8"/>
  <c r="G155" i="8"/>
  <c r="F155" i="8"/>
  <c r="E155" i="8"/>
  <c r="K155" i="8" s="1"/>
  <c r="D155" i="8"/>
  <c r="C155" i="8"/>
  <c r="B155" i="8"/>
  <c r="P154" i="8"/>
  <c r="N154" i="8"/>
  <c r="G154" i="8"/>
  <c r="F154" i="8"/>
  <c r="E154" i="8"/>
  <c r="K154" i="8" s="1"/>
  <c r="D154" i="8"/>
  <c r="J154" i="8" s="1"/>
  <c r="C154" i="8"/>
  <c r="I154" i="8" s="1"/>
  <c r="B154" i="8"/>
  <c r="P153" i="8"/>
  <c r="N153" i="8"/>
  <c r="G153" i="8"/>
  <c r="F153" i="8"/>
  <c r="E153" i="8"/>
  <c r="D153" i="8"/>
  <c r="C153" i="8"/>
  <c r="B153" i="8"/>
  <c r="H153" i="8" s="1"/>
  <c r="P152" i="8"/>
  <c r="N152" i="8"/>
  <c r="G152" i="8"/>
  <c r="F152" i="8"/>
  <c r="E152" i="8"/>
  <c r="K152" i="8" s="1"/>
  <c r="D152" i="8"/>
  <c r="C152" i="8"/>
  <c r="B152" i="8"/>
  <c r="P151" i="8"/>
  <c r="N151" i="8"/>
  <c r="G151" i="8"/>
  <c r="F151" i="8"/>
  <c r="E151" i="8"/>
  <c r="D151" i="8"/>
  <c r="C151" i="8"/>
  <c r="B151" i="8"/>
  <c r="P150" i="8"/>
  <c r="N150" i="8"/>
  <c r="G150" i="8"/>
  <c r="F150" i="8"/>
  <c r="L150" i="8" s="1"/>
  <c r="E150" i="8"/>
  <c r="K150" i="8" s="1"/>
  <c r="D150" i="8"/>
  <c r="J150" i="8" s="1"/>
  <c r="C150" i="8"/>
  <c r="B150" i="8"/>
  <c r="P149" i="8"/>
  <c r="N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N147" i="8"/>
  <c r="G147" i="8"/>
  <c r="F147" i="8"/>
  <c r="E147" i="8"/>
  <c r="K147" i="8" s="1"/>
  <c r="D147" i="8"/>
  <c r="J147" i="8" s="1"/>
  <c r="C147" i="8"/>
  <c r="B147" i="8"/>
  <c r="P146" i="8"/>
  <c r="N146" i="8"/>
  <c r="G146" i="8"/>
  <c r="F146" i="8"/>
  <c r="L146" i="8" s="1"/>
  <c r="E146" i="8"/>
  <c r="K146" i="8" s="1"/>
  <c r="D146" i="8"/>
  <c r="J146" i="8" s="1"/>
  <c r="C146" i="8"/>
  <c r="B146" i="8"/>
  <c r="P145" i="8"/>
  <c r="N145" i="8"/>
  <c r="G145" i="8"/>
  <c r="F145" i="8"/>
  <c r="E145" i="8"/>
  <c r="D145" i="8"/>
  <c r="C145" i="8"/>
  <c r="B145" i="8"/>
  <c r="P144" i="8"/>
  <c r="N144" i="8"/>
  <c r="G144" i="8"/>
  <c r="F144" i="8"/>
  <c r="E144" i="8"/>
  <c r="K144" i="8" s="1"/>
  <c r="D144" i="8"/>
  <c r="J144" i="8" s="1"/>
  <c r="C144" i="8"/>
  <c r="B144" i="8"/>
  <c r="P143" i="8"/>
  <c r="N143" i="8"/>
  <c r="H143" i="8"/>
  <c r="G143" i="8"/>
  <c r="F143" i="8"/>
  <c r="E143" i="8"/>
  <c r="D143" i="8"/>
  <c r="C143" i="8"/>
  <c r="B143" i="8"/>
  <c r="P142" i="8"/>
  <c r="N142" i="8"/>
  <c r="K142" i="8"/>
  <c r="J142" i="8"/>
  <c r="G142" i="8"/>
  <c r="F142" i="8"/>
  <c r="E142" i="8"/>
  <c r="D142" i="8"/>
  <c r="C142" i="8"/>
  <c r="B142" i="8"/>
  <c r="P141" i="8"/>
  <c r="N141" i="8"/>
  <c r="G141" i="8"/>
  <c r="F141" i="8"/>
  <c r="E141" i="8"/>
  <c r="D141" i="8"/>
  <c r="C141" i="8"/>
  <c r="B141" i="8"/>
  <c r="P140" i="8"/>
  <c r="Q140" i="8" s="1"/>
  <c r="N140" i="8"/>
  <c r="G140" i="8"/>
  <c r="F140" i="8"/>
  <c r="E140" i="8"/>
  <c r="K140" i="8" s="1"/>
  <c r="D140" i="8"/>
  <c r="C140" i="8"/>
  <c r="B140" i="8"/>
  <c r="P139" i="8"/>
  <c r="N139" i="8"/>
  <c r="H139" i="8"/>
  <c r="G139" i="8"/>
  <c r="F139" i="8"/>
  <c r="E139" i="8"/>
  <c r="D139" i="8"/>
  <c r="J139" i="8" s="1"/>
  <c r="C139" i="8"/>
  <c r="B139" i="8"/>
  <c r="P138" i="8"/>
  <c r="N138" i="8"/>
  <c r="K138" i="8"/>
  <c r="J138" i="8"/>
  <c r="G138" i="8"/>
  <c r="F138" i="8"/>
  <c r="E138" i="8"/>
  <c r="D138" i="8"/>
  <c r="C138" i="8"/>
  <c r="B138" i="8"/>
  <c r="P137" i="8"/>
  <c r="N137" i="8"/>
  <c r="G137" i="8"/>
  <c r="F137" i="8"/>
  <c r="L137" i="8" s="1"/>
  <c r="E137" i="8"/>
  <c r="D137" i="8"/>
  <c r="C137" i="8"/>
  <c r="B137" i="8"/>
  <c r="P136" i="8"/>
  <c r="N136" i="8"/>
  <c r="O136" i="8" s="1"/>
  <c r="G136" i="8"/>
  <c r="F136" i="8"/>
  <c r="E136" i="8"/>
  <c r="D136" i="8"/>
  <c r="J136" i="8" s="1"/>
  <c r="C136" i="8"/>
  <c r="I136" i="8" s="1"/>
  <c r="B136" i="8"/>
  <c r="H136" i="8" s="1"/>
  <c r="P135" i="8"/>
  <c r="N135" i="8"/>
  <c r="H135" i="8"/>
  <c r="G135" i="8"/>
  <c r="F135" i="8"/>
  <c r="E135" i="8"/>
  <c r="K135" i="8" s="1"/>
  <c r="D135" i="8"/>
  <c r="J135" i="8" s="1"/>
  <c r="C135" i="8"/>
  <c r="B135" i="8"/>
  <c r="P134" i="8"/>
  <c r="N134" i="8"/>
  <c r="G134" i="8"/>
  <c r="F134" i="8"/>
  <c r="L134" i="8" s="1"/>
  <c r="E134" i="8"/>
  <c r="K134" i="8" s="1"/>
  <c r="D134" i="8"/>
  <c r="J134" i="8" s="1"/>
  <c r="C134" i="8"/>
  <c r="B134" i="8"/>
  <c r="P133" i="8"/>
  <c r="N133" i="8"/>
  <c r="G133" i="8"/>
  <c r="F133" i="8"/>
  <c r="E133" i="8"/>
  <c r="D133" i="8"/>
  <c r="C133" i="8"/>
  <c r="B133" i="8"/>
  <c r="P132" i="8"/>
  <c r="Q132" i="8" s="1"/>
  <c r="N132" i="8"/>
  <c r="G132" i="8"/>
  <c r="F132" i="8"/>
  <c r="L132" i="8" s="1"/>
  <c r="E132" i="8"/>
  <c r="K132" i="8" s="1"/>
  <c r="D132" i="8"/>
  <c r="C132" i="8"/>
  <c r="B132" i="8"/>
  <c r="P131" i="8"/>
  <c r="N131" i="8"/>
  <c r="O131" i="8" s="1"/>
  <c r="I131" i="8"/>
  <c r="H131" i="8"/>
  <c r="G131" i="8"/>
  <c r="F131" i="8"/>
  <c r="E131" i="8"/>
  <c r="K131" i="8" s="1"/>
  <c r="D131" i="8"/>
  <c r="J131" i="8" s="1"/>
  <c r="C131" i="8"/>
  <c r="B131" i="8"/>
  <c r="P130" i="8"/>
  <c r="N130" i="8"/>
  <c r="O130" i="8" s="1"/>
  <c r="L130" i="8"/>
  <c r="J130" i="8"/>
  <c r="G130" i="8"/>
  <c r="F130" i="8"/>
  <c r="E130" i="8"/>
  <c r="K130" i="8" s="1"/>
  <c r="D130" i="8"/>
  <c r="C130" i="8"/>
  <c r="B130" i="8"/>
  <c r="P129" i="8"/>
  <c r="N129" i="8"/>
  <c r="G129" i="8"/>
  <c r="M129" i="8" s="1"/>
  <c r="F129" i="8"/>
  <c r="E129" i="8"/>
  <c r="D129" i="8"/>
  <c r="C129" i="8"/>
  <c r="B129" i="8"/>
  <c r="H129" i="8" s="1"/>
  <c r="P128" i="8"/>
  <c r="N128" i="8"/>
  <c r="G128" i="8"/>
  <c r="F128" i="8"/>
  <c r="E128" i="8"/>
  <c r="K128" i="8" s="1"/>
  <c r="D128" i="8"/>
  <c r="J128" i="8" s="1"/>
  <c r="C128" i="8"/>
  <c r="B128" i="8"/>
  <c r="P127" i="8"/>
  <c r="N127" i="8"/>
  <c r="G127" i="8"/>
  <c r="F127" i="8"/>
  <c r="E127" i="8"/>
  <c r="D127" i="8"/>
  <c r="C127" i="8"/>
  <c r="B127" i="8"/>
  <c r="H127" i="8" s="1"/>
  <c r="P126" i="8"/>
  <c r="Q126" i="8" s="1"/>
  <c r="N126" i="8"/>
  <c r="K126" i="8"/>
  <c r="J126" i="8"/>
  <c r="G126" i="8"/>
  <c r="F126" i="8"/>
  <c r="L126" i="8" s="1"/>
  <c r="E126" i="8"/>
  <c r="D126" i="8"/>
  <c r="C126" i="8"/>
  <c r="B126" i="8"/>
  <c r="P125" i="8"/>
  <c r="N125" i="8"/>
  <c r="L125" i="8"/>
  <c r="G125" i="8"/>
  <c r="F125" i="8"/>
  <c r="E125" i="8"/>
  <c r="D125" i="8"/>
  <c r="J125" i="8" s="1"/>
  <c r="C125" i="8"/>
  <c r="B125" i="8"/>
  <c r="P124" i="8"/>
  <c r="N124" i="8"/>
  <c r="G124" i="8"/>
  <c r="F124" i="8"/>
  <c r="L124" i="8" s="1"/>
  <c r="E124" i="8"/>
  <c r="D124" i="8"/>
  <c r="J124" i="8" s="1"/>
  <c r="C124" i="8"/>
  <c r="B124" i="8"/>
  <c r="P123" i="8"/>
  <c r="N123" i="8"/>
  <c r="G123" i="8"/>
  <c r="F123" i="8"/>
  <c r="E123" i="8"/>
  <c r="K123" i="8" s="1"/>
  <c r="D123" i="8"/>
  <c r="J123" i="8" s="1"/>
  <c r="C123" i="8"/>
  <c r="B123" i="8"/>
  <c r="H123" i="8" s="1"/>
  <c r="P122" i="8"/>
  <c r="N122" i="8"/>
  <c r="G122" i="8"/>
  <c r="F122" i="8"/>
  <c r="L122" i="8" s="1"/>
  <c r="E122" i="8"/>
  <c r="K122" i="8" s="1"/>
  <c r="D122" i="8"/>
  <c r="J122" i="8" s="1"/>
  <c r="C122" i="8"/>
  <c r="B122" i="8"/>
  <c r="P121" i="8"/>
  <c r="N121" i="8"/>
  <c r="M121" i="8"/>
  <c r="G121" i="8"/>
  <c r="F121" i="8"/>
  <c r="L121" i="8" s="1"/>
  <c r="E121" i="8"/>
  <c r="D121" i="8"/>
  <c r="J121" i="8" s="1"/>
  <c r="C121" i="8"/>
  <c r="B121" i="8"/>
  <c r="P120" i="8"/>
  <c r="N120" i="8"/>
  <c r="G120" i="8"/>
  <c r="F120" i="8"/>
  <c r="E120" i="8"/>
  <c r="D120" i="8"/>
  <c r="C120" i="8"/>
  <c r="B120" i="8"/>
  <c r="H120" i="8" s="1"/>
  <c r="P119" i="8"/>
  <c r="N119" i="8"/>
  <c r="O119" i="8" s="1"/>
  <c r="G119" i="8"/>
  <c r="F119" i="8"/>
  <c r="E119" i="8"/>
  <c r="K119" i="8" s="1"/>
  <c r="D119" i="8"/>
  <c r="J119" i="8" s="1"/>
  <c r="C119" i="8"/>
  <c r="B119" i="8"/>
  <c r="P118" i="8"/>
  <c r="N118" i="8"/>
  <c r="K118" i="8"/>
  <c r="J118" i="8"/>
  <c r="I118" i="8"/>
  <c r="G118" i="8"/>
  <c r="F118" i="8"/>
  <c r="L118" i="8" s="1"/>
  <c r="E118" i="8"/>
  <c r="D118" i="8"/>
  <c r="C118" i="8"/>
  <c r="B118" i="8"/>
  <c r="H118" i="8" s="1"/>
  <c r="P117" i="8"/>
  <c r="N117" i="8"/>
  <c r="K117" i="8"/>
  <c r="G117" i="8"/>
  <c r="F117" i="8"/>
  <c r="E117" i="8"/>
  <c r="D117" i="8"/>
  <c r="C117" i="8"/>
  <c r="B117" i="8"/>
  <c r="P116" i="8"/>
  <c r="N116" i="8"/>
  <c r="G116" i="8"/>
  <c r="F116" i="8"/>
  <c r="E116" i="8"/>
  <c r="K116" i="8" s="1"/>
  <c r="D116" i="8"/>
  <c r="J116" i="8" s="1"/>
  <c r="C116" i="8"/>
  <c r="B116" i="8"/>
  <c r="P115" i="8"/>
  <c r="N115" i="8"/>
  <c r="G115" i="8"/>
  <c r="F115" i="8"/>
  <c r="E115" i="8"/>
  <c r="D115" i="8"/>
  <c r="J115" i="8" s="1"/>
  <c r="C115" i="8"/>
  <c r="B115" i="8"/>
  <c r="P114" i="8"/>
  <c r="Q114" i="8" s="1"/>
  <c r="N114" i="8"/>
  <c r="G114" i="8"/>
  <c r="F114" i="8"/>
  <c r="L114" i="8" s="1"/>
  <c r="E114" i="8"/>
  <c r="K114" i="8" s="1"/>
  <c r="D114" i="8"/>
  <c r="J114" i="8" s="1"/>
  <c r="C114" i="8"/>
  <c r="B114" i="8"/>
  <c r="P113" i="8"/>
  <c r="N113" i="8"/>
  <c r="G113" i="8"/>
  <c r="F113" i="8"/>
  <c r="E113" i="8"/>
  <c r="D113" i="8"/>
  <c r="J113" i="8" s="1"/>
  <c r="C113" i="8"/>
  <c r="I113" i="8" s="1"/>
  <c r="B113" i="8"/>
  <c r="P112" i="8"/>
  <c r="Q112" i="8" s="1"/>
  <c r="N112" i="8"/>
  <c r="O112" i="8" s="1"/>
  <c r="G112" i="8"/>
  <c r="F112" i="8"/>
  <c r="E112" i="8"/>
  <c r="D112" i="8"/>
  <c r="C112" i="8"/>
  <c r="B112" i="8"/>
  <c r="P111" i="8"/>
  <c r="Q111" i="8" s="1"/>
  <c r="N111" i="8"/>
  <c r="O111" i="8" s="1"/>
  <c r="G111" i="8"/>
  <c r="F111" i="8"/>
  <c r="L111" i="8" s="1"/>
  <c r="E111" i="8"/>
  <c r="K111" i="8" s="1"/>
  <c r="D111" i="8"/>
  <c r="C111" i="8"/>
  <c r="B111" i="8"/>
  <c r="P110" i="8"/>
  <c r="N110" i="8"/>
  <c r="O110" i="8" s="1"/>
  <c r="K110" i="8"/>
  <c r="J110" i="8"/>
  <c r="G110" i="8"/>
  <c r="M397" i="8" s="1"/>
  <c r="F110" i="8"/>
  <c r="L113" i="8" s="1"/>
  <c r="E110" i="8"/>
  <c r="K239" i="8" s="1"/>
  <c r="D110" i="8"/>
  <c r="J239" i="8" s="1"/>
  <c r="C110" i="8"/>
  <c r="I163" i="8" s="1"/>
  <c r="B110" i="8"/>
  <c r="H147" i="8" s="1"/>
  <c r="P109" i="8"/>
  <c r="O109" i="8"/>
  <c r="N109" i="8"/>
  <c r="M109" i="8"/>
  <c r="J109" i="8"/>
  <c r="G109" i="8"/>
  <c r="F109" i="8"/>
  <c r="L109" i="8" s="1"/>
  <c r="E109" i="8"/>
  <c r="D109" i="8"/>
  <c r="C109" i="8"/>
  <c r="I109" i="8" s="1"/>
  <c r="B109" i="8"/>
  <c r="P108" i="8"/>
  <c r="Q108" i="8" s="1"/>
  <c r="N108" i="8"/>
  <c r="G108" i="8"/>
  <c r="F108" i="8"/>
  <c r="E108" i="8"/>
  <c r="K108" i="8" s="1"/>
  <c r="D108" i="8"/>
  <c r="J108" i="8" s="1"/>
  <c r="C108" i="8"/>
  <c r="B108" i="8"/>
  <c r="H108" i="8" s="1"/>
  <c r="Q107" i="8"/>
  <c r="P107" i="8"/>
  <c r="N107" i="8"/>
  <c r="O107" i="8" s="1"/>
  <c r="H107" i="8"/>
  <c r="G107" i="8"/>
  <c r="F107" i="8"/>
  <c r="E107" i="8"/>
  <c r="K107" i="8" s="1"/>
  <c r="D107" i="8"/>
  <c r="J107" i="8" s="1"/>
  <c r="C107" i="8"/>
  <c r="B107" i="8"/>
  <c r="P106" i="8"/>
  <c r="N106" i="8"/>
  <c r="J106" i="8"/>
  <c r="H106" i="8"/>
  <c r="G106" i="8"/>
  <c r="M106" i="8" s="1"/>
  <c r="F106" i="8"/>
  <c r="L106" i="8" s="1"/>
  <c r="E106" i="8"/>
  <c r="K106" i="8" s="1"/>
  <c r="D106" i="8"/>
  <c r="C106" i="8"/>
  <c r="I106" i="8" s="1"/>
  <c r="B106" i="8"/>
  <c r="P105" i="8"/>
  <c r="N105" i="8"/>
  <c r="G105" i="8"/>
  <c r="F105" i="8"/>
  <c r="L105" i="8" s="1"/>
  <c r="E105" i="8"/>
  <c r="K105" i="8" s="1"/>
  <c r="D105" i="8"/>
  <c r="J105" i="8" s="1"/>
  <c r="C105" i="8"/>
  <c r="B105" i="8"/>
  <c r="Q104" i="8"/>
  <c r="P104" i="8"/>
  <c r="N104" i="8"/>
  <c r="G104" i="8"/>
  <c r="F104" i="8"/>
  <c r="E104" i="8"/>
  <c r="K104" i="8" s="1"/>
  <c r="D104" i="8"/>
  <c r="J104" i="8" s="1"/>
  <c r="C104" i="8"/>
  <c r="I104" i="8" s="1"/>
  <c r="B104" i="8"/>
  <c r="P103" i="8"/>
  <c r="Q103" i="8" s="1"/>
  <c r="N103" i="8"/>
  <c r="G103" i="8"/>
  <c r="F103" i="8"/>
  <c r="E103" i="8"/>
  <c r="D103" i="8"/>
  <c r="J103" i="8" s="1"/>
  <c r="C103" i="8"/>
  <c r="B103" i="8"/>
  <c r="H103" i="8" s="1"/>
  <c r="P102" i="8"/>
  <c r="Q102" i="8" s="1"/>
  <c r="O102" i="8"/>
  <c r="N102" i="8"/>
  <c r="M102" i="8"/>
  <c r="J102" i="8"/>
  <c r="G102" i="8"/>
  <c r="F102" i="8"/>
  <c r="E102" i="8"/>
  <c r="K102" i="8" s="1"/>
  <c r="D102" i="8"/>
  <c r="C102" i="8"/>
  <c r="I102" i="8" s="1"/>
  <c r="B102" i="8"/>
  <c r="H102" i="8" s="1"/>
  <c r="P101" i="8"/>
  <c r="Q101" i="8" s="1"/>
  <c r="N101" i="8"/>
  <c r="O101" i="8" s="1"/>
  <c r="J101" i="8"/>
  <c r="G101" i="8"/>
  <c r="F101" i="8"/>
  <c r="L101" i="8" s="1"/>
  <c r="E101" i="8"/>
  <c r="D101" i="8"/>
  <c r="C101" i="8"/>
  <c r="I101" i="8" s="1"/>
  <c r="B101" i="8"/>
  <c r="P100" i="8"/>
  <c r="Q100" i="8" s="1"/>
  <c r="N100" i="8"/>
  <c r="O100" i="8" s="1"/>
  <c r="K100" i="8"/>
  <c r="G100" i="8"/>
  <c r="M100" i="8" s="1"/>
  <c r="F100" i="8"/>
  <c r="E100" i="8"/>
  <c r="D100" i="8"/>
  <c r="C100" i="8"/>
  <c r="I100" i="8" s="1"/>
  <c r="B100" i="8"/>
  <c r="P99" i="8"/>
  <c r="Q99" i="8" s="1"/>
  <c r="N99" i="8"/>
  <c r="O99" i="8" s="1"/>
  <c r="G99" i="8"/>
  <c r="F99" i="8"/>
  <c r="L99" i="8" s="1"/>
  <c r="E99" i="8"/>
  <c r="K99" i="8" s="1"/>
  <c r="D99" i="8"/>
  <c r="J99" i="8" s="1"/>
  <c r="C99" i="8"/>
  <c r="B99" i="8"/>
  <c r="P98" i="8"/>
  <c r="N98" i="8"/>
  <c r="O98" i="8" s="1"/>
  <c r="L98" i="8"/>
  <c r="H98" i="8"/>
  <c r="G98" i="8"/>
  <c r="M98" i="8" s="1"/>
  <c r="F98" i="8"/>
  <c r="E98" i="8"/>
  <c r="K98" i="8" s="1"/>
  <c r="D98" i="8"/>
  <c r="J98" i="8" s="1"/>
  <c r="C98" i="8"/>
  <c r="B98" i="8"/>
  <c r="P97" i="8"/>
  <c r="N97" i="8"/>
  <c r="J97" i="8"/>
  <c r="H97" i="8"/>
  <c r="G97" i="8"/>
  <c r="M97" i="8" s="1"/>
  <c r="F97" i="8"/>
  <c r="L97" i="8" s="1"/>
  <c r="E97" i="8"/>
  <c r="K97" i="8" s="1"/>
  <c r="D97" i="8"/>
  <c r="C97" i="8"/>
  <c r="B97" i="8"/>
  <c r="P96" i="8"/>
  <c r="N96" i="8"/>
  <c r="G96" i="8"/>
  <c r="F96" i="8"/>
  <c r="L96" i="8" s="1"/>
  <c r="E96" i="8"/>
  <c r="K96" i="8" s="1"/>
  <c r="D96" i="8"/>
  <c r="J96" i="8" s="1"/>
  <c r="C96" i="8"/>
  <c r="B96" i="8"/>
  <c r="H96" i="8" s="1"/>
  <c r="P95" i="8"/>
  <c r="Q95" i="8" s="1"/>
  <c r="N95" i="8"/>
  <c r="G95" i="8"/>
  <c r="F95" i="8"/>
  <c r="L95" i="8" s="1"/>
  <c r="E95" i="8"/>
  <c r="K95" i="8" s="1"/>
  <c r="D95" i="8"/>
  <c r="J95" i="8" s="1"/>
  <c r="C95" i="8"/>
  <c r="I95" i="8" s="1"/>
  <c r="B95" i="8"/>
  <c r="H95" i="8" s="1"/>
  <c r="P94" i="8"/>
  <c r="Q94" i="8" s="1"/>
  <c r="N94" i="8"/>
  <c r="H94" i="8"/>
  <c r="G94" i="8"/>
  <c r="M94" i="8" s="1"/>
  <c r="F94" i="8"/>
  <c r="L94" i="8" s="1"/>
  <c r="E94" i="8"/>
  <c r="K94" i="8" s="1"/>
  <c r="D94" i="8"/>
  <c r="J94" i="8" s="1"/>
  <c r="C94" i="8"/>
  <c r="B94" i="8"/>
  <c r="P93" i="8"/>
  <c r="Q93" i="8" s="1"/>
  <c r="N93" i="8"/>
  <c r="G93" i="8"/>
  <c r="M93" i="8" s="1"/>
  <c r="F93" i="8"/>
  <c r="L93" i="8" s="1"/>
  <c r="E93" i="8"/>
  <c r="K93" i="8" s="1"/>
  <c r="D93" i="8"/>
  <c r="J93" i="8" s="1"/>
  <c r="C93" i="8"/>
  <c r="B93" i="8"/>
  <c r="H93" i="8" s="1"/>
  <c r="Q92" i="8"/>
  <c r="P92" i="8"/>
  <c r="N92" i="8"/>
  <c r="G92" i="8"/>
  <c r="F92" i="8"/>
  <c r="E92" i="8"/>
  <c r="K92" i="8" s="1"/>
  <c r="D92" i="8"/>
  <c r="J92" i="8" s="1"/>
  <c r="C92" i="8"/>
  <c r="I92" i="8" s="1"/>
  <c r="B92" i="8"/>
  <c r="P91" i="8"/>
  <c r="Q91" i="8" s="1"/>
  <c r="N91" i="8"/>
  <c r="O91" i="8" s="1"/>
  <c r="G91" i="8"/>
  <c r="M91" i="8" s="1"/>
  <c r="F91" i="8"/>
  <c r="E91" i="8"/>
  <c r="D91" i="8"/>
  <c r="J91" i="8" s="1"/>
  <c r="C91" i="8"/>
  <c r="I91" i="8" s="1"/>
  <c r="B91" i="8"/>
  <c r="H91" i="8" s="1"/>
  <c r="P90" i="8"/>
  <c r="Q90" i="8" s="1"/>
  <c r="N90" i="8"/>
  <c r="O90" i="8" s="1"/>
  <c r="K90" i="8"/>
  <c r="J90" i="8"/>
  <c r="G90" i="8"/>
  <c r="F90" i="8"/>
  <c r="E90" i="8"/>
  <c r="D90" i="8"/>
  <c r="C90" i="8"/>
  <c r="B90" i="8"/>
  <c r="H90" i="8" s="1"/>
  <c r="P89" i="8"/>
  <c r="Q89" i="8" s="1"/>
  <c r="N89" i="8"/>
  <c r="L89" i="8"/>
  <c r="K89" i="8"/>
  <c r="J89" i="8"/>
  <c r="I89" i="8"/>
  <c r="G89" i="8"/>
  <c r="F89" i="8"/>
  <c r="E89" i="8"/>
  <c r="D89" i="8"/>
  <c r="C89" i="8"/>
  <c r="B89" i="8"/>
  <c r="H89" i="8" s="1"/>
  <c r="P88" i="8"/>
  <c r="Q88" i="8" s="1"/>
  <c r="N88" i="8"/>
  <c r="M88" i="8"/>
  <c r="K88" i="8"/>
  <c r="G88" i="8"/>
  <c r="F88" i="8"/>
  <c r="L88" i="8" s="1"/>
  <c r="E88" i="8"/>
  <c r="D88" i="8"/>
  <c r="J88" i="8" s="1"/>
  <c r="C88" i="8"/>
  <c r="B88" i="8"/>
  <c r="H88" i="8" s="1"/>
  <c r="P87" i="8"/>
  <c r="Q87" i="8" s="1"/>
  <c r="O87" i="8"/>
  <c r="N87" i="8"/>
  <c r="M87" i="8"/>
  <c r="J87" i="8"/>
  <c r="G87" i="8"/>
  <c r="F87" i="8"/>
  <c r="L87" i="8" s="1"/>
  <c r="E87" i="8"/>
  <c r="K87" i="8" s="1"/>
  <c r="D87" i="8"/>
  <c r="C87" i="8"/>
  <c r="B87" i="8"/>
  <c r="P86" i="8"/>
  <c r="Q86" i="8" s="1"/>
  <c r="O86" i="8"/>
  <c r="N86" i="8"/>
  <c r="H86" i="8"/>
  <c r="G86" i="8"/>
  <c r="F86" i="8"/>
  <c r="E86" i="8"/>
  <c r="K86" i="8" s="1"/>
  <c r="D86" i="8"/>
  <c r="J86" i="8" s="1"/>
  <c r="C86" i="8"/>
  <c r="I86" i="8" s="1"/>
  <c r="B86" i="8"/>
  <c r="P85" i="8"/>
  <c r="N85" i="8"/>
  <c r="O85" i="8" s="1"/>
  <c r="K85" i="8"/>
  <c r="H85" i="8"/>
  <c r="G85" i="8"/>
  <c r="F85" i="8"/>
  <c r="E85" i="8"/>
  <c r="D85" i="8"/>
  <c r="J85" i="8" s="1"/>
  <c r="C85" i="8"/>
  <c r="B85" i="8"/>
  <c r="P84" i="8"/>
  <c r="Q84" i="8" s="1"/>
  <c r="N84" i="8"/>
  <c r="M84" i="8"/>
  <c r="K84" i="8"/>
  <c r="J84" i="8"/>
  <c r="G84" i="8"/>
  <c r="F84" i="8"/>
  <c r="L84" i="8" s="1"/>
  <c r="E84" i="8"/>
  <c r="D84" i="8"/>
  <c r="C84" i="8"/>
  <c r="B84" i="8"/>
  <c r="P83" i="8"/>
  <c r="Q83" i="8" s="1"/>
  <c r="N83" i="8"/>
  <c r="L83" i="8"/>
  <c r="I83" i="8"/>
  <c r="H83" i="8"/>
  <c r="G83" i="8"/>
  <c r="F83" i="8"/>
  <c r="E83" i="8"/>
  <c r="K83" i="8" s="1"/>
  <c r="D83" i="8"/>
  <c r="J83" i="8" s="1"/>
  <c r="C83" i="8"/>
  <c r="B83" i="8"/>
  <c r="P82" i="8"/>
  <c r="N82" i="8"/>
  <c r="O82" i="8" s="1"/>
  <c r="L82" i="8"/>
  <c r="J82" i="8"/>
  <c r="H82" i="8"/>
  <c r="G82" i="8"/>
  <c r="F82" i="8"/>
  <c r="E82" i="8"/>
  <c r="K82" i="8" s="1"/>
  <c r="D82" i="8"/>
  <c r="C82" i="8"/>
  <c r="B82" i="8"/>
  <c r="P81" i="8"/>
  <c r="Q81" i="8" s="1"/>
  <c r="N81" i="8"/>
  <c r="O81" i="8" s="1"/>
  <c r="L81" i="8"/>
  <c r="G81" i="8"/>
  <c r="F81" i="8"/>
  <c r="E81" i="8"/>
  <c r="K81" i="8" s="1"/>
  <c r="D81" i="8"/>
  <c r="J81" i="8" s="1"/>
  <c r="C81" i="8"/>
  <c r="I81" i="8" s="1"/>
  <c r="B81" i="8"/>
  <c r="P80" i="8"/>
  <c r="Q80" i="8" s="1"/>
  <c r="O80" i="8"/>
  <c r="N80" i="8"/>
  <c r="G80" i="8"/>
  <c r="M80" i="8" s="1"/>
  <c r="F80" i="8"/>
  <c r="L80" i="8" s="1"/>
  <c r="E80" i="8"/>
  <c r="K80" i="8" s="1"/>
  <c r="D80" i="8"/>
  <c r="J80" i="8" s="1"/>
  <c r="C80" i="8"/>
  <c r="B80" i="8"/>
  <c r="P79" i="8"/>
  <c r="Q79" i="8" s="1"/>
  <c r="N79" i="8"/>
  <c r="O79" i="8" s="1"/>
  <c r="J79" i="8"/>
  <c r="H79" i="8"/>
  <c r="G79" i="8"/>
  <c r="M79" i="8" s="1"/>
  <c r="F79" i="8"/>
  <c r="L79" i="8" s="1"/>
  <c r="E79" i="8"/>
  <c r="K79" i="8" s="1"/>
  <c r="D79" i="8"/>
  <c r="C79" i="8"/>
  <c r="B79" i="8"/>
  <c r="P78" i="8"/>
  <c r="N78" i="8"/>
  <c r="M78" i="8"/>
  <c r="L78" i="8"/>
  <c r="K78" i="8"/>
  <c r="H78" i="8"/>
  <c r="G78" i="8"/>
  <c r="F78" i="8"/>
  <c r="E78" i="8"/>
  <c r="D78" i="8"/>
  <c r="J78" i="8" s="1"/>
  <c r="C78" i="8"/>
  <c r="B78" i="8"/>
  <c r="P77" i="8"/>
  <c r="N77" i="8"/>
  <c r="O77" i="8" s="1"/>
  <c r="M77" i="8"/>
  <c r="L77" i="8"/>
  <c r="K77" i="8"/>
  <c r="G77" i="8"/>
  <c r="F77" i="8"/>
  <c r="E77" i="8"/>
  <c r="D77" i="8"/>
  <c r="J77" i="8" s="1"/>
  <c r="C77" i="8"/>
  <c r="B77" i="8"/>
  <c r="P76" i="8"/>
  <c r="N76" i="8"/>
  <c r="O76" i="8" s="1"/>
  <c r="H76" i="8"/>
  <c r="G76" i="8"/>
  <c r="F76" i="8"/>
  <c r="L76" i="8" s="1"/>
  <c r="E76" i="8"/>
  <c r="K76" i="8" s="1"/>
  <c r="D76" i="8"/>
  <c r="C76" i="8"/>
  <c r="I76" i="8" s="1"/>
  <c r="B76" i="8"/>
  <c r="P75" i="8"/>
  <c r="N75" i="8"/>
  <c r="O75" i="8" s="1"/>
  <c r="K75" i="8"/>
  <c r="H75" i="8"/>
  <c r="G75" i="8"/>
  <c r="F75" i="8"/>
  <c r="L75" i="8" s="1"/>
  <c r="E75" i="8"/>
  <c r="D75" i="8"/>
  <c r="C75" i="8"/>
  <c r="B75" i="8"/>
  <c r="P74" i="8"/>
  <c r="N74" i="8"/>
  <c r="L74" i="8"/>
  <c r="K74" i="8"/>
  <c r="H74" i="8"/>
  <c r="G74" i="8"/>
  <c r="M74" i="8" s="1"/>
  <c r="F74" i="8"/>
  <c r="E74" i="8"/>
  <c r="D74" i="8"/>
  <c r="J74" i="8" s="1"/>
  <c r="C74" i="8"/>
  <c r="B74" i="8"/>
  <c r="P73" i="8"/>
  <c r="N73" i="8"/>
  <c r="O73" i="8" s="1"/>
  <c r="L73" i="8"/>
  <c r="K73" i="8"/>
  <c r="G73" i="8"/>
  <c r="M73" i="8" s="1"/>
  <c r="F73" i="8"/>
  <c r="E73" i="8"/>
  <c r="D73" i="8"/>
  <c r="J73" i="8" s="1"/>
  <c r="C73" i="8"/>
  <c r="B73" i="8"/>
  <c r="P72" i="8"/>
  <c r="N72" i="8"/>
  <c r="O72" i="8" s="1"/>
  <c r="M72" i="8"/>
  <c r="L72" i="8"/>
  <c r="K72" i="8"/>
  <c r="G72" i="8"/>
  <c r="F72" i="8"/>
  <c r="E72" i="8"/>
  <c r="D72" i="8"/>
  <c r="J72" i="8" s="1"/>
  <c r="C72" i="8"/>
  <c r="I72" i="8" s="1"/>
  <c r="B72" i="8"/>
  <c r="P71" i="8"/>
  <c r="Q71" i="8" s="1"/>
  <c r="N71" i="8"/>
  <c r="H71" i="8"/>
  <c r="G71" i="8"/>
  <c r="M71" i="8" s="1"/>
  <c r="F71" i="8"/>
  <c r="L71" i="8" s="1"/>
  <c r="E71" i="8"/>
  <c r="K71" i="8" s="1"/>
  <c r="D71" i="8"/>
  <c r="J71" i="8" s="1"/>
  <c r="C71" i="8"/>
  <c r="B71" i="8"/>
  <c r="Q70" i="8"/>
  <c r="P70" i="8"/>
  <c r="N70" i="8"/>
  <c r="J70" i="8"/>
  <c r="I70" i="8"/>
  <c r="H70" i="8"/>
  <c r="G70" i="8"/>
  <c r="F70" i="8"/>
  <c r="L70" i="8" s="1"/>
  <c r="E70" i="8"/>
  <c r="K70" i="8" s="1"/>
  <c r="D70" i="8"/>
  <c r="C70" i="8"/>
  <c r="B70" i="8"/>
  <c r="P69" i="8"/>
  <c r="N69" i="8"/>
  <c r="K69" i="8"/>
  <c r="J69" i="8"/>
  <c r="G69" i="8"/>
  <c r="M69" i="8" s="1"/>
  <c r="F69" i="8"/>
  <c r="L69" i="8" s="1"/>
  <c r="E69" i="8"/>
  <c r="D69" i="8"/>
  <c r="C69" i="8"/>
  <c r="B69" i="8"/>
  <c r="H69" i="8" s="1"/>
  <c r="P68" i="8"/>
  <c r="N68" i="8"/>
  <c r="O68" i="8" s="1"/>
  <c r="L68" i="8"/>
  <c r="G68" i="8"/>
  <c r="M68" i="8" s="1"/>
  <c r="F68" i="8"/>
  <c r="E68" i="8"/>
  <c r="K68" i="8" s="1"/>
  <c r="D68" i="8"/>
  <c r="J68" i="8" s="1"/>
  <c r="C68" i="8"/>
  <c r="B68" i="8"/>
  <c r="H68" i="8" s="1"/>
  <c r="Q67" i="8"/>
  <c r="P67" i="8"/>
  <c r="N67" i="8"/>
  <c r="G67" i="8"/>
  <c r="M67" i="8" s="1"/>
  <c r="F67" i="8"/>
  <c r="L67" i="8" s="1"/>
  <c r="E67" i="8"/>
  <c r="K67" i="8" s="1"/>
  <c r="D67" i="8"/>
  <c r="J67" i="8" s="1"/>
  <c r="C67" i="8"/>
  <c r="I67" i="8" s="1"/>
  <c r="B67" i="8"/>
  <c r="H67" i="8" s="1"/>
  <c r="P66" i="8"/>
  <c r="N66" i="8"/>
  <c r="H66" i="8"/>
  <c r="G66" i="8"/>
  <c r="M66" i="8" s="1"/>
  <c r="F66" i="8"/>
  <c r="L66" i="8" s="1"/>
  <c r="E66" i="8"/>
  <c r="K66" i="8" s="1"/>
  <c r="D66" i="8"/>
  <c r="J66" i="8" s="1"/>
  <c r="C66" i="8"/>
  <c r="I66" i="8" s="1"/>
  <c r="B66" i="8"/>
  <c r="P65" i="8"/>
  <c r="Q65" i="8" s="1"/>
  <c r="N65" i="8"/>
  <c r="G65" i="8"/>
  <c r="M65" i="8" s="1"/>
  <c r="F65" i="8"/>
  <c r="L65" i="8" s="1"/>
  <c r="E65" i="8"/>
  <c r="K65" i="8" s="1"/>
  <c r="D65" i="8"/>
  <c r="J65" i="8" s="1"/>
  <c r="C65" i="8"/>
  <c r="B65" i="8"/>
  <c r="P64" i="8"/>
  <c r="Q64" i="8" s="1"/>
  <c r="N64" i="8"/>
  <c r="G64" i="8"/>
  <c r="F64" i="8"/>
  <c r="L64" i="8" s="1"/>
  <c r="E64" i="8"/>
  <c r="K64" i="8" s="1"/>
  <c r="D64" i="8"/>
  <c r="J64" i="8" s="1"/>
  <c r="C64" i="8"/>
  <c r="I64" i="8" s="1"/>
  <c r="B64" i="8"/>
  <c r="H64" i="8" s="1"/>
  <c r="P63" i="8"/>
  <c r="Q63" i="8" s="1"/>
  <c r="N63" i="8"/>
  <c r="K63" i="8"/>
  <c r="G63" i="8"/>
  <c r="F63" i="8"/>
  <c r="E63" i="8"/>
  <c r="D63" i="8"/>
  <c r="J63" i="8" s="1"/>
  <c r="C63" i="8"/>
  <c r="I63" i="8" s="1"/>
  <c r="B63" i="8"/>
  <c r="H63" i="8" s="1"/>
  <c r="P62" i="8"/>
  <c r="Q62" i="8" s="1"/>
  <c r="N62" i="8"/>
  <c r="L62" i="8"/>
  <c r="K62" i="8"/>
  <c r="G62" i="8"/>
  <c r="F62" i="8"/>
  <c r="E62" i="8"/>
  <c r="D62" i="8"/>
  <c r="J62" i="8" s="1"/>
  <c r="C62" i="8"/>
  <c r="B62" i="8"/>
  <c r="H62" i="8" s="1"/>
  <c r="P61" i="8"/>
  <c r="Q61" i="8" s="1"/>
  <c r="N61" i="8"/>
  <c r="L61" i="8"/>
  <c r="K61" i="8"/>
  <c r="G61" i="8"/>
  <c r="F61" i="8"/>
  <c r="E61" i="8"/>
  <c r="D61" i="8"/>
  <c r="J61" i="8" s="1"/>
  <c r="C61" i="8"/>
  <c r="B61" i="8"/>
  <c r="H61" i="8" s="1"/>
  <c r="P60" i="8"/>
  <c r="Q60" i="8" s="1"/>
  <c r="N60" i="8"/>
  <c r="L60" i="8"/>
  <c r="K60" i="8"/>
  <c r="G60" i="8"/>
  <c r="F60" i="8"/>
  <c r="E60" i="8"/>
  <c r="D60" i="8"/>
  <c r="J60" i="8" s="1"/>
  <c r="C60" i="8"/>
  <c r="I60" i="8" s="1"/>
  <c r="B60" i="8"/>
  <c r="H60" i="8" s="1"/>
  <c r="P59" i="8"/>
  <c r="Q59" i="8" s="1"/>
  <c r="N59" i="8"/>
  <c r="G59" i="8"/>
  <c r="M59" i="8" s="1"/>
  <c r="F59" i="8"/>
  <c r="L59" i="8" s="1"/>
  <c r="E59" i="8"/>
  <c r="K59" i="8" s="1"/>
  <c r="D59" i="8"/>
  <c r="J59" i="8" s="1"/>
  <c r="C59" i="8"/>
  <c r="B59" i="8"/>
  <c r="H59" i="8" s="1"/>
  <c r="P58" i="8"/>
  <c r="Q58" i="8" s="1"/>
  <c r="N58" i="8"/>
  <c r="K58" i="8"/>
  <c r="I58" i="8"/>
  <c r="G58" i="8"/>
  <c r="M58" i="8" s="1"/>
  <c r="F58" i="8"/>
  <c r="L58" i="8" s="1"/>
  <c r="E58" i="8"/>
  <c r="D58" i="8"/>
  <c r="J58" i="8" s="1"/>
  <c r="C58" i="8"/>
  <c r="B58" i="8"/>
  <c r="H58" i="8" s="1"/>
  <c r="P57" i="8"/>
  <c r="Q57" i="8" s="1"/>
  <c r="N57" i="8"/>
  <c r="O57" i="8" s="1"/>
  <c r="K57" i="8"/>
  <c r="J57" i="8"/>
  <c r="G57" i="8"/>
  <c r="F57" i="8"/>
  <c r="L57" i="8" s="1"/>
  <c r="E57" i="8"/>
  <c r="D57" i="8"/>
  <c r="C57" i="8"/>
  <c r="B57" i="8"/>
  <c r="H57" i="8" s="1"/>
  <c r="P56" i="8"/>
  <c r="Q56" i="8" s="1"/>
  <c r="N56" i="8"/>
  <c r="O56" i="8" s="1"/>
  <c r="G56" i="8"/>
  <c r="M56" i="8" s="1"/>
  <c r="F56" i="8"/>
  <c r="L56" i="8" s="1"/>
  <c r="E56" i="8"/>
  <c r="K56" i="8" s="1"/>
  <c r="D56" i="8"/>
  <c r="J56" i="8" s="1"/>
  <c r="C56" i="8"/>
  <c r="I56" i="8" s="1"/>
  <c r="B56" i="8"/>
  <c r="H56" i="8" s="1"/>
  <c r="P55" i="8"/>
  <c r="Q55" i="8" s="1"/>
  <c r="N55" i="8"/>
  <c r="H55" i="8"/>
  <c r="G55" i="8"/>
  <c r="F55" i="8"/>
  <c r="L55" i="8" s="1"/>
  <c r="E55" i="8"/>
  <c r="K55" i="8" s="1"/>
  <c r="D55" i="8"/>
  <c r="J55" i="8" s="1"/>
  <c r="C55" i="8"/>
  <c r="I55" i="8" s="1"/>
  <c r="B55" i="8"/>
  <c r="P54" i="8"/>
  <c r="Q54" i="8" s="1"/>
  <c r="N54" i="8"/>
  <c r="O54" i="8" s="1"/>
  <c r="J54" i="8"/>
  <c r="I54" i="8"/>
  <c r="G54" i="8"/>
  <c r="M54" i="8" s="1"/>
  <c r="F54" i="8"/>
  <c r="L54" i="8" s="1"/>
  <c r="E54" i="8"/>
  <c r="K54" i="8" s="1"/>
  <c r="D54" i="8"/>
  <c r="C54" i="8"/>
  <c r="B54" i="8"/>
  <c r="H54" i="8" s="1"/>
  <c r="P53" i="8"/>
  <c r="Q53" i="8" s="1"/>
  <c r="N53" i="8"/>
  <c r="K53" i="8"/>
  <c r="G53" i="8"/>
  <c r="M53" i="8" s="1"/>
  <c r="F53" i="8"/>
  <c r="L53" i="8" s="1"/>
  <c r="E53" i="8"/>
  <c r="D53" i="8"/>
  <c r="J53" i="8" s="1"/>
  <c r="C53" i="8"/>
  <c r="B53" i="8"/>
  <c r="H53" i="8" s="1"/>
  <c r="P52" i="8"/>
  <c r="Q52" i="8" s="1"/>
  <c r="N52" i="8"/>
  <c r="L52" i="8"/>
  <c r="G52" i="8"/>
  <c r="F52" i="8"/>
  <c r="E52" i="8"/>
  <c r="K52" i="8" s="1"/>
  <c r="D52" i="8"/>
  <c r="J52" i="8" s="1"/>
  <c r="C52" i="8"/>
  <c r="I52" i="8" s="1"/>
  <c r="B52" i="8"/>
  <c r="H52" i="8" s="1"/>
  <c r="P51" i="8"/>
  <c r="Q51" i="8" s="1"/>
  <c r="N51" i="8"/>
  <c r="O51" i="8" s="1"/>
  <c r="K51" i="8"/>
  <c r="G51" i="8"/>
  <c r="F51" i="8"/>
  <c r="L51" i="8" s="1"/>
  <c r="E51" i="8"/>
  <c r="D51" i="8"/>
  <c r="J51" i="8" s="1"/>
  <c r="C51" i="8"/>
  <c r="I51" i="8" s="1"/>
  <c r="B51" i="8"/>
  <c r="H51" i="8" s="1"/>
  <c r="Q50" i="8"/>
  <c r="P50" i="8"/>
  <c r="N50" i="8"/>
  <c r="L50" i="8"/>
  <c r="G50" i="8"/>
  <c r="F50" i="8"/>
  <c r="E50" i="8"/>
  <c r="K50" i="8" s="1"/>
  <c r="D50" i="8"/>
  <c r="J50" i="8" s="1"/>
  <c r="C50" i="8"/>
  <c r="B50" i="8"/>
  <c r="H50" i="8" s="1"/>
  <c r="P49" i="8"/>
  <c r="Q49" i="8" s="1"/>
  <c r="N49" i="8"/>
  <c r="L49" i="8"/>
  <c r="K49" i="8"/>
  <c r="G49" i="8"/>
  <c r="F49" i="8"/>
  <c r="E49" i="8"/>
  <c r="D49" i="8"/>
  <c r="J49" i="8" s="1"/>
  <c r="C49" i="8"/>
  <c r="B49" i="8"/>
  <c r="H49" i="8" s="1"/>
  <c r="P48" i="8"/>
  <c r="Q48" i="8" s="1"/>
  <c r="N48" i="8"/>
  <c r="M48" i="8"/>
  <c r="L48" i="8"/>
  <c r="K48" i="8"/>
  <c r="G48" i="8"/>
  <c r="F48" i="8"/>
  <c r="E48" i="8"/>
  <c r="D48" i="8"/>
  <c r="C48" i="8"/>
  <c r="I48" i="8" s="1"/>
  <c r="B48" i="8"/>
  <c r="H48" i="8" s="1"/>
  <c r="P47" i="8"/>
  <c r="Q47" i="8" s="1"/>
  <c r="N47" i="8"/>
  <c r="H47" i="8"/>
  <c r="G47" i="8"/>
  <c r="M47" i="8" s="1"/>
  <c r="F47" i="8"/>
  <c r="L47" i="8" s="1"/>
  <c r="E47" i="8"/>
  <c r="K47" i="8" s="1"/>
  <c r="D47" i="8"/>
  <c r="J47" i="8" s="1"/>
  <c r="C47" i="8"/>
  <c r="B47" i="8"/>
  <c r="P46" i="8"/>
  <c r="Q46" i="8" s="1"/>
  <c r="N46" i="8"/>
  <c r="K46" i="8"/>
  <c r="J46" i="8"/>
  <c r="I46" i="8"/>
  <c r="G46" i="8"/>
  <c r="M46" i="8" s="1"/>
  <c r="F46" i="8"/>
  <c r="L46" i="8" s="1"/>
  <c r="E46" i="8"/>
  <c r="D46" i="8"/>
  <c r="C46" i="8"/>
  <c r="B46" i="8"/>
  <c r="H46" i="8" s="1"/>
  <c r="P45" i="8"/>
  <c r="Q45" i="8" s="1"/>
  <c r="N45" i="8"/>
  <c r="M45" i="8"/>
  <c r="L45" i="8"/>
  <c r="K45" i="8"/>
  <c r="J45" i="8"/>
  <c r="G45" i="8"/>
  <c r="F45" i="8"/>
  <c r="E45" i="8"/>
  <c r="D45" i="8"/>
  <c r="C45" i="8"/>
  <c r="B45" i="8"/>
  <c r="H45" i="8" s="1"/>
  <c r="P44" i="8"/>
  <c r="Q44" i="8" s="1"/>
  <c r="N44" i="8"/>
  <c r="O44" i="8" s="1"/>
  <c r="G44" i="8"/>
  <c r="M44" i="8" s="1"/>
  <c r="F44" i="8"/>
  <c r="L44" i="8" s="1"/>
  <c r="E44" i="8"/>
  <c r="K44" i="8" s="1"/>
  <c r="D44" i="8"/>
  <c r="J44" i="8" s="1"/>
  <c r="C44" i="8"/>
  <c r="I44" i="8" s="1"/>
  <c r="B44" i="8"/>
  <c r="P43" i="8"/>
  <c r="Q43" i="8" s="1"/>
  <c r="N43" i="8"/>
  <c r="H43" i="8"/>
  <c r="G43" i="8"/>
  <c r="M43" i="8" s="1"/>
  <c r="F43" i="8"/>
  <c r="L43" i="8" s="1"/>
  <c r="E43" i="8"/>
  <c r="K43" i="8" s="1"/>
  <c r="D43" i="8"/>
  <c r="J43" i="8" s="1"/>
  <c r="C43" i="8"/>
  <c r="I43" i="8" s="1"/>
  <c r="B43" i="8"/>
  <c r="P42" i="8"/>
  <c r="Q42" i="8" s="1"/>
  <c r="N42" i="8"/>
  <c r="K42" i="8"/>
  <c r="J42" i="8"/>
  <c r="I42" i="8"/>
  <c r="H42" i="8"/>
  <c r="G42" i="8"/>
  <c r="M42" i="8" s="1"/>
  <c r="F42" i="8"/>
  <c r="L42" i="8" s="1"/>
  <c r="E42" i="8"/>
  <c r="D42" i="8"/>
  <c r="C42" i="8"/>
  <c r="B42" i="8"/>
  <c r="P41" i="8"/>
  <c r="N41" i="8"/>
  <c r="M41" i="8"/>
  <c r="L41" i="8"/>
  <c r="J41" i="8"/>
  <c r="G41" i="8"/>
  <c r="F41" i="8"/>
  <c r="E41" i="8"/>
  <c r="K41" i="8" s="1"/>
  <c r="D41" i="8"/>
  <c r="C41" i="8"/>
  <c r="I41" i="8" s="1"/>
  <c r="B41" i="8"/>
  <c r="H41" i="8" s="1"/>
  <c r="P40" i="8"/>
  <c r="Q40" i="8" s="1"/>
  <c r="N40" i="8"/>
  <c r="O40" i="8" s="1"/>
  <c r="G40" i="8"/>
  <c r="M40" i="8" s="1"/>
  <c r="F40" i="8"/>
  <c r="L40" i="8" s="1"/>
  <c r="E40" i="8"/>
  <c r="K40" i="8" s="1"/>
  <c r="D40" i="8"/>
  <c r="J40" i="8" s="1"/>
  <c r="C40" i="8"/>
  <c r="I40" i="8" s="1"/>
  <c r="B40" i="8"/>
  <c r="H40" i="8" s="1"/>
  <c r="P39" i="8"/>
  <c r="Q39" i="8" s="1"/>
  <c r="N39" i="8"/>
  <c r="J39" i="8"/>
  <c r="I39" i="8"/>
  <c r="H39" i="8"/>
  <c r="G39" i="8"/>
  <c r="M39" i="8" s="1"/>
  <c r="F39" i="8"/>
  <c r="L39" i="8" s="1"/>
  <c r="E39" i="8"/>
  <c r="K39" i="8" s="1"/>
  <c r="D39" i="8"/>
  <c r="C39" i="8"/>
  <c r="B39" i="8"/>
  <c r="P38" i="8"/>
  <c r="Q38" i="8" s="1"/>
  <c r="N38" i="8"/>
  <c r="K38" i="8"/>
  <c r="J38" i="8"/>
  <c r="G38" i="8"/>
  <c r="M38" i="8" s="1"/>
  <c r="F38" i="8"/>
  <c r="L38" i="8" s="1"/>
  <c r="E38" i="8"/>
  <c r="D38" i="8"/>
  <c r="C38" i="8"/>
  <c r="I38" i="8" s="1"/>
  <c r="B38" i="8"/>
  <c r="H38" i="8" s="1"/>
  <c r="P37" i="8"/>
  <c r="Q37" i="8" s="1"/>
  <c r="N37" i="8"/>
  <c r="G37" i="8"/>
  <c r="F37" i="8"/>
  <c r="L37" i="8" s="1"/>
  <c r="E37" i="8"/>
  <c r="K37" i="8" s="1"/>
  <c r="D37" i="8"/>
  <c r="J37" i="8" s="1"/>
  <c r="C37" i="8"/>
  <c r="I37" i="8" s="1"/>
  <c r="B37" i="8"/>
  <c r="H37" i="8" s="1"/>
  <c r="P36" i="8"/>
  <c r="Q36" i="8" s="1"/>
  <c r="N36" i="8"/>
  <c r="O36" i="8" s="1"/>
  <c r="G36" i="8"/>
  <c r="F36" i="8"/>
  <c r="L36" i="8" s="1"/>
  <c r="E36" i="8"/>
  <c r="K36" i="8" s="1"/>
  <c r="D36" i="8"/>
  <c r="J36" i="8" s="1"/>
  <c r="C36" i="8"/>
  <c r="I36" i="8" s="1"/>
  <c r="B36" i="8"/>
  <c r="H36" i="8" s="1"/>
  <c r="P35" i="8"/>
  <c r="Q35" i="8" s="1"/>
  <c r="N35" i="8"/>
  <c r="M35" i="8"/>
  <c r="K35" i="8"/>
  <c r="G35" i="8"/>
  <c r="F35" i="8"/>
  <c r="L35" i="8" s="1"/>
  <c r="E35" i="8"/>
  <c r="D35" i="8"/>
  <c r="J35" i="8" s="1"/>
  <c r="C35" i="8"/>
  <c r="I35" i="8" s="1"/>
  <c r="B35" i="8"/>
  <c r="H35" i="8" s="1"/>
  <c r="Q34" i="8"/>
  <c r="P34" i="8"/>
  <c r="N34" i="8"/>
  <c r="G34" i="8"/>
  <c r="M34" i="8" s="1"/>
  <c r="F34" i="8"/>
  <c r="L34" i="8" s="1"/>
  <c r="E34" i="8"/>
  <c r="K34" i="8" s="1"/>
  <c r="D34" i="8"/>
  <c r="J34" i="8" s="1"/>
  <c r="C34" i="8"/>
  <c r="I34" i="8" s="1"/>
  <c r="B34" i="8"/>
  <c r="H34" i="8" s="1"/>
  <c r="P33" i="8"/>
  <c r="Q33" i="8" s="1"/>
  <c r="N33" i="8"/>
  <c r="O33" i="8" s="1"/>
  <c r="K33" i="8"/>
  <c r="J33" i="8"/>
  <c r="G33" i="8"/>
  <c r="M33" i="8" s="1"/>
  <c r="F33" i="8"/>
  <c r="L33" i="8" s="1"/>
  <c r="E33" i="8"/>
  <c r="D33" i="8"/>
  <c r="C33" i="8"/>
  <c r="I33" i="8" s="1"/>
  <c r="B33" i="8"/>
  <c r="H33" i="8" s="1"/>
  <c r="P32" i="8"/>
  <c r="Q32" i="8" s="1"/>
  <c r="N32" i="8"/>
  <c r="M32" i="8"/>
  <c r="J32" i="8"/>
  <c r="G32" i="8"/>
  <c r="F32" i="8"/>
  <c r="L32" i="8" s="1"/>
  <c r="E32" i="8"/>
  <c r="K32" i="8" s="1"/>
  <c r="D32" i="8"/>
  <c r="C32" i="8"/>
  <c r="I32" i="8" s="1"/>
  <c r="B32" i="8"/>
  <c r="H32" i="8" s="1"/>
  <c r="P31" i="8"/>
  <c r="Q31" i="8" s="1"/>
  <c r="N31" i="8"/>
  <c r="O31" i="8" s="1"/>
  <c r="G31" i="8"/>
  <c r="F31" i="8"/>
  <c r="L31" i="8" s="1"/>
  <c r="E31" i="8"/>
  <c r="K31" i="8" s="1"/>
  <c r="D31" i="8"/>
  <c r="J31" i="8" s="1"/>
  <c r="C31" i="8"/>
  <c r="I31" i="8" s="1"/>
  <c r="B31" i="8"/>
  <c r="H31" i="8" s="1"/>
  <c r="P30" i="8"/>
  <c r="Q30" i="8" s="1"/>
  <c r="N30" i="8"/>
  <c r="O30" i="8" s="1"/>
  <c r="K30" i="8"/>
  <c r="I30" i="8"/>
  <c r="G30" i="8"/>
  <c r="M30" i="8" s="1"/>
  <c r="F30" i="8"/>
  <c r="L30" i="8" s="1"/>
  <c r="E30" i="8"/>
  <c r="D30" i="8"/>
  <c r="J30" i="8" s="1"/>
  <c r="C30" i="8"/>
  <c r="B30" i="8"/>
  <c r="H30" i="8" s="1"/>
  <c r="P29" i="8"/>
  <c r="Q29" i="8" s="1"/>
  <c r="N29" i="8"/>
  <c r="L29" i="8"/>
  <c r="K29" i="8"/>
  <c r="G29" i="8"/>
  <c r="M29" i="8" s="1"/>
  <c r="F29" i="8"/>
  <c r="E29" i="8"/>
  <c r="D29" i="8"/>
  <c r="J29" i="8" s="1"/>
  <c r="C29" i="8"/>
  <c r="I29" i="8" s="1"/>
  <c r="B29" i="8"/>
  <c r="H29" i="8" s="1"/>
  <c r="P28" i="8"/>
  <c r="Q28" i="8" s="1"/>
  <c r="N28" i="8"/>
  <c r="O28" i="8" s="1"/>
  <c r="G28" i="8"/>
  <c r="M28" i="8" s="1"/>
  <c r="F28" i="8"/>
  <c r="E28" i="8"/>
  <c r="K28" i="8" s="1"/>
  <c r="D28" i="8"/>
  <c r="J28" i="8" s="1"/>
  <c r="C28" i="8"/>
  <c r="I28" i="8" s="1"/>
  <c r="B28" i="8"/>
  <c r="H28" i="8" s="1"/>
  <c r="P27" i="8"/>
  <c r="Q27" i="8" s="1"/>
  <c r="N27" i="8"/>
  <c r="O27" i="8" s="1"/>
  <c r="J27" i="8"/>
  <c r="I27" i="8"/>
  <c r="H27" i="8"/>
  <c r="G27" i="8"/>
  <c r="M27" i="8" s="1"/>
  <c r="F27" i="8"/>
  <c r="L27" i="8" s="1"/>
  <c r="E27" i="8"/>
  <c r="K27" i="8" s="1"/>
  <c r="D27" i="8"/>
  <c r="C27" i="8"/>
  <c r="B27" i="8"/>
  <c r="P26" i="8"/>
  <c r="Q26" i="8" s="1"/>
  <c r="N26" i="8"/>
  <c r="K26" i="8"/>
  <c r="J26" i="8"/>
  <c r="G26" i="8"/>
  <c r="M26" i="8" s="1"/>
  <c r="F26" i="8"/>
  <c r="L26" i="8" s="1"/>
  <c r="E26" i="8"/>
  <c r="D26" i="8"/>
  <c r="C26" i="8"/>
  <c r="I26" i="8" s="1"/>
  <c r="B26" i="8"/>
  <c r="H26" i="8" s="1"/>
  <c r="P25" i="8"/>
  <c r="Q25" i="8" s="1"/>
  <c r="N25" i="8"/>
  <c r="O25" i="8" s="1"/>
  <c r="G25" i="8"/>
  <c r="M25" i="8" s="1"/>
  <c r="F25" i="8"/>
  <c r="L25" i="8" s="1"/>
  <c r="E25" i="8"/>
  <c r="K25" i="8" s="1"/>
  <c r="D25" i="8"/>
  <c r="J25" i="8" s="1"/>
  <c r="C25" i="8"/>
  <c r="I25" i="8" s="1"/>
  <c r="B25" i="8"/>
  <c r="H25" i="8" s="1"/>
  <c r="P24" i="8"/>
  <c r="Q24" i="8" s="1"/>
  <c r="N24" i="8"/>
  <c r="H24" i="8"/>
  <c r="G24" i="8"/>
  <c r="M24" i="8" s="1"/>
  <c r="F24" i="8"/>
  <c r="L24" i="8" s="1"/>
  <c r="E24" i="8"/>
  <c r="K24" i="8" s="1"/>
  <c r="D24" i="8"/>
  <c r="J24" i="8" s="1"/>
  <c r="C24" i="8"/>
  <c r="I24" i="8" s="1"/>
  <c r="B24" i="8"/>
  <c r="P23" i="8"/>
  <c r="Q23" i="8" s="1"/>
  <c r="N23" i="8"/>
  <c r="G23" i="8"/>
  <c r="M23" i="8" s="1"/>
  <c r="F23" i="8"/>
  <c r="L23" i="8" s="1"/>
  <c r="E23" i="8"/>
  <c r="K23" i="8" s="1"/>
  <c r="D23" i="8"/>
  <c r="J23" i="8" s="1"/>
  <c r="C23" i="8"/>
  <c r="I23" i="8" s="1"/>
  <c r="B23" i="8"/>
  <c r="H23" i="8" s="1"/>
  <c r="P22" i="8"/>
  <c r="Q22" i="8" s="1"/>
  <c r="N22" i="8"/>
  <c r="G22" i="8"/>
  <c r="M22" i="8" s="1"/>
  <c r="F22" i="8"/>
  <c r="L22" i="8" s="1"/>
  <c r="E22" i="8"/>
  <c r="K22" i="8" s="1"/>
  <c r="D22" i="8"/>
  <c r="J22" i="8" s="1"/>
  <c r="C22" i="8"/>
  <c r="I22" i="8" s="1"/>
  <c r="B22" i="8"/>
  <c r="H22" i="8" s="1"/>
  <c r="P21" i="8"/>
  <c r="Q21" i="8" s="1"/>
  <c r="N21" i="8"/>
  <c r="G21" i="8"/>
  <c r="M21" i="8" s="1"/>
  <c r="F21" i="8"/>
  <c r="L21" i="8" s="1"/>
  <c r="E21" i="8"/>
  <c r="K21" i="8" s="1"/>
  <c r="D21" i="8"/>
  <c r="J21" i="8" s="1"/>
  <c r="C21" i="8"/>
  <c r="I21" i="8" s="1"/>
  <c r="B21" i="8"/>
  <c r="H21" i="8" s="1"/>
  <c r="P20" i="8"/>
  <c r="Q20" i="8" s="1"/>
  <c r="N20" i="8"/>
  <c r="M20" i="8"/>
  <c r="L20" i="8"/>
  <c r="G20" i="8"/>
  <c r="F20" i="8"/>
  <c r="E20" i="8"/>
  <c r="K20" i="8" s="1"/>
  <c r="D20" i="8"/>
  <c r="J20" i="8" s="1"/>
  <c r="C20" i="8"/>
  <c r="I20" i="8" s="1"/>
  <c r="B20" i="8"/>
  <c r="H20" i="8" s="1"/>
  <c r="Q19" i="8"/>
  <c r="P19" i="8"/>
  <c r="N19" i="8"/>
  <c r="G19" i="8"/>
  <c r="M19" i="8" s="1"/>
  <c r="F19" i="8"/>
  <c r="L19" i="8" s="1"/>
  <c r="E19" i="8"/>
  <c r="K19" i="8" s="1"/>
  <c r="D19" i="8"/>
  <c r="J19" i="8" s="1"/>
  <c r="C19" i="8"/>
  <c r="I19" i="8" s="1"/>
  <c r="B19" i="8"/>
  <c r="H19" i="8" s="1"/>
  <c r="P18" i="8"/>
  <c r="Q18" i="8" s="1"/>
  <c r="N18" i="8"/>
  <c r="G18" i="8"/>
  <c r="M18" i="8" s="1"/>
  <c r="F18" i="8"/>
  <c r="L18" i="8" s="1"/>
  <c r="E18" i="8"/>
  <c r="K18" i="8" s="1"/>
  <c r="D18" i="8"/>
  <c r="J18" i="8" s="1"/>
  <c r="C18" i="8"/>
  <c r="I18" i="8" s="1"/>
  <c r="B18" i="8"/>
  <c r="H18" i="8" s="1"/>
  <c r="P17" i="8"/>
  <c r="Q17" i="8" s="1"/>
  <c r="N17" i="8"/>
  <c r="M17" i="8"/>
  <c r="L17" i="8"/>
  <c r="K17" i="8"/>
  <c r="G17" i="8"/>
  <c r="F17" i="8"/>
  <c r="E17" i="8"/>
  <c r="D17" i="8"/>
  <c r="J17" i="8" s="1"/>
  <c r="C17" i="8"/>
  <c r="I17" i="8" s="1"/>
  <c r="B17" i="8"/>
  <c r="H17" i="8" s="1"/>
  <c r="P16" i="8"/>
  <c r="Q16" i="8" s="1"/>
  <c r="N16" i="8"/>
  <c r="G16" i="8"/>
  <c r="M16" i="8" s="1"/>
  <c r="F16" i="8"/>
  <c r="L16" i="8" s="1"/>
  <c r="E16" i="8"/>
  <c r="K16" i="8" s="1"/>
  <c r="D16" i="8"/>
  <c r="J16" i="8" s="1"/>
  <c r="C16" i="8"/>
  <c r="I16" i="8" s="1"/>
  <c r="B16" i="8"/>
  <c r="H16" i="8" s="1"/>
  <c r="P15" i="8"/>
  <c r="Q15" i="8" s="1"/>
  <c r="O15" i="8"/>
  <c r="N15" i="8"/>
  <c r="K15" i="8"/>
  <c r="J15" i="8"/>
  <c r="G15" i="8"/>
  <c r="M15" i="8" s="1"/>
  <c r="F15" i="8"/>
  <c r="L15" i="8" s="1"/>
  <c r="E15" i="8"/>
  <c r="D15" i="8"/>
  <c r="C15" i="8"/>
  <c r="I15" i="8" s="1"/>
  <c r="B15" i="8"/>
  <c r="H15" i="8" s="1"/>
  <c r="P14" i="8"/>
  <c r="Q14" i="8" s="1"/>
  <c r="N14" i="8"/>
  <c r="M14" i="8"/>
  <c r="L14" i="8"/>
  <c r="K14" i="8"/>
  <c r="J14" i="8"/>
  <c r="G14" i="8"/>
  <c r="F14" i="8"/>
  <c r="E14" i="8"/>
  <c r="D14" i="8"/>
  <c r="C14" i="8"/>
  <c r="I14" i="8" s="1"/>
  <c r="B14" i="8"/>
  <c r="H14" i="8" s="1"/>
  <c r="Q13" i="8"/>
  <c r="P13" i="8"/>
  <c r="N13" i="8"/>
  <c r="G13" i="8"/>
  <c r="M13" i="8" s="1"/>
  <c r="F13" i="8"/>
  <c r="L13" i="8" s="1"/>
  <c r="E13" i="8"/>
  <c r="K13" i="8" s="1"/>
  <c r="D13" i="8"/>
  <c r="J13" i="8" s="1"/>
  <c r="C13" i="8"/>
  <c r="I13" i="8" s="1"/>
  <c r="B13" i="8"/>
  <c r="H13" i="8" s="1"/>
  <c r="P12" i="8"/>
  <c r="Q12" i="8" s="1"/>
  <c r="N12" i="8"/>
  <c r="O12" i="8" s="1"/>
  <c r="K12" i="8"/>
  <c r="J12" i="8"/>
  <c r="I12" i="8"/>
  <c r="G12" i="8"/>
  <c r="M12" i="8" s="1"/>
  <c r="F12" i="8"/>
  <c r="L12" i="8" s="1"/>
  <c r="E12" i="8"/>
  <c r="D12" i="8"/>
  <c r="C12" i="8"/>
  <c r="B12" i="8"/>
  <c r="H12" i="8" s="1"/>
  <c r="P11" i="8"/>
  <c r="Q11" i="8" s="1"/>
  <c r="N11" i="8"/>
  <c r="O11" i="8" s="1"/>
  <c r="L11" i="8"/>
  <c r="K11" i="8"/>
  <c r="J11" i="8"/>
  <c r="G11" i="8"/>
  <c r="M11" i="8" s="1"/>
  <c r="F11" i="8"/>
  <c r="E11" i="8"/>
  <c r="D11" i="8"/>
  <c r="C11" i="8"/>
  <c r="I11" i="8" s="1"/>
  <c r="B11" i="8"/>
  <c r="H11" i="8" s="1"/>
  <c r="P10" i="8"/>
  <c r="Q10" i="8" s="1"/>
  <c r="O10" i="8"/>
  <c r="N10" i="8"/>
  <c r="G10" i="8"/>
  <c r="M10" i="8" s="1"/>
  <c r="F10" i="8"/>
  <c r="L10" i="8" s="1"/>
  <c r="E10" i="8"/>
  <c r="K10" i="8" s="1"/>
  <c r="D10" i="8"/>
  <c r="J10" i="8" s="1"/>
  <c r="C10" i="8"/>
  <c r="I10" i="8" s="1"/>
  <c r="B10" i="8"/>
  <c r="H10" i="8" s="1"/>
  <c r="P9" i="8"/>
  <c r="Q9" i="8" s="1"/>
  <c r="N9" i="8"/>
  <c r="O9" i="8" s="1"/>
  <c r="K9" i="8"/>
  <c r="J9" i="8"/>
  <c r="I9" i="8"/>
  <c r="H9" i="8"/>
  <c r="G9" i="8"/>
  <c r="M9" i="8" s="1"/>
  <c r="F9" i="8"/>
  <c r="L9" i="8" s="1"/>
  <c r="E9" i="8"/>
  <c r="D9" i="8"/>
  <c r="C9" i="8"/>
  <c r="B9" i="8"/>
  <c r="P8" i="8"/>
  <c r="Q8" i="8" s="1"/>
  <c r="N8" i="8"/>
  <c r="M8" i="8"/>
  <c r="L8" i="8"/>
  <c r="J8" i="8"/>
  <c r="G8" i="8"/>
  <c r="F8" i="8"/>
  <c r="E8" i="8"/>
  <c r="K8" i="8" s="1"/>
  <c r="D8" i="8"/>
  <c r="C8" i="8"/>
  <c r="I8" i="8" s="1"/>
  <c r="B8" i="8"/>
  <c r="H8" i="8" s="1"/>
  <c r="P7" i="8"/>
  <c r="Q7" i="8" s="1"/>
  <c r="N7" i="8"/>
  <c r="O7" i="8" s="1"/>
  <c r="G7" i="8"/>
  <c r="M7" i="8" s="1"/>
  <c r="F7" i="8"/>
  <c r="L7" i="8" s="1"/>
  <c r="E7" i="8"/>
  <c r="K7" i="8" s="1"/>
  <c r="D7" i="8"/>
  <c r="J7" i="8" s="1"/>
  <c r="C7" i="8"/>
  <c r="I7" i="8" s="1"/>
  <c r="B7" i="8"/>
  <c r="H7" i="8" s="1"/>
  <c r="P6" i="8"/>
  <c r="Q6" i="8" s="1"/>
  <c r="N6" i="8"/>
  <c r="O6" i="8" s="1"/>
  <c r="K6" i="8"/>
  <c r="J6" i="8"/>
  <c r="I6" i="8"/>
  <c r="H6" i="8"/>
  <c r="G6" i="8"/>
  <c r="M6" i="8" s="1"/>
  <c r="F6" i="8"/>
  <c r="L6" i="8" s="1"/>
  <c r="E6" i="8"/>
  <c r="D6" i="8"/>
  <c r="C6" i="8"/>
  <c r="B6" i="8"/>
  <c r="P5" i="8"/>
  <c r="Q5" i="8" s="1"/>
  <c r="N5" i="8"/>
  <c r="L5" i="8"/>
  <c r="K5" i="8"/>
  <c r="G5" i="8"/>
  <c r="M5" i="8" s="1"/>
  <c r="F5" i="8"/>
  <c r="E5" i="8"/>
  <c r="D5" i="8"/>
  <c r="J5" i="8" s="1"/>
  <c r="C5" i="8"/>
  <c r="I5" i="8" s="1"/>
  <c r="B5" i="8"/>
  <c r="H5" i="8" s="1"/>
  <c r="P4" i="8"/>
  <c r="Q4" i="8" s="1"/>
  <c r="N4" i="8"/>
  <c r="O4" i="8" s="1"/>
  <c r="G4" i="8"/>
  <c r="M4" i="8" s="1"/>
  <c r="F4" i="8"/>
  <c r="L4" i="8" s="1"/>
  <c r="E4" i="8"/>
  <c r="K4" i="8" s="1"/>
  <c r="D4" i="8"/>
  <c r="J4" i="8" s="1"/>
  <c r="C4" i="8"/>
  <c r="I4" i="8" s="1"/>
  <c r="B4" i="8"/>
  <c r="H4" i="8" s="1"/>
  <c r="P3" i="8"/>
  <c r="Q3" i="8" s="1"/>
  <c r="N3" i="8"/>
  <c r="O3" i="8" s="1"/>
  <c r="J3" i="8"/>
  <c r="I3" i="8"/>
  <c r="H3" i="8"/>
  <c r="G3" i="8"/>
  <c r="M3" i="8" s="1"/>
  <c r="F3" i="8"/>
  <c r="L3" i="8" s="1"/>
  <c r="E3" i="8"/>
  <c r="K3" i="8" s="1"/>
  <c r="D3" i="8"/>
  <c r="C3" i="8"/>
  <c r="B3" i="8"/>
  <c r="P2" i="8"/>
  <c r="Q2" i="8" s="1"/>
  <c r="N2" i="8"/>
  <c r="K2" i="8"/>
  <c r="J2" i="8"/>
  <c r="G2" i="8"/>
  <c r="M2" i="8" s="1"/>
  <c r="F2" i="8"/>
  <c r="L2" i="8" s="1"/>
  <c r="E2" i="8"/>
  <c r="D2" i="8"/>
  <c r="C2" i="8"/>
  <c r="I2" i="8" s="1"/>
  <c r="B2" i="8"/>
  <c r="H2" i="8" s="1"/>
  <c r="V418" i="7"/>
  <c r="U418" i="7"/>
  <c r="T418" i="7"/>
  <c r="S418" i="7"/>
  <c r="R418" i="7"/>
  <c r="Q418" i="7"/>
  <c r="P418" i="7"/>
  <c r="O418" i="7"/>
  <c r="N418" i="7"/>
  <c r="K418" i="7"/>
  <c r="J418" i="7"/>
  <c r="I418" i="7"/>
  <c r="H418" i="7"/>
  <c r="H9" i="7" s="1"/>
  <c r="G418" i="7"/>
  <c r="G9" i="7" s="1"/>
  <c r="F418" i="7"/>
  <c r="E418" i="7"/>
  <c r="D418" i="7"/>
  <c r="C418" i="7"/>
  <c r="V417" i="7"/>
  <c r="U417" i="7"/>
  <c r="T417" i="7"/>
  <c r="S417" i="7"/>
  <c r="R417" i="7"/>
  <c r="Q417" i="7"/>
  <c r="P417" i="7"/>
  <c r="O417" i="7"/>
  <c r="N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N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N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N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N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N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N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N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N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N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N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N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N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N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N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N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N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N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N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N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N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N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N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N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N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N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N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N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N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N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N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N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N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N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N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N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N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N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N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N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N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N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N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N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Q4" i="7" s="1"/>
  <c r="P26" i="7"/>
  <c r="O26" i="7"/>
  <c r="O4" i="7" s="1"/>
  <c r="N26" i="7"/>
  <c r="M26" i="7"/>
  <c r="L26" i="7"/>
  <c r="K26" i="7"/>
  <c r="J26" i="7"/>
  <c r="I26" i="7"/>
  <c r="H26" i="7"/>
  <c r="G26" i="7"/>
  <c r="F26" i="7"/>
  <c r="E26" i="7"/>
  <c r="D26" i="7"/>
  <c r="D6" i="7" s="1"/>
  <c r="D7" i="7" s="1"/>
  <c r="C26" i="7"/>
  <c r="C4" i="7" s="1"/>
  <c r="V25" i="7"/>
  <c r="V6" i="7" s="1"/>
  <c r="V7" i="7" s="1"/>
  <c r="U25" i="7"/>
  <c r="T25" i="7"/>
  <c r="S25" i="7"/>
  <c r="R25" i="7"/>
  <c r="Q25" i="7"/>
  <c r="P25" i="7"/>
  <c r="O25" i="7"/>
  <c r="N25" i="7"/>
  <c r="M25" i="7"/>
  <c r="M4" i="7" s="1"/>
  <c r="L25" i="7"/>
  <c r="L4" i="7" s="1"/>
  <c r="K25" i="7"/>
  <c r="K5" i="7" s="1"/>
  <c r="J25" i="7"/>
  <c r="J5" i="7" s="1"/>
  <c r="I25" i="7"/>
  <c r="H25" i="7"/>
  <c r="G25" i="7"/>
  <c r="F25" i="7"/>
  <c r="E25" i="7"/>
  <c r="D25" i="7"/>
  <c r="C25" i="7"/>
  <c r="V24" i="7"/>
  <c r="V5" i="7" s="1"/>
  <c r="U24" i="7"/>
  <c r="U6" i="7" s="1"/>
  <c r="U7" i="7" s="1"/>
  <c r="T24" i="7"/>
  <c r="T6" i="7" s="1"/>
  <c r="T7" i="7" s="1"/>
  <c r="S24" i="7"/>
  <c r="S6" i="7" s="1"/>
  <c r="S7" i="7" s="1"/>
  <c r="R24" i="7"/>
  <c r="R6" i="7" s="1"/>
  <c r="R7" i="7" s="1"/>
  <c r="Q24" i="7"/>
  <c r="Q6" i="7" s="1"/>
  <c r="Q7" i="7" s="1"/>
  <c r="P24" i="7"/>
  <c r="O24" i="7"/>
  <c r="O6" i="7" s="1"/>
  <c r="O7" i="7" s="1"/>
  <c r="N24" i="7"/>
  <c r="N6" i="7" s="1"/>
  <c r="N7" i="7" s="1"/>
  <c r="M24" i="7"/>
  <c r="L24" i="7"/>
  <c r="K24" i="7"/>
  <c r="J24" i="7"/>
  <c r="J4" i="7" s="1"/>
  <c r="I24" i="7"/>
  <c r="I6" i="7" s="1"/>
  <c r="I7" i="7" s="1"/>
  <c r="H24" i="7"/>
  <c r="H6" i="7" s="1"/>
  <c r="H7" i="7" s="1"/>
  <c r="G24" i="7"/>
  <c r="G6" i="7" s="1"/>
  <c r="G7" i="7" s="1"/>
  <c r="F24" i="7"/>
  <c r="F5" i="7" s="1"/>
  <c r="E24" i="7"/>
  <c r="E6" i="7" s="1"/>
  <c r="E7" i="7" s="1"/>
  <c r="D24" i="7"/>
  <c r="C24" i="7"/>
  <c r="C6" i="7" s="1"/>
  <c r="C7" i="7" s="1"/>
  <c r="V9" i="7"/>
  <c r="T9" i="7"/>
  <c r="S9" i="7"/>
  <c r="R9" i="7"/>
  <c r="Q9" i="7"/>
  <c r="P9" i="7"/>
  <c r="O9" i="7"/>
  <c r="N9" i="7"/>
  <c r="M9" i="7"/>
  <c r="L9" i="7"/>
  <c r="K9" i="7"/>
  <c r="J9" i="7"/>
  <c r="F9" i="7"/>
  <c r="E9" i="7"/>
  <c r="D9" i="7"/>
  <c r="C9" i="7"/>
  <c r="V8" i="7"/>
  <c r="U8" i="7"/>
  <c r="T8" i="7"/>
  <c r="S8" i="7"/>
  <c r="R8" i="7"/>
  <c r="N8" i="7"/>
  <c r="M8" i="7"/>
  <c r="L8" i="7"/>
  <c r="K8" i="7"/>
  <c r="G8" i="7"/>
  <c r="F8" i="7"/>
  <c r="J6" i="7"/>
  <c r="J7" i="7" s="1"/>
  <c r="F6" i="7"/>
  <c r="F7" i="7" s="1"/>
  <c r="R5" i="7"/>
  <c r="N5" i="7"/>
  <c r="M5" i="7"/>
  <c r="Z4" i="7"/>
  <c r="R4" i="7"/>
  <c r="F4" i="7"/>
  <c r="E4" i="7"/>
  <c r="D4" i="7"/>
  <c r="Z3" i="7"/>
  <c r="U9" i="7" s="1"/>
  <c r="D28" i="6"/>
  <c r="D29" i="6" s="1"/>
  <c r="F26" i="6"/>
  <c r="E26" i="6"/>
  <c r="D26" i="6"/>
  <c r="F25" i="6"/>
  <c r="E25" i="6"/>
  <c r="D25" i="6"/>
  <c r="F24" i="6"/>
  <c r="E24" i="6"/>
  <c r="D24" i="6"/>
  <c r="F23" i="6"/>
  <c r="E23" i="6"/>
  <c r="D23" i="6"/>
  <c r="F22" i="6"/>
  <c r="E22" i="6"/>
  <c r="D22" i="6"/>
  <c r="F21" i="6"/>
  <c r="E21" i="6"/>
  <c r="D21" i="6"/>
  <c r="F20" i="6"/>
  <c r="E20" i="6"/>
  <c r="D20" i="6"/>
  <c r="F19" i="6"/>
  <c r="E19" i="6"/>
  <c r="D19" i="6"/>
  <c r="F18" i="6"/>
  <c r="E18" i="6"/>
  <c r="D18" i="6"/>
  <c r="F17" i="6"/>
  <c r="E17" i="6"/>
  <c r="D17" i="6"/>
  <c r="F16" i="6"/>
  <c r="E16" i="6"/>
  <c r="D16" i="6"/>
  <c r="F15" i="6"/>
  <c r="E15" i="6"/>
  <c r="D15" i="6"/>
  <c r="F14" i="6"/>
  <c r="E14" i="6"/>
  <c r="D14" i="6"/>
  <c r="F13" i="6"/>
  <c r="E13" i="6"/>
  <c r="D13" i="6"/>
  <c r="F12" i="6"/>
  <c r="E12" i="6"/>
  <c r="D12" i="6"/>
  <c r="F11" i="6"/>
  <c r="E11" i="6"/>
  <c r="D11" i="6"/>
  <c r="F10" i="6"/>
  <c r="E10" i="6"/>
  <c r="D10" i="6"/>
  <c r="F9" i="6"/>
  <c r="E9" i="6"/>
  <c r="D9" i="6"/>
  <c r="F8" i="6"/>
  <c r="E8" i="6"/>
  <c r="D8" i="6"/>
  <c r="G3" i="9" l="1"/>
  <c r="G2" i="9"/>
  <c r="O13" i="8"/>
  <c r="O18" i="8"/>
  <c r="O116" i="8"/>
  <c r="O118" i="8"/>
  <c r="O160" i="8"/>
  <c r="H199" i="8"/>
  <c r="O213" i="8"/>
  <c r="O60" i="8"/>
  <c r="O14" i="8"/>
  <c r="O32" i="8"/>
  <c r="O43" i="8"/>
  <c r="O45" i="8"/>
  <c r="O46" i="8"/>
  <c r="M57" i="8"/>
  <c r="O58" i="8"/>
  <c r="M70" i="8"/>
  <c r="M75" i="8"/>
  <c r="M76" i="8"/>
  <c r="M81" i="8"/>
  <c r="O88" i="8"/>
  <c r="O89" i="8"/>
  <c r="H92" i="8"/>
  <c r="M99" i="8"/>
  <c r="H104" i="8"/>
  <c r="L108" i="8"/>
  <c r="L110" i="8"/>
  <c r="H113" i="8"/>
  <c r="Q122" i="8"/>
  <c r="H128" i="8"/>
  <c r="L129" i="8"/>
  <c r="H133" i="8"/>
  <c r="O135" i="8"/>
  <c r="H141" i="8"/>
  <c r="H155" i="8"/>
  <c r="Q216" i="8"/>
  <c r="O29" i="8"/>
  <c r="O41" i="8"/>
  <c r="O42" i="8"/>
  <c r="O55" i="8"/>
  <c r="O71" i="8"/>
  <c r="M95" i="8"/>
  <c r="L107" i="8"/>
  <c r="H215" i="8"/>
  <c r="H167" i="8"/>
  <c r="H200" i="8"/>
  <c r="H179" i="8"/>
  <c r="H397" i="8"/>
  <c r="H181" i="8"/>
  <c r="Q269" i="8"/>
  <c r="Q152" i="8"/>
  <c r="Q397" i="8"/>
  <c r="Q195" i="8"/>
  <c r="Q176" i="8"/>
  <c r="H112" i="8"/>
  <c r="O115" i="8"/>
  <c r="L120" i="8"/>
  <c r="Q125" i="8"/>
  <c r="O129" i="8"/>
  <c r="O143" i="8"/>
  <c r="H148" i="8"/>
  <c r="L149" i="8"/>
  <c r="Q156" i="8"/>
  <c r="L162" i="8"/>
  <c r="O236" i="8"/>
  <c r="O5" i="8"/>
  <c r="M36" i="8"/>
  <c r="M37" i="8"/>
  <c r="M50" i="8"/>
  <c r="M52" i="8"/>
  <c r="M64" i="8"/>
  <c r="O74" i="8"/>
  <c r="Q76" i="8"/>
  <c r="Q77" i="8"/>
  <c r="O78" i="8"/>
  <c r="H81" i="8"/>
  <c r="Q82" i="8"/>
  <c r="H84" i="8"/>
  <c r="H87" i="8"/>
  <c r="L92" i="8"/>
  <c r="H101" i="8"/>
  <c r="L104" i="8"/>
  <c r="H109" i="8"/>
  <c r="Q115" i="8"/>
  <c r="M118" i="8"/>
  <c r="H122" i="8"/>
  <c r="O124" i="8"/>
  <c r="L133" i="8"/>
  <c r="Q134" i="8"/>
  <c r="L138" i="8"/>
  <c r="H140" i="8"/>
  <c r="L141" i="8"/>
  <c r="L142" i="8"/>
  <c r="L158" i="8"/>
  <c r="M193" i="8"/>
  <c r="Q248" i="8"/>
  <c r="O244" i="8"/>
  <c r="O248" i="8"/>
  <c r="O397" i="8"/>
  <c r="O217" i="8"/>
  <c r="O173" i="8"/>
  <c r="O142" i="8"/>
  <c r="O249" i="8"/>
  <c r="O221" i="8"/>
  <c r="O148" i="8"/>
  <c r="O201" i="8"/>
  <c r="O222" i="8"/>
  <c r="O83" i="8"/>
  <c r="O2" i="8"/>
  <c r="O26" i="8"/>
  <c r="O37" i="8"/>
  <c r="M49" i="8"/>
  <c r="M51" i="8"/>
  <c r="M62" i="8"/>
  <c r="L63" i="8"/>
  <c r="O67" i="8"/>
  <c r="O69" i="8"/>
  <c r="O70" i="8"/>
  <c r="Q72" i="8"/>
  <c r="Q73" i="8"/>
  <c r="H77" i="8"/>
  <c r="Q78" i="8"/>
  <c r="H100" i="8"/>
  <c r="H116" i="8"/>
  <c r="L117" i="8"/>
  <c r="L119" i="8"/>
  <c r="O120" i="8"/>
  <c r="L123" i="8"/>
  <c r="O149" i="8"/>
  <c r="L161" i="8"/>
  <c r="O84" i="8"/>
  <c r="O108" i="8"/>
  <c r="O121" i="8"/>
  <c r="O125" i="8"/>
  <c r="O172" i="8"/>
  <c r="O8" i="8"/>
  <c r="O39" i="8"/>
  <c r="O53" i="8"/>
  <c r="M61" i="8"/>
  <c r="M63" i="8"/>
  <c r="Q68" i="8"/>
  <c r="Q69" i="8"/>
  <c r="H72" i="8"/>
  <c r="H73" i="8"/>
  <c r="Q74" i="8"/>
  <c r="Q75" i="8"/>
  <c r="H80" i="8"/>
  <c r="L90" i="8"/>
  <c r="O92" i="8"/>
  <c r="O96" i="8"/>
  <c r="O97" i="8"/>
  <c r="Q98" i="8"/>
  <c r="O104" i="8"/>
  <c r="O105" i="8"/>
  <c r="O106" i="8"/>
  <c r="M119" i="8"/>
  <c r="Q120" i="8"/>
  <c r="H163" i="8"/>
  <c r="Q196" i="8"/>
  <c r="M283" i="8"/>
  <c r="O22" i="8"/>
  <c r="O23" i="8"/>
  <c r="O52" i="8"/>
  <c r="O64" i="8"/>
  <c r="O65" i="8"/>
  <c r="M89" i="8"/>
  <c r="L195" i="8"/>
  <c r="L295" i="8"/>
  <c r="L193" i="8"/>
  <c r="L174" i="8"/>
  <c r="L173" i="8"/>
  <c r="L211" i="8"/>
  <c r="L180" i="8"/>
  <c r="L154" i="8"/>
  <c r="L169" i="8"/>
  <c r="L397" i="8"/>
  <c r="L112" i="8"/>
  <c r="O114" i="8"/>
  <c r="H119" i="8"/>
  <c r="H121" i="8"/>
  <c r="L127" i="8"/>
  <c r="Q128" i="8"/>
  <c r="O133" i="8"/>
  <c r="Q137" i="8"/>
  <c r="L145" i="8"/>
  <c r="L170" i="8"/>
  <c r="O226" i="8"/>
  <c r="O259" i="8"/>
  <c r="O19" i="8"/>
  <c r="O24" i="8"/>
  <c r="O66" i="8"/>
  <c r="O94" i="8"/>
  <c r="M178" i="8"/>
  <c r="M231" i="8"/>
  <c r="M153" i="8"/>
  <c r="M169" i="8"/>
  <c r="O113" i="8"/>
  <c r="M117" i="8"/>
  <c r="O123" i="8"/>
  <c r="L157" i="8"/>
  <c r="O177" i="8"/>
  <c r="O20" i="8"/>
  <c r="O34" i="8"/>
  <c r="O35" i="8"/>
  <c r="O49" i="8"/>
  <c r="O50" i="8"/>
  <c r="M60" i="8"/>
  <c r="O63" i="8"/>
  <c r="L100" i="8"/>
  <c r="L103" i="8"/>
  <c r="H105" i="8"/>
  <c r="H110" i="8"/>
  <c r="Q113" i="8"/>
  <c r="H115" i="8"/>
  <c r="L116" i="8"/>
  <c r="O117" i="8"/>
  <c r="L131" i="8"/>
  <c r="L135" i="8"/>
  <c r="H151" i="8"/>
  <c r="H159" i="8"/>
  <c r="Q164" i="8"/>
  <c r="H175" i="8"/>
  <c r="L176" i="8"/>
  <c r="Q177" i="8"/>
  <c r="O192" i="8"/>
  <c r="H233" i="8"/>
  <c r="O16" i="8"/>
  <c r="O17" i="8"/>
  <c r="O21" i="8"/>
  <c r="O47" i="8"/>
  <c r="O48" i="8"/>
  <c r="M83" i="8"/>
  <c r="M85" i="8"/>
  <c r="M86" i="8"/>
  <c r="L102" i="8"/>
  <c r="O103" i="8"/>
  <c r="H111" i="8"/>
  <c r="H114" i="8"/>
  <c r="Q117" i="8"/>
  <c r="H124" i="8"/>
  <c r="O127" i="8"/>
  <c r="O132" i="8"/>
  <c r="Q148" i="8"/>
  <c r="L166" i="8"/>
  <c r="Q189" i="8"/>
  <c r="M114" i="8"/>
  <c r="L115" i="8"/>
  <c r="Q116" i="8"/>
  <c r="L128" i="8"/>
  <c r="Q129" i="8"/>
  <c r="H132" i="8"/>
  <c r="Q136" i="8"/>
  <c r="O140" i="8"/>
  <c r="O145" i="8"/>
  <c r="Q146" i="8"/>
  <c r="O151" i="8"/>
  <c r="L155" i="8"/>
  <c r="O156" i="8"/>
  <c r="H164" i="8"/>
  <c r="Q172" i="8"/>
  <c r="J175" i="8"/>
  <c r="Q192" i="8"/>
  <c r="K215" i="8"/>
  <c r="K225" i="8"/>
  <c r="J112" i="8"/>
  <c r="H117" i="8"/>
  <c r="J120" i="8"/>
  <c r="Q124" i="8"/>
  <c r="J127" i="8"/>
  <c r="H137" i="8"/>
  <c r="L139" i="8"/>
  <c r="J143" i="8"/>
  <c r="L144" i="8"/>
  <c r="J148" i="8"/>
  <c r="L160" i="8"/>
  <c r="O161" i="8"/>
  <c r="L165" i="8"/>
  <c r="H168" i="8"/>
  <c r="H173" i="8"/>
  <c r="L181" i="8"/>
  <c r="Q185" i="8"/>
  <c r="J204" i="8"/>
  <c r="Q206" i="8"/>
  <c r="L215" i="8"/>
  <c r="L225" i="8"/>
  <c r="Q237" i="8"/>
  <c r="K397" i="8"/>
  <c r="L28" i="8"/>
  <c r="M31" i="8"/>
  <c r="O38" i="8"/>
  <c r="Q41" i="8"/>
  <c r="H44" i="8"/>
  <c r="J48" i="8"/>
  <c r="M55" i="8"/>
  <c r="O59" i="8"/>
  <c r="O61" i="8"/>
  <c r="O62" i="8"/>
  <c r="H65" i="8"/>
  <c r="Q66" i="8"/>
  <c r="I68" i="8"/>
  <c r="J75" i="8"/>
  <c r="J76" i="8"/>
  <c r="M82" i="8"/>
  <c r="L85" i="8"/>
  <c r="L86" i="8"/>
  <c r="M90" i="8"/>
  <c r="L91" i="8"/>
  <c r="O93" i="8"/>
  <c r="O95" i="8"/>
  <c r="Q96" i="8"/>
  <c r="H99" i="8"/>
  <c r="J100" i="8"/>
  <c r="Q105" i="8"/>
  <c r="J111" i="8"/>
  <c r="K120" i="8"/>
  <c r="H125" i="8"/>
  <c r="O128" i="8"/>
  <c r="J132" i="8"/>
  <c r="M139" i="8"/>
  <c r="K143" i="8"/>
  <c r="H152" i="8"/>
  <c r="K159" i="8"/>
  <c r="Q161" i="8"/>
  <c r="Q162" i="8"/>
  <c r="J164" i="8"/>
  <c r="I173" i="8"/>
  <c r="L175" i="8"/>
  <c r="H186" i="8"/>
  <c r="O198" i="8"/>
  <c r="Q202" i="8"/>
  <c r="K204" i="8"/>
  <c r="J308" i="8"/>
  <c r="O309" i="8"/>
  <c r="L390" i="8"/>
  <c r="J397" i="8"/>
  <c r="L143" i="8"/>
  <c r="O144" i="8"/>
  <c r="L148" i="8"/>
  <c r="I152" i="8"/>
  <c r="L153" i="8"/>
  <c r="I155" i="8"/>
  <c r="H157" i="8"/>
  <c r="L159" i="8"/>
  <c r="O165" i="8"/>
  <c r="J168" i="8"/>
  <c r="M175" i="8"/>
  <c r="H189" i="8"/>
  <c r="J235" i="8"/>
  <c r="M390" i="8"/>
  <c r="I397" i="8"/>
  <c r="O139" i="8"/>
  <c r="Q144" i="8"/>
  <c r="Q150" i="8"/>
  <c r="J152" i="8"/>
  <c r="L164" i="8"/>
  <c r="Q165" i="8"/>
  <c r="H172" i="8"/>
  <c r="H177" i="8"/>
  <c r="J183" i="8"/>
  <c r="J186" i="8"/>
  <c r="J211" i="8"/>
  <c r="Q222" i="8"/>
  <c r="J232" i="8"/>
  <c r="K243" i="8"/>
  <c r="J296" i="8"/>
  <c r="L329" i="8"/>
  <c r="L374" i="8"/>
  <c r="O387" i="8"/>
  <c r="H145" i="8"/>
  <c r="L147" i="8"/>
  <c r="Q149" i="8"/>
  <c r="Q160" i="8"/>
  <c r="J163" i="8"/>
  <c r="L168" i="8"/>
  <c r="O169" i="8"/>
  <c r="Q170" i="8"/>
  <c r="J174" i="8"/>
  <c r="J180" i="8"/>
  <c r="Q184" i="8"/>
  <c r="Q187" i="8"/>
  <c r="J189" i="8"/>
  <c r="H192" i="8"/>
  <c r="L200" i="8"/>
  <c r="H213" i="8"/>
  <c r="J220" i="8"/>
  <c r="K232" i="8"/>
  <c r="H234" i="8"/>
  <c r="Q236" i="8"/>
  <c r="J242" i="8"/>
  <c r="L258" i="8"/>
  <c r="J301" i="8"/>
  <c r="K302" i="8"/>
  <c r="M147" i="8"/>
  <c r="L152" i="8"/>
  <c r="O153" i="8"/>
  <c r="H156" i="8"/>
  <c r="J158" i="8"/>
  <c r="J159" i="8"/>
  <c r="H161" i="8"/>
  <c r="O164" i="8"/>
  <c r="J167" i="8"/>
  <c r="J172" i="8"/>
  <c r="J177" i="8"/>
  <c r="Q194" i="8"/>
  <c r="M200" i="8"/>
  <c r="Q201" i="8"/>
  <c r="Q218" i="8"/>
  <c r="K242" i="8"/>
  <c r="O283" i="8"/>
  <c r="J295" i="8"/>
  <c r="J151" i="8"/>
  <c r="Q153" i="8"/>
  <c r="L163" i="8"/>
  <c r="O168" i="8"/>
  <c r="H176" i="8"/>
  <c r="Q190" i="8"/>
  <c r="H195" i="8"/>
  <c r="Q221" i="8"/>
  <c r="J227" i="8"/>
  <c r="J230" i="8"/>
  <c r="O252" i="8"/>
  <c r="J257" i="8"/>
  <c r="O258" i="8"/>
  <c r="L136" i="8"/>
  <c r="O137" i="8"/>
  <c r="Q138" i="8"/>
  <c r="J140" i="8"/>
  <c r="H149" i="8"/>
  <c r="O152" i="8"/>
  <c r="J156" i="8"/>
  <c r="L167" i="8"/>
  <c r="Q168" i="8"/>
  <c r="L172" i="8"/>
  <c r="Q180" i="8"/>
  <c r="J182" i="8"/>
  <c r="J185" i="8"/>
  <c r="O186" i="8"/>
  <c r="O207" i="8"/>
  <c r="J209" i="8"/>
  <c r="O210" i="8"/>
  <c r="K230" i="8"/>
  <c r="Q249" i="8"/>
  <c r="K254" i="8"/>
  <c r="Q255" i="8"/>
  <c r="O141" i="8"/>
  <c r="H144" i="8"/>
  <c r="L151" i="8"/>
  <c r="H160" i="8"/>
  <c r="H165" i="8"/>
  <c r="M167" i="8"/>
  <c r="H169" i="8"/>
  <c r="Q174" i="8"/>
  <c r="J176" i="8"/>
  <c r="Q186" i="8"/>
  <c r="Q207" i="8"/>
  <c r="O245" i="8"/>
  <c r="O282" i="8"/>
  <c r="L140" i="8"/>
  <c r="Q141" i="8"/>
  <c r="I144" i="8"/>
  <c r="J155" i="8"/>
  <c r="L156" i="8"/>
  <c r="O157" i="8"/>
  <c r="Q158" i="8"/>
  <c r="O163" i="8"/>
  <c r="M166" i="8"/>
  <c r="L171" i="8"/>
  <c r="Q173" i="8"/>
  <c r="L182" i="8"/>
  <c r="Q193" i="8"/>
  <c r="J198" i="8"/>
  <c r="P4" i="7"/>
  <c r="P6" i="7"/>
  <c r="P7" i="7" s="1"/>
  <c r="T4" i="7"/>
  <c r="D41" i="9"/>
  <c r="C29" i="9"/>
  <c r="C30" i="9"/>
  <c r="G4" i="7"/>
  <c r="V4" i="7"/>
  <c r="S5" i="7"/>
  <c r="H4" i="7"/>
  <c r="Q8" i="7"/>
  <c r="E8" i="7"/>
  <c r="P8" i="7"/>
  <c r="D8" i="7"/>
  <c r="O8" i="7"/>
  <c r="C8" i="7"/>
  <c r="T5" i="7"/>
  <c r="H8" i="7"/>
  <c r="I4" i="7"/>
  <c r="U5" i="7"/>
  <c r="I8" i="7"/>
  <c r="G5" i="7"/>
  <c r="J8" i="7"/>
  <c r="C388" i="9"/>
  <c r="D387" i="9"/>
  <c r="C387" i="9"/>
  <c r="K6" i="7"/>
  <c r="K7" i="7" s="1"/>
  <c r="K4" i="7"/>
  <c r="H5" i="7"/>
  <c r="N4" i="7"/>
  <c r="L6" i="7"/>
  <c r="L7" i="7" s="1"/>
  <c r="I5" i="7"/>
  <c r="O5" i="7"/>
  <c r="M6" i="7"/>
  <c r="M7" i="7" s="1"/>
  <c r="C5" i="7"/>
  <c r="D5" i="7"/>
  <c r="P5" i="7"/>
  <c r="I213" i="8"/>
  <c r="I230" i="8"/>
  <c r="E5" i="7"/>
  <c r="S4" i="7"/>
  <c r="U4" i="7"/>
  <c r="Q5" i="7"/>
  <c r="L5" i="7"/>
  <c r="I373" i="8"/>
  <c r="I369" i="8"/>
  <c r="I362" i="8"/>
  <c r="I355" i="8"/>
  <c r="I396" i="8"/>
  <c r="I393" i="8"/>
  <c r="I395" i="8"/>
  <c r="I390" i="8"/>
  <c r="I377" i="8"/>
  <c r="I370" i="8"/>
  <c r="I366" i="8"/>
  <c r="I359" i="8"/>
  <c r="I387" i="8"/>
  <c r="I383" i="8"/>
  <c r="I352" i="8"/>
  <c r="I340" i="8"/>
  <c r="I367" i="8"/>
  <c r="I343" i="8"/>
  <c r="I374" i="8"/>
  <c r="I363" i="8"/>
  <c r="I389" i="8"/>
  <c r="I356" i="8"/>
  <c r="I381" i="8"/>
  <c r="I349" i="8"/>
  <c r="I310" i="8"/>
  <c r="I306" i="8"/>
  <c r="I319" i="8"/>
  <c r="I328" i="8"/>
  <c r="I307" i="8"/>
  <c r="I346" i="8"/>
  <c r="I293" i="8"/>
  <c r="I287" i="8"/>
  <c r="I265" i="8"/>
  <c r="I258" i="8"/>
  <c r="I254" i="8"/>
  <c r="I281" i="8"/>
  <c r="I264" i="8"/>
  <c r="I253" i="8"/>
  <c r="I272" i="8"/>
  <c r="I257" i="8"/>
  <c r="I233" i="8"/>
  <c r="I224" i="8"/>
  <c r="I215" i="8"/>
  <c r="I212" i="8"/>
  <c r="I209" i="8"/>
  <c r="I206" i="8"/>
  <c r="I203" i="8"/>
  <c r="I200" i="8"/>
  <c r="I197" i="8"/>
  <c r="I296" i="8"/>
  <c r="I284" i="8"/>
  <c r="I227" i="8"/>
  <c r="I218" i="8"/>
  <c r="I214" i="8"/>
  <c r="I211" i="8"/>
  <c r="I208" i="8"/>
  <c r="I205" i="8"/>
  <c r="I202" i="8"/>
  <c r="I199" i="8"/>
  <c r="I196" i="8"/>
  <c r="I261" i="8"/>
  <c r="I260" i="8"/>
  <c r="I250" i="8"/>
  <c r="I246" i="8"/>
  <c r="I223" i="8"/>
  <c r="I193" i="8"/>
  <c r="I188" i="8"/>
  <c r="I190" i="8"/>
  <c r="I185" i="8"/>
  <c r="I187" i="8"/>
  <c r="I184" i="8"/>
  <c r="I182" i="8"/>
  <c r="I239" i="8"/>
  <c r="I268" i="8"/>
  <c r="I247" i="8"/>
  <c r="I240" i="8"/>
  <c r="I303" i="8"/>
  <c r="I243" i="8"/>
  <c r="I194" i="8"/>
  <c r="I178" i="8"/>
  <c r="I191" i="8"/>
  <c r="I179" i="8"/>
  <c r="I88" i="8"/>
  <c r="I151" i="8"/>
  <c r="I143" i="8"/>
  <c r="I103" i="8"/>
  <c r="I181" i="8"/>
  <c r="I134" i="8"/>
  <c r="I127" i="8"/>
  <c r="I115" i="8"/>
  <c r="I107" i="8"/>
  <c r="I158" i="8"/>
  <c r="I142" i="8"/>
  <c r="I110" i="8"/>
  <c r="I167" i="8"/>
  <c r="I175" i="8"/>
  <c r="I166" i="8"/>
  <c r="I119" i="8"/>
  <c r="I98" i="8"/>
  <c r="I85" i="8"/>
  <c r="I75" i="8"/>
  <c r="I242" i="8"/>
  <c r="I146" i="8"/>
  <c r="I139" i="8"/>
  <c r="I79" i="8"/>
  <c r="I232" i="8"/>
  <c r="I130" i="8"/>
  <c r="I122" i="8"/>
  <c r="I78" i="8"/>
  <c r="I170" i="8"/>
  <c r="I94" i="8"/>
  <c r="I82" i="8"/>
  <c r="I73" i="8"/>
  <c r="I69" i="8"/>
  <c r="I61" i="8"/>
  <c r="I57" i="8"/>
  <c r="I49" i="8"/>
  <c r="I45" i="8"/>
  <c r="I165" i="8"/>
  <c r="I47" i="8"/>
  <c r="I59" i="8"/>
  <c r="I71" i="8"/>
  <c r="M123" i="8"/>
  <c r="M130" i="8"/>
  <c r="I137" i="8"/>
  <c r="I145" i="8"/>
  <c r="M150" i="8"/>
  <c r="M163" i="8"/>
  <c r="M190" i="8"/>
  <c r="I220" i="8"/>
  <c r="M232" i="8"/>
  <c r="I235" i="8"/>
  <c r="I80" i="8"/>
  <c r="I105" i="8"/>
  <c r="I116" i="8"/>
  <c r="I128" i="8"/>
  <c r="M131" i="8"/>
  <c r="M154" i="8"/>
  <c r="M155" i="8"/>
  <c r="I160" i="8"/>
  <c r="I192" i="8"/>
  <c r="I93" i="8"/>
  <c r="I108" i="8"/>
  <c r="I112" i="8"/>
  <c r="I125" i="8"/>
  <c r="I157" i="8"/>
  <c r="I195" i="8"/>
  <c r="I77" i="8"/>
  <c r="I87" i="8"/>
  <c r="I133" i="8"/>
  <c r="I141" i="8"/>
  <c r="I172" i="8"/>
  <c r="I198" i="8"/>
  <c r="I53" i="8"/>
  <c r="I65" i="8"/>
  <c r="M379" i="8"/>
  <c r="M368" i="8"/>
  <c r="M361" i="8"/>
  <c r="M395" i="8"/>
  <c r="M385" i="8"/>
  <c r="M375" i="8"/>
  <c r="M394" i="8"/>
  <c r="M392" i="8"/>
  <c r="M391" i="8"/>
  <c r="M386" i="8"/>
  <c r="M376" i="8"/>
  <c r="M365" i="8"/>
  <c r="M358" i="8"/>
  <c r="M366" i="8"/>
  <c r="M342" i="8"/>
  <c r="M388" i="8"/>
  <c r="M373" i="8"/>
  <c r="M362" i="8"/>
  <c r="M355" i="8"/>
  <c r="M345" i="8"/>
  <c r="M306" i="8"/>
  <c r="M380" i="8"/>
  <c r="M318" i="8"/>
  <c r="M305" i="8"/>
  <c r="M351" i="8"/>
  <c r="M339" i="8"/>
  <c r="M324" i="8"/>
  <c r="M269" i="8"/>
  <c r="M369" i="8"/>
  <c r="M314" i="8"/>
  <c r="M357" i="8"/>
  <c r="M309" i="8"/>
  <c r="M302" i="8"/>
  <c r="M264" i="8"/>
  <c r="M253" i="8"/>
  <c r="M270" i="8"/>
  <c r="M348" i="8"/>
  <c r="M266" i="8"/>
  <c r="M248" i="8"/>
  <c r="M235" i="8"/>
  <c r="M251" i="8"/>
  <c r="M225" i="8"/>
  <c r="M216" i="8"/>
  <c r="M263" i="8"/>
  <c r="M252" i="8"/>
  <c r="M110" i="8"/>
  <c r="M271" i="8"/>
  <c r="M280" i="8"/>
  <c r="M256" i="8"/>
  <c r="M242" i="8"/>
  <c r="M239" i="8"/>
  <c r="M214" i="8"/>
  <c r="M211" i="8"/>
  <c r="M208" i="8"/>
  <c r="M205" i="8"/>
  <c r="M202" i="8"/>
  <c r="M199" i="8"/>
  <c r="M249" i="8"/>
  <c r="M213" i="8"/>
  <c r="M210" i="8"/>
  <c r="M207" i="8"/>
  <c r="M204" i="8"/>
  <c r="M201" i="8"/>
  <c r="M198" i="8"/>
  <c r="M195" i="8"/>
  <c r="M260" i="8"/>
  <c r="M192" i="8"/>
  <c r="M168" i="8"/>
  <c r="M156" i="8"/>
  <c r="M144" i="8"/>
  <c r="M132" i="8"/>
  <c r="M120" i="8"/>
  <c r="M108" i="8"/>
  <c r="M96" i="8"/>
  <c r="M238" i="8"/>
  <c r="M189" i="8"/>
  <c r="M267" i="8"/>
  <c r="M246" i="8"/>
  <c r="M245" i="8"/>
  <c r="M186" i="8"/>
  <c r="M181" i="8"/>
  <c r="M183" i="8"/>
  <c r="M295" i="8"/>
  <c r="M222" i="8"/>
  <c r="M196" i="8"/>
  <c r="M187" i="8"/>
  <c r="M259" i="8"/>
  <c r="M217" i="8"/>
  <c r="M184" i="8"/>
  <c r="M172" i="8"/>
  <c r="M160" i="8"/>
  <c r="M148" i="8"/>
  <c r="M136" i="8"/>
  <c r="M124" i="8"/>
  <c r="M138" i="8"/>
  <c r="M145" i="8"/>
  <c r="I149" i="8"/>
  <c r="I164" i="8"/>
  <c r="M206" i="8"/>
  <c r="I225" i="8"/>
  <c r="M258" i="8"/>
  <c r="M107" i="8"/>
  <c r="M115" i="8"/>
  <c r="I121" i="8"/>
  <c r="I124" i="8"/>
  <c r="M127" i="8"/>
  <c r="M142" i="8"/>
  <c r="I156" i="8"/>
  <c r="M159" i="8"/>
  <c r="I177" i="8"/>
  <c r="M226" i="8"/>
  <c r="M241" i="8"/>
  <c r="I9" i="7"/>
  <c r="M103" i="8"/>
  <c r="M105" i="8"/>
  <c r="M111" i="8"/>
  <c r="I132" i="8"/>
  <c r="M135" i="8"/>
  <c r="I140" i="8"/>
  <c r="M143" i="8"/>
  <c r="M151" i="8"/>
  <c r="M165" i="8"/>
  <c r="I169" i="8"/>
  <c r="M174" i="8"/>
  <c r="I204" i="8"/>
  <c r="I50" i="8"/>
  <c r="I62" i="8"/>
  <c r="I74" i="8"/>
  <c r="I84" i="8"/>
  <c r="I96" i="8"/>
  <c r="I97" i="8"/>
  <c r="M112" i="8"/>
  <c r="I148" i="8"/>
  <c r="M179" i="8"/>
  <c r="I183" i="8"/>
  <c r="I186" i="8"/>
  <c r="M240" i="8"/>
  <c r="I90" i="8"/>
  <c r="I117" i="8"/>
  <c r="I120" i="8"/>
  <c r="I129" i="8"/>
  <c r="M141" i="8"/>
  <c r="M157" i="8"/>
  <c r="I161" i="8"/>
  <c r="I176" i="8"/>
  <c r="I189" i="8"/>
  <c r="M215" i="8"/>
  <c r="M126" i="8"/>
  <c r="M133" i="8"/>
  <c r="I153" i="8"/>
  <c r="I168" i="8"/>
  <c r="M171" i="8"/>
  <c r="M177" i="8"/>
  <c r="M180" i="8"/>
  <c r="Q119" i="8"/>
  <c r="M122" i="8"/>
  <c r="Q123" i="8"/>
  <c r="Q127" i="8"/>
  <c r="K129" i="8"/>
  <c r="Q131" i="8"/>
  <c r="J133" i="8"/>
  <c r="M134" i="8"/>
  <c r="Q135" i="8"/>
  <c r="J137" i="8"/>
  <c r="Q139" i="8"/>
  <c r="K141" i="8"/>
  <c r="Q143" i="8"/>
  <c r="J145" i="8"/>
  <c r="M146" i="8"/>
  <c r="Q147" i="8"/>
  <c r="J149" i="8"/>
  <c r="Q151" i="8"/>
  <c r="K153" i="8"/>
  <c r="Q155" i="8"/>
  <c r="J157" i="8"/>
  <c r="M158" i="8"/>
  <c r="Q159" i="8"/>
  <c r="J161" i="8"/>
  <c r="Q163" i="8"/>
  <c r="K165" i="8"/>
  <c r="Q167" i="8"/>
  <c r="J169" i="8"/>
  <c r="M170" i="8"/>
  <c r="Q171" i="8"/>
  <c r="J173" i="8"/>
  <c r="Q175" i="8"/>
  <c r="O176" i="8"/>
  <c r="L177" i="8"/>
  <c r="H178" i="8"/>
  <c r="K180" i="8"/>
  <c r="Q181" i="8"/>
  <c r="Q182" i="8"/>
  <c r="Q183" i="8"/>
  <c r="L187" i="8"/>
  <c r="O188" i="8"/>
  <c r="O189" i="8"/>
  <c r="K190" i="8"/>
  <c r="J193" i="8"/>
  <c r="H194" i="8"/>
  <c r="O195" i="8"/>
  <c r="L196" i="8"/>
  <c r="Q197" i="8"/>
  <c r="K202" i="8"/>
  <c r="Q203" i="8"/>
  <c r="K206" i="8"/>
  <c r="I210" i="8"/>
  <c r="M212" i="8"/>
  <c r="Q213" i="8"/>
  <c r="K216" i="8"/>
  <c r="L218" i="8"/>
  <c r="K221" i="8"/>
  <c r="J223" i="8"/>
  <c r="J226" i="8"/>
  <c r="M228" i="8"/>
  <c r="L233" i="8"/>
  <c r="H254" i="8"/>
  <c r="O260" i="8"/>
  <c r="O263" i="8"/>
  <c r="M273" i="8"/>
  <c r="K276" i="8"/>
  <c r="O277" i="8"/>
  <c r="O280" i="8"/>
  <c r="O284" i="8"/>
  <c r="H305" i="8"/>
  <c r="K101" i="8"/>
  <c r="K109" i="8"/>
  <c r="K113" i="8"/>
  <c r="K121" i="8"/>
  <c r="K125" i="8"/>
  <c r="H126" i="8"/>
  <c r="H130" i="8"/>
  <c r="K133" i="8"/>
  <c r="H134" i="8"/>
  <c r="K137" i="8"/>
  <c r="H138" i="8"/>
  <c r="H142" i="8"/>
  <c r="K145" i="8"/>
  <c r="H146" i="8"/>
  <c r="K149" i="8"/>
  <c r="H150" i="8"/>
  <c r="H154" i="8"/>
  <c r="K157" i="8"/>
  <c r="H158" i="8"/>
  <c r="K161" i="8"/>
  <c r="H162" i="8"/>
  <c r="H166" i="8"/>
  <c r="K169" i="8"/>
  <c r="H170" i="8"/>
  <c r="K173" i="8"/>
  <c r="H174" i="8"/>
  <c r="L179" i="8"/>
  <c r="H183" i="8"/>
  <c r="L190" i="8"/>
  <c r="O191" i="8"/>
  <c r="K193" i="8"/>
  <c r="H198" i="8"/>
  <c r="J200" i="8"/>
  <c r="L202" i="8"/>
  <c r="H204" i="8"/>
  <c r="L206" i="8"/>
  <c r="Q208" i="8"/>
  <c r="J210" i="8"/>
  <c r="H212" i="8"/>
  <c r="L216" i="8"/>
  <c r="K223" i="8"/>
  <c r="H225" i="8"/>
  <c r="H228" i="8"/>
  <c r="M233" i="8"/>
  <c r="H235" i="8"/>
  <c r="O237" i="8"/>
  <c r="M255" i="8"/>
  <c r="K265" i="8"/>
  <c r="J273" i="8"/>
  <c r="L283" i="8"/>
  <c r="Q297" i="8"/>
  <c r="Q85" i="8"/>
  <c r="M92" i="8"/>
  <c r="Q97" i="8"/>
  <c r="M104" i="8"/>
  <c r="Q109" i="8"/>
  <c r="O383" i="8"/>
  <c r="O378" i="8"/>
  <c r="O382" i="8"/>
  <c r="O377" i="8"/>
  <c r="O370" i="8"/>
  <c r="O359" i="8"/>
  <c r="O352" i="8"/>
  <c r="O349" i="8"/>
  <c r="O346" i="8"/>
  <c r="O343" i="8"/>
  <c r="O340" i="8"/>
  <c r="O379" i="8"/>
  <c r="O368" i="8"/>
  <c r="O361" i="8"/>
  <c r="O385" i="8"/>
  <c r="O375" i="8"/>
  <c r="O357" i="8"/>
  <c r="O322" i="8"/>
  <c r="O372" i="8"/>
  <c r="O354" i="8"/>
  <c r="O328" i="8"/>
  <c r="O321" i="8"/>
  <c r="O315" i="8"/>
  <c r="O311" i="8"/>
  <c r="O327" i="8"/>
  <c r="O306" i="8"/>
  <c r="O360" i="8"/>
  <c r="O331" i="8"/>
  <c r="O317" i="8"/>
  <c r="O308" i="8"/>
  <c r="O304" i="8"/>
  <c r="O334" i="8"/>
  <c r="O307" i="8"/>
  <c r="O313" i="8"/>
  <c r="O289" i="8"/>
  <c r="O274" i="8"/>
  <c r="O376" i="8"/>
  <c r="O339" i="8"/>
  <c r="O318" i="8"/>
  <c r="O287" i="8"/>
  <c r="O268" i="8"/>
  <c r="O261" i="8"/>
  <c r="O250" i="8"/>
  <c r="O243" i="8"/>
  <c r="O293" i="8"/>
  <c r="O351" i="8"/>
  <c r="O336" i="8"/>
  <c r="O324" i="8"/>
  <c r="O296" i="8"/>
  <c r="O326" i="8"/>
  <c r="O305" i="8"/>
  <c r="O299" i="8"/>
  <c r="O262" i="8"/>
  <c r="O212" i="8"/>
  <c r="O209" i="8"/>
  <c r="O206" i="8"/>
  <c r="O203" i="8"/>
  <c r="O200" i="8"/>
  <c r="O197" i="8"/>
  <c r="O194" i="8"/>
  <c r="O279" i="8"/>
  <c r="O270" i="8"/>
  <c r="O234" i="8"/>
  <c r="O233" i="8"/>
  <c r="O224" i="8"/>
  <c r="O215" i="8"/>
  <c r="O337" i="8"/>
  <c r="O254" i="8"/>
  <c r="O325" i="8"/>
  <c r="O232" i="8"/>
  <c r="O228" i="8"/>
  <c r="O223" i="8"/>
  <c r="O219" i="8"/>
  <c r="O255" i="8"/>
  <c r="O214" i="8"/>
  <c r="O211" i="8"/>
  <c r="O208" i="8"/>
  <c r="O205" i="8"/>
  <c r="O202" i="8"/>
  <c r="O199" i="8"/>
  <c r="O196" i="8"/>
  <c r="O193" i="8"/>
  <c r="O190" i="8"/>
  <c r="O187" i="8"/>
  <c r="O184" i="8"/>
  <c r="O266" i="8"/>
  <c r="O227" i="8"/>
  <c r="O218" i="8"/>
  <c r="O229" i="8"/>
  <c r="O225" i="8"/>
  <c r="O220" i="8"/>
  <c r="O216" i="8"/>
  <c r="M116" i="8"/>
  <c r="Q121" i="8"/>
  <c r="M128" i="8"/>
  <c r="Q133" i="8"/>
  <c r="M140" i="8"/>
  <c r="Q145" i="8"/>
  <c r="M152" i="8"/>
  <c r="Q157" i="8"/>
  <c r="M164" i="8"/>
  <c r="Q169" i="8"/>
  <c r="M176" i="8"/>
  <c r="O179" i="8"/>
  <c r="J181" i="8"/>
  <c r="M182" i="8"/>
  <c r="K185" i="8"/>
  <c r="J188" i="8"/>
  <c r="K189" i="8"/>
  <c r="J192" i="8"/>
  <c r="J195" i="8"/>
  <c r="J197" i="8"/>
  <c r="J199" i="8"/>
  <c r="J203" i="8"/>
  <c r="L205" i="8"/>
  <c r="H207" i="8"/>
  <c r="L209" i="8"/>
  <c r="Q211" i="8"/>
  <c r="J213" i="8"/>
  <c r="H217" i="8"/>
  <c r="M220" i="8"/>
  <c r="J224" i="8"/>
  <c r="I229" i="8"/>
  <c r="O241" i="8"/>
  <c r="M257" i="8"/>
  <c r="H263" i="8"/>
  <c r="L288" i="8"/>
  <c r="L294" i="8"/>
  <c r="K91" i="8"/>
  <c r="K103" i="8"/>
  <c r="H396" i="8"/>
  <c r="H381" i="8"/>
  <c r="H377" i="8"/>
  <c r="H366" i="8"/>
  <c r="H359" i="8"/>
  <c r="H352" i="8"/>
  <c r="H349" i="8"/>
  <c r="H346" i="8"/>
  <c r="H343" i="8"/>
  <c r="H340" i="8"/>
  <c r="H337" i="8"/>
  <c r="H325" i="8"/>
  <c r="H378" i="8"/>
  <c r="H334" i="8"/>
  <c r="H331" i="8"/>
  <c r="H374" i="8"/>
  <c r="H363" i="8"/>
  <c r="H329" i="8"/>
  <c r="H322" i="8"/>
  <c r="H316" i="8"/>
  <c r="H390" i="8"/>
  <c r="H327" i="8"/>
  <c r="H320" i="8"/>
  <c r="H371" i="8"/>
  <c r="H338" i="8"/>
  <c r="H326" i="8"/>
  <c r="H314" i="8"/>
  <c r="H310" i="8"/>
  <c r="H306" i="8"/>
  <c r="H302" i="8"/>
  <c r="H356" i="8"/>
  <c r="H299" i="8"/>
  <c r="H328" i="8"/>
  <c r="H301" i="8"/>
  <c r="H290" i="8"/>
  <c r="H275" i="8"/>
  <c r="H269" i="8"/>
  <c r="H262" i="8"/>
  <c r="H251" i="8"/>
  <c r="H244" i="8"/>
  <c r="H315" i="8"/>
  <c r="H309" i="8"/>
  <c r="H296" i="8"/>
  <c r="H250" i="8"/>
  <c r="H237" i="8"/>
  <c r="H321" i="8"/>
  <c r="H311" i="8"/>
  <c r="H236" i="8"/>
  <c r="H293" i="8"/>
  <c r="H230" i="8"/>
  <c r="H221" i="8"/>
  <c r="H287" i="8"/>
  <c r="H265" i="8"/>
  <c r="H347" i="8"/>
  <c r="H272" i="8"/>
  <c r="H229" i="8"/>
  <c r="H220" i="8"/>
  <c r="H303" i="8"/>
  <c r="H268" i="8"/>
  <c r="H247" i="8"/>
  <c r="H239" i="8"/>
  <c r="H232" i="8"/>
  <c r="H223" i="8"/>
  <c r="H284" i="8"/>
  <c r="H245" i="8"/>
  <c r="H238" i="8"/>
  <c r="H227" i="8"/>
  <c r="H218" i="8"/>
  <c r="H214" i="8"/>
  <c r="H211" i="8"/>
  <c r="H208" i="8"/>
  <c r="H205" i="8"/>
  <c r="H202" i="8"/>
  <c r="K115" i="8"/>
  <c r="O122" i="8"/>
  <c r="O126" i="8"/>
  <c r="K127" i="8"/>
  <c r="O134" i="8"/>
  <c r="O138" i="8"/>
  <c r="K139" i="8"/>
  <c r="O146" i="8"/>
  <c r="O150" i="8"/>
  <c r="K151" i="8"/>
  <c r="O158" i="8"/>
  <c r="O162" i="8"/>
  <c r="K163" i="8"/>
  <c r="O170" i="8"/>
  <c r="O174" i="8"/>
  <c r="K175" i="8"/>
  <c r="O178" i="8"/>
  <c r="O180" i="8"/>
  <c r="K181" i="8"/>
  <c r="H182" i="8"/>
  <c r="L183" i="8"/>
  <c r="H184" i="8"/>
  <c r="L185" i="8"/>
  <c r="K188" i="8"/>
  <c r="J191" i="8"/>
  <c r="K192" i="8"/>
  <c r="K195" i="8"/>
  <c r="K197" i="8"/>
  <c r="L198" i="8"/>
  <c r="K199" i="8"/>
  <c r="Q200" i="8"/>
  <c r="K203" i="8"/>
  <c r="I207" i="8"/>
  <c r="M209" i="8"/>
  <c r="Q210" i="8"/>
  <c r="K213" i="8"/>
  <c r="J214" i="8"/>
  <c r="I217" i="8"/>
  <c r="H222" i="8"/>
  <c r="K224" i="8"/>
  <c r="J229" i="8"/>
  <c r="O231" i="8"/>
  <c r="J234" i="8"/>
  <c r="O235" i="8"/>
  <c r="J240" i="8"/>
  <c r="K246" i="8"/>
  <c r="O247" i="8"/>
  <c r="H257" i="8"/>
  <c r="I263" i="8"/>
  <c r="J268" i="8"/>
  <c r="H270" i="8"/>
  <c r="M288" i="8"/>
  <c r="I290" i="8"/>
  <c r="M294" i="8"/>
  <c r="Q395" i="8"/>
  <c r="Q392" i="8"/>
  <c r="Q389" i="8"/>
  <c r="Q386" i="8"/>
  <c r="Q383" i="8"/>
  <c r="Q380" i="8"/>
  <c r="Q390" i="8"/>
  <c r="Q374" i="8"/>
  <c r="Q356" i="8"/>
  <c r="Q363" i="8"/>
  <c r="Q377" i="8"/>
  <c r="Q359" i="8"/>
  <c r="Q381" i="8"/>
  <c r="Q388" i="8"/>
  <c r="Q373" i="8"/>
  <c r="Q362" i="8"/>
  <c r="Q355" i="8"/>
  <c r="Q387" i="8"/>
  <c r="Q365" i="8"/>
  <c r="Q393" i="8"/>
  <c r="Q384" i="8"/>
  <c r="Q371" i="8"/>
  <c r="Q364" i="8"/>
  <c r="Q353" i="8"/>
  <c r="Q396" i="8"/>
  <c r="Q394" i="8"/>
  <c r="Q378" i="8"/>
  <c r="Q360" i="8"/>
  <c r="Q299" i="8"/>
  <c r="Q344" i="8"/>
  <c r="Q368" i="8"/>
  <c r="Q320" i="8"/>
  <c r="Q314" i="8"/>
  <c r="Q310" i="8"/>
  <c r="Q302" i="8"/>
  <c r="Q347" i="8"/>
  <c r="Q298" i="8"/>
  <c r="Q295" i="8"/>
  <c r="Q292" i="8"/>
  <c r="Q289" i="8"/>
  <c r="Q286" i="8"/>
  <c r="Q283" i="8"/>
  <c r="Q280" i="8"/>
  <c r="Q277" i="8"/>
  <c r="Q274" i="8"/>
  <c r="Q271" i="8"/>
  <c r="Q375" i="8"/>
  <c r="Q357" i="8"/>
  <c r="Q385" i="8"/>
  <c r="Q341" i="8"/>
  <c r="Q372" i="8"/>
  <c r="Q268" i="8"/>
  <c r="Q250" i="8"/>
  <c r="Q350" i="8"/>
  <c r="Q308" i="8"/>
  <c r="Q291" i="8"/>
  <c r="Q288" i="8"/>
  <c r="Q335" i="8"/>
  <c r="Q273" i="8"/>
  <c r="Q264" i="8"/>
  <c r="Q253" i="8"/>
  <c r="Q246" i="8"/>
  <c r="Q256" i="8"/>
  <c r="Q238" i="8"/>
  <c r="Q259" i="8"/>
  <c r="Q338" i="8"/>
  <c r="Q317" i="8"/>
  <c r="Q276" i="8"/>
  <c r="Q265" i="8"/>
  <c r="Q228" i="8"/>
  <c r="Q219" i="8"/>
  <c r="Q257" i="8"/>
  <c r="Q266" i="8"/>
  <c r="Q239" i="8"/>
  <c r="Q227" i="8"/>
  <c r="Q241" i="8"/>
  <c r="Q240" i="8"/>
  <c r="Q258" i="8"/>
  <c r="Q247" i="8"/>
  <c r="Q244" i="8"/>
  <c r="Q304" i="8"/>
  <c r="Q262" i="8"/>
  <c r="Q251" i="8"/>
  <c r="Q212" i="8"/>
  <c r="Q279" i="8"/>
  <c r="Q234" i="8"/>
  <c r="Q224" i="8"/>
  <c r="Q215" i="8"/>
  <c r="I114" i="8"/>
  <c r="I126" i="8"/>
  <c r="I138" i="8"/>
  <c r="I150" i="8"/>
  <c r="O154" i="8"/>
  <c r="I162" i="8"/>
  <c r="O166" i="8"/>
  <c r="I174" i="8"/>
  <c r="Q178" i="8"/>
  <c r="Q179" i="8"/>
  <c r="M185" i="8"/>
  <c r="L186" i="8"/>
  <c r="H187" i="8"/>
  <c r="L188" i="8"/>
  <c r="K191" i="8"/>
  <c r="J194" i="8"/>
  <c r="L197" i="8"/>
  <c r="L199" i="8"/>
  <c r="H201" i="8"/>
  <c r="L203" i="8"/>
  <c r="O204" i="8"/>
  <c r="Q205" i="8"/>
  <c r="J207" i="8"/>
  <c r="H209" i="8"/>
  <c r="K214" i="8"/>
  <c r="J217" i="8"/>
  <c r="M219" i="8"/>
  <c r="L224" i="8"/>
  <c r="O230" i="8"/>
  <c r="Q231" i="8"/>
  <c r="K234" i="8"/>
  <c r="Q235" i="8"/>
  <c r="L246" i="8"/>
  <c r="H252" i="8"/>
  <c r="L253" i="8"/>
  <c r="J263" i="8"/>
  <c r="L267" i="8"/>
  <c r="I270" i="8"/>
  <c r="O278" i="8"/>
  <c r="O288" i="8"/>
  <c r="M101" i="8"/>
  <c r="Q106" i="8"/>
  <c r="J386" i="8"/>
  <c r="J376" i="8"/>
  <c r="J365" i="8"/>
  <c r="J396" i="8"/>
  <c r="J393" i="8"/>
  <c r="J395" i="8"/>
  <c r="J384" i="8"/>
  <c r="J368" i="8"/>
  <c r="J392" i="8"/>
  <c r="J390" i="8"/>
  <c r="J371" i="8"/>
  <c r="J383" i="8"/>
  <c r="J388" i="8"/>
  <c r="J387" i="8"/>
  <c r="J380" i="8"/>
  <c r="J369" i="8"/>
  <c r="J362" i="8"/>
  <c r="J359" i="8"/>
  <c r="J352" i="8"/>
  <c r="J340" i="8"/>
  <c r="J334" i="8"/>
  <c r="J377" i="8"/>
  <c r="J336" i="8"/>
  <c r="J367" i="8"/>
  <c r="J366" i="8"/>
  <c r="J343" i="8"/>
  <c r="J331" i="8"/>
  <c r="J374" i="8"/>
  <c r="J363" i="8"/>
  <c r="J389" i="8"/>
  <c r="J356" i="8"/>
  <c r="J346" i="8"/>
  <c r="J328" i="8"/>
  <c r="J307" i="8"/>
  <c r="J303" i="8"/>
  <c r="J370" i="8"/>
  <c r="J358" i="8"/>
  <c r="J319" i="8"/>
  <c r="J314" i="8"/>
  <c r="J302" i="8"/>
  <c r="J382" i="8"/>
  <c r="J337" i="8"/>
  <c r="J325" i="8"/>
  <c r="J298" i="8"/>
  <c r="J348" i="8"/>
  <c r="J299" i="8"/>
  <c r="J280" i="8"/>
  <c r="J279" i="8"/>
  <c r="J270" i="8"/>
  <c r="J349" i="8"/>
  <c r="J327" i="8"/>
  <c r="J306" i="8"/>
  <c r="J277" i="8"/>
  <c r="J290" i="8"/>
  <c r="J262" i="8"/>
  <c r="J244" i="8"/>
  <c r="J315" i="8"/>
  <c r="J293" i="8"/>
  <c r="J287" i="8"/>
  <c r="J265" i="8"/>
  <c r="J254" i="8"/>
  <c r="J247" i="8"/>
  <c r="J292" i="8"/>
  <c r="J289" i="8"/>
  <c r="J274" i="8"/>
  <c r="J283" i="8"/>
  <c r="J282" i="8"/>
  <c r="J271" i="8"/>
  <c r="J267" i="8"/>
  <c r="J256" i="8"/>
  <c r="J249" i="8"/>
  <c r="J238" i="8"/>
  <c r="J320" i="8"/>
  <c r="J285" i="8"/>
  <c r="J321" i="8"/>
  <c r="J311" i="8"/>
  <c r="J286" i="8"/>
  <c r="J264" i="8"/>
  <c r="J253" i="8"/>
  <c r="J252" i="8"/>
  <c r="J272" i="8"/>
  <c r="J281" i="8"/>
  <c r="J261" i="8"/>
  <c r="J260" i="8"/>
  <c r="J259" i="8"/>
  <c r="J250" i="8"/>
  <c r="J246" i="8"/>
  <c r="J310" i="8"/>
  <c r="J248" i="8"/>
  <c r="Q110" i="8"/>
  <c r="M113" i="8"/>
  <c r="Q118" i="8"/>
  <c r="M125" i="8"/>
  <c r="Q130" i="8"/>
  <c r="M137" i="8"/>
  <c r="Q142" i="8"/>
  <c r="M149" i="8"/>
  <c r="Q154" i="8"/>
  <c r="M161" i="8"/>
  <c r="Q166" i="8"/>
  <c r="M173" i="8"/>
  <c r="H180" i="8"/>
  <c r="J184" i="8"/>
  <c r="H185" i="8"/>
  <c r="M188" i="8"/>
  <c r="L189" i="8"/>
  <c r="H190" i="8"/>
  <c r="L191" i="8"/>
  <c r="K194" i="8"/>
  <c r="H196" i="8"/>
  <c r="M197" i="8"/>
  <c r="I201" i="8"/>
  <c r="M203" i="8"/>
  <c r="Q204" i="8"/>
  <c r="K207" i="8"/>
  <c r="J208" i="8"/>
  <c r="J212" i="8"/>
  <c r="L214" i="8"/>
  <c r="H216" i="8"/>
  <c r="H219" i="8"/>
  <c r="M224" i="8"/>
  <c r="Q225" i="8"/>
  <c r="L234" i="8"/>
  <c r="L238" i="8"/>
  <c r="I252" i="8"/>
  <c r="Q261" i="8"/>
  <c r="K266" i="8"/>
  <c r="Q278" i="8"/>
  <c r="Q285" i="8"/>
  <c r="M316" i="8"/>
  <c r="I318" i="8"/>
  <c r="K395" i="8"/>
  <c r="K392" i="8"/>
  <c r="K386" i="8"/>
  <c r="K376" i="8"/>
  <c r="K372" i="8"/>
  <c r="K365" i="8"/>
  <c r="K358" i="8"/>
  <c r="K354" i="8"/>
  <c r="K351" i="8"/>
  <c r="K348" i="8"/>
  <c r="K345" i="8"/>
  <c r="K342" i="8"/>
  <c r="K339" i="8"/>
  <c r="K336" i="8"/>
  <c r="K385" i="8"/>
  <c r="K383" i="8"/>
  <c r="K380" i="8"/>
  <c r="K373" i="8"/>
  <c r="K369" i="8"/>
  <c r="K362" i="8"/>
  <c r="K355" i="8"/>
  <c r="K377" i="8"/>
  <c r="K318" i="8"/>
  <c r="K305" i="8"/>
  <c r="K366" i="8"/>
  <c r="K324" i="8"/>
  <c r="K387" i="8"/>
  <c r="K343" i="8"/>
  <c r="K333" i="8"/>
  <c r="K332" i="8"/>
  <c r="K331" i="8"/>
  <c r="K312" i="8"/>
  <c r="K322" i="8"/>
  <c r="K316" i="8"/>
  <c r="K389" i="8"/>
  <c r="K388" i="8"/>
  <c r="K346" i="8"/>
  <c r="K330" i="8"/>
  <c r="K328" i="8"/>
  <c r="K303" i="8"/>
  <c r="K321" i="8"/>
  <c r="K315" i="8"/>
  <c r="K299" i="8"/>
  <c r="K296" i="8"/>
  <c r="K293" i="8"/>
  <c r="K382" i="8"/>
  <c r="K337" i="8"/>
  <c r="K325" i="8"/>
  <c r="K298" i="8"/>
  <c r="K295" i="8"/>
  <c r="K292" i="8"/>
  <c r="K359" i="8"/>
  <c r="K352" i="8"/>
  <c r="K340" i="8"/>
  <c r="K335" i="8"/>
  <c r="K334" i="8"/>
  <c r="K313" i="8"/>
  <c r="K309" i="8"/>
  <c r="K301" i="8"/>
  <c r="K349" i="8"/>
  <c r="K327" i="8"/>
  <c r="K306" i="8"/>
  <c r="K277" i="8"/>
  <c r="K300" i="8"/>
  <c r="K290" i="8"/>
  <c r="K275" i="8"/>
  <c r="K287" i="8"/>
  <c r="K370" i="8"/>
  <c r="K314" i="8"/>
  <c r="K289" i="8"/>
  <c r="K274" i="8"/>
  <c r="K319" i="8"/>
  <c r="K284" i="8"/>
  <c r="K272" i="8"/>
  <c r="K268" i="8"/>
  <c r="K261" i="8"/>
  <c r="K257" i="8"/>
  <c r="K250" i="8"/>
  <c r="K278" i="8"/>
  <c r="K267" i="8"/>
  <c r="K280" i="8"/>
  <c r="K279" i="8"/>
  <c r="K249" i="8"/>
  <c r="K286" i="8"/>
  <c r="K264" i="8"/>
  <c r="K253" i="8"/>
  <c r="K235" i="8"/>
  <c r="K263" i="8"/>
  <c r="K229" i="8"/>
  <c r="K220" i="8"/>
  <c r="K233" i="8"/>
  <c r="K281" i="8"/>
  <c r="K271" i="8"/>
  <c r="K294" i="8"/>
  <c r="K273" i="8"/>
  <c r="K256" i="8"/>
  <c r="K283" i="8"/>
  <c r="K245" i="8"/>
  <c r="K238" i="8"/>
  <c r="K320" i="8"/>
  <c r="K285" i="8"/>
  <c r="K237" i="8"/>
  <c r="K236" i="8"/>
  <c r="K231" i="8"/>
  <c r="K226" i="8"/>
  <c r="K222" i="8"/>
  <c r="K217" i="8"/>
  <c r="K112" i="8"/>
  <c r="K124" i="8"/>
  <c r="K136" i="8"/>
  <c r="O147" i="8"/>
  <c r="K148" i="8"/>
  <c r="O155" i="8"/>
  <c r="O159" i="8"/>
  <c r="K160" i="8"/>
  <c r="O167" i="8"/>
  <c r="O171" i="8"/>
  <c r="K172" i="8"/>
  <c r="I180" i="8"/>
  <c r="O182" i="8"/>
  <c r="O183" i="8"/>
  <c r="K184" i="8"/>
  <c r="J187" i="8"/>
  <c r="H188" i="8"/>
  <c r="M191" i="8"/>
  <c r="L192" i="8"/>
  <c r="H193" i="8"/>
  <c r="L194" i="8"/>
  <c r="J196" i="8"/>
  <c r="H197" i="8"/>
  <c r="Q198" i="8"/>
  <c r="Q199" i="8"/>
  <c r="J201" i="8"/>
  <c r="H203" i="8"/>
  <c r="K208" i="8"/>
  <c r="Q209" i="8"/>
  <c r="K212" i="8"/>
  <c r="I216" i="8"/>
  <c r="J218" i="8"/>
  <c r="K219" i="8"/>
  <c r="I221" i="8"/>
  <c r="M223" i="8"/>
  <c r="H224" i="8"/>
  <c r="H226" i="8"/>
  <c r="M229" i="8"/>
  <c r="Q230" i="8"/>
  <c r="J233" i="8"/>
  <c r="I236" i="8"/>
  <c r="H256" i="8"/>
  <c r="K260" i="8"/>
  <c r="H274" i="8"/>
  <c r="I276" i="8"/>
  <c r="M277" i="8"/>
  <c r="O316" i="8"/>
  <c r="J318" i="8"/>
  <c r="I99" i="8"/>
  <c r="L379" i="8"/>
  <c r="L365" i="8"/>
  <c r="L351" i="8"/>
  <c r="L348" i="8"/>
  <c r="L345" i="8"/>
  <c r="L342" i="8"/>
  <c r="L339" i="8"/>
  <c r="L336" i="8"/>
  <c r="L324" i="8"/>
  <c r="L333" i="8"/>
  <c r="L323" i="8"/>
  <c r="L361" i="8"/>
  <c r="L373" i="8"/>
  <c r="L362" i="8"/>
  <c r="L330" i="8"/>
  <c r="L355" i="8"/>
  <c r="L352" i="8"/>
  <c r="L340" i="8"/>
  <c r="L334" i="8"/>
  <c r="L313" i="8"/>
  <c r="L309" i="8"/>
  <c r="L301" i="8"/>
  <c r="L377" i="8"/>
  <c r="L318" i="8"/>
  <c r="L305" i="8"/>
  <c r="L349" i="8"/>
  <c r="L327" i="8"/>
  <c r="L326" i="8"/>
  <c r="L306" i="8"/>
  <c r="L298" i="8"/>
  <c r="L370" i="8"/>
  <c r="L314" i="8"/>
  <c r="L319" i="8"/>
  <c r="L310" i="8"/>
  <c r="L292" i="8"/>
  <c r="L268" i="8"/>
  <c r="L250" i="8"/>
  <c r="L380" i="8"/>
  <c r="L320" i="8"/>
  <c r="L302" i="8"/>
  <c r="L337" i="8"/>
  <c r="L325" i="8"/>
  <c r="L280" i="8"/>
  <c r="L270" i="8"/>
  <c r="L252" i="8"/>
  <c r="L264" i="8"/>
  <c r="L235" i="8"/>
  <c r="L229" i="8"/>
  <c r="L220" i="8"/>
  <c r="L271" i="8"/>
  <c r="L256" i="8"/>
  <c r="L255" i="8"/>
  <c r="L232" i="8"/>
  <c r="L228" i="8"/>
  <c r="L223" i="8"/>
  <c r="L219" i="8"/>
  <c r="L244" i="8"/>
  <c r="L237" i="8"/>
  <c r="L236" i="8"/>
  <c r="L231" i="8"/>
  <c r="L226" i="8"/>
  <c r="L222" i="8"/>
  <c r="L217" i="8"/>
  <c r="L249" i="8"/>
  <c r="L230" i="8"/>
  <c r="L221" i="8"/>
  <c r="L213" i="8"/>
  <c r="L210" i="8"/>
  <c r="L207" i="8"/>
  <c r="L204" i="8"/>
  <c r="L201" i="8"/>
  <c r="I111" i="8"/>
  <c r="J117" i="8"/>
  <c r="I123" i="8"/>
  <c r="J129" i="8"/>
  <c r="I135" i="8"/>
  <c r="J141" i="8"/>
  <c r="I147" i="8"/>
  <c r="J153" i="8"/>
  <c r="I159" i="8"/>
  <c r="J165" i="8"/>
  <c r="I171" i="8"/>
  <c r="O175" i="8"/>
  <c r="K177" i="8"/>
  <c r="J179" i="8"/>
  <c r="O181" i="8"/>
  <c r="L184" i="8"/>
  <c r="O185" i="8"/>
  <c r="K187" i="8"/>
  <c r="J190" i="8"/>
  <c r="H191" i="8"/>
  <c r="M194" i="8"/>
  <c r="K196" i="8"/>
  <c r="K201" i="8"/>
  <c r="J202" i="8"/>
  <c r="J206" i="8"/>
  <c r="L208" i="8"/>
  <c r="H210" i="8"/>
  <c r="L212" i="8"/>
  <c r="Q214" i="8"/>
  <c r="J216" i="8"/>
  <c r="K218" i="8"/>
  <c r="J221" i="8"/>
  <c r="I226" i="8"/>
  <c r="H231" i="8"/>
  <c r="J236" i="8"/>
  <c r="O238" i="8"/>
  <c r="K255" i="8"/>
  <c r="L273" i="8"/>
  <c r="J276" i="8"/>
  <c r="J284" i="8"/>
  <c r="K240" i="8"/>
  <c r="L241" i="8"/>
  <c r="L242" i="8"/>
  <c r="L243" i="8"/>
  <c r="M244" i="8"/>
  <c r="M247" i="8"/>
  <c r="Q252" i="8"/>
  <c r="I255" i="8"/>
  <c r="J258" i="8"/>
  <c r="Q263" i="8"/>
  <c r="I266" i="8"/>
  <c r="M268" i="8"/>
  <c r="O269" i="8"/>
  <c r="H271" i="8"/>
  <c r="L274" i="8"/>
  <c r="J288" i="8"/>
  <c r="J291" i="8"/>
  <c r="M303" i="8"/>
  <c r="O330" i="8"/>
  <c r="J332" i="8"/>
  <c r="O333" i="8"/>
  <c r="H350" i="8"/>
  <c r="H353" i="8"/>
  <c r="Q220" i="8"/>
  <c r="Q229" i="8"/>
  <c r="I234" i="8"/>
  <c r="L240" i="8"/>
  <c r="M243" i="8"/>
  <c r="H253" i="8"/>
  <c r="J255" i="8"/>
  <c r="K258" i="8"/>
  <c r="J266" i="8"/>
  <c r="M274" i="8"/>
  <c r="L277" i="8"/>
  <c r="O285" i="8"/>
  <c r="K288" i="8"/>
  <c r="K291" i="8"/>
  <c r="H318" i="8"/>
  <c r="K329" i="8"/>
  <c r="Q333" i="8"/>
  <c r="Q217" i="8"/>
  <c r="Q226" i="8"/>
  <c r="M234" i="8"/>
  <c r="O240" i="8"/>
  <c r="Q245" i="8"/>
  <c r="O246" i="8"/>
  <c r="H249" i="8"/>
  <c r="I251" i="8"/>
  <c r="K252" i="8"/>
  <c r="L254" i="8"/>
  <c r="Q260" i="8"/>
  <c r="I262" i="8"/>
  <c r="L265" i="8"/>
  <c r="O267" i="8"/>
  <c r="L276" i="8"/>
  <c r="L287" i="8"/>
  <c r="K308" i="8"/>
  <c r="L315" i="8"/>
  <c r="Q326" i="8"/>
  <c r="I222" i="8"/>
  <c r="I231" i="8"/>
  <c r="I237" i="8"/>
  <c r="O239" i="8"/>
  <c r="O242" i="8"/>
  <c r="Q243" i="8"/>
  <c r="H248" i="8"/>
  <c r="I249" i="8"/>
  <c r="J251" i="8"/>
  <c r="M254" i="8"/>
  <c r="H260" i="8"/>
  <c r="M265" i="8"/>
  <c r="Q267" i="8"/>
  <c r="K270" i="8"/>
  <c r="O273" i="8"/>
  <c r="I275" i="8"/>
  <c r="H278" i="8"/>
  <c r="Q282" i="8"/>
  <c r="M287" i="8"/>
  <c r="L290" i="8"/>
  <c r="L293" i="8"/>
  <c r="H300" i="8"/>
  <c r="H307" i="8"/>
  <c r="L308" i="8"/>
  <c r="M315" i="8"/>
  <c r="J373" i="8"/>
  <c r="M221" i="8"/>
  <c r="J222" i="8"/>
  <c r="M230" i="8"/>
  <c r="J231" i="8"/>
  <c r="J237" i="8"/>
  <c r="I238" i="8"/>
  <c r="Q242" i="8"/>
  <c r="I245" i="8"/>
  <c r="I248" i="8"/>
  <c r="K251" i="8"/>
  <c r="O257" i="8"/>
  <c r="H259" i="8"/>
  <c r="K262" i="8"/>
  <c r="I269" i="8"/>
  <c r="J275" i="8"/>
  <c r="O276" i="8"/>
  <c r="I278" i="8"/>
  <c r="O281" i="8"/>
  <c r="L286" i="8"/>
  <c r="M293" i="8"/>
  <c r="Q294" i="8"/>
  <c r="M298" i="8"/>
  <c r="I300" i="8"/>
  <c r="H342" i="8"/>
  <c r="L343" i="8"/>
  <c r="L346" i="8"/>
  <c r="M236" i="8"/>
  <c r="H241" i="8"/>
  <c r="H242" i="8"/>
  <c r="I244" i="8"/>
  <c r="J245" i="8"/>
  <c r="L251" i="8"/>
  <c r="O256" i="8"/>
  <c r="I259" i="8"/>
  <c r="L262" i="8"/>
  <c r="O265" i="8"/>
  <c r="J269" i="8"/>
  <c r="O272" i="8"/>
  <c r="J278" i="8"/>
  <c r="M286" i="8"/>
  <c r="O290" i="8"/>
  <c r="K297" i="8"/>
  <c r="O301" i="8"/>
  <c r="K304" i="8"/>
  <c r="M311" i="8"/>
  <c r="Q312" i="8"/>
  <c r="I342" i="8"/>
  <c r="M346" i="8"/>
  <c r="H360" i="8"/>
  <c r="L364" i="8"/>
  <c r="Q223" i="8"/>
  <c r="Q232" i="8"/>
  <c r="I241" i="8"/>
  <c r="K248" i="8"/>
  <c r="M262" i="8"/>
  <c r="K269" i="8"/>
  <c r="O271" i="8"/>
  <c r="L275" i="8"/>
  <c r="H277" i="8"/>
  <c r="Q305" i="8"/>
  <c r="K310" i="8"/>
  <c r="H313" i="8"/>
  <c r="H323" i="8"/>
  <c r="J339" i="8"/>
  <c r="M364" i="8"/>
  <c r="I219" i="8"/>
  <c r="I228" i="8"/>
  <c r="M237" i="8"/>
  <c r="K244" i="8"/>
  <c r="K247" i="8"/>
  <c r="M250" i="8"/>
  <c r="Q254" i="8"/>
  <c r="K259" i="8"/>
  <c r="L260" i="8"/>
  <c r="L261" i="8"/>
  <c r="I267" i="8"/>
  <c r="L269" i="8"/>
  <c r="I277" i="8"/>
  <c r="M285" i="8"/>
  <c r="L289" i="8"/>
  <c r="I313" i="8"/>
  <c r="I323" i="8"/>
  <c r="J354" i="8"/>
  <c r="O358" i="8"/>
  <c r="M218" i="8"/>
  <c r="J219" i="8"/>
  <c r="M227" i="8"/>
  <c r="J228" i="8"/>
  <c r="Q233" i="8"/>
  <c r="K241" i="8"/>
  <c r="L247" i="8"/>
  <c r="O251" i="8"/>
  <c r="O253" i="8"/>
  <c r="H255" i="8"/>
  <c r="I256" i="8"/>
  <c r="L259" i="8"/>
  <c r="M261" i="8"/>
  <c r="O264" i="8"/>
  <c r="H266" i="8"/>
  <c r="Q270" i="8"/>
  <c r="O275" i="8"/>
  <c r="H281" i="8"/>
  <c r="O286" i="8"/>
  <c r="M289" i="8"/>
  <c r="I291" i="8"/>
  <c r="M292" i="8"/>
  <c r="O297" i="8"/>
  <c r="I299" i="8"/>
  <c r="J323" i="8"/>
  <c r="M336" i="8"/>
  <c r="Q352" i="8"/>
  <c r="L239" i="8"/>
  <c r="L257" i="8"/>
  <c r="L272" i="8"/>
  <c r="Q275" i="8"/>
  <c r="M282" i="8"/>
  <c r="L284" i="8"/>
  <c r="I288" i="8"/>
  <c r="I289" i="8"/>
  <c r="Q290" i="8"/>
  <c r="I292" i="8"/>
  <c r="J294" i="8"/>
  <c r="M296" i="8"/>
  <c r="M297" i="8"/>
  <c r="Q307" i="8"/>
  <c r="I309" i="8"/>
  <c r="K311" i="8"/>
  <c r="M312" i="8"/>
  <c r="L321" i="8"/>
  <c r="J324" i="8"/>
  <c r="H332" i="8"/>
  <c r="Q334" i="8"/>
  <c r="L347" i="8"/>
  <c r="I361" i="8"/>
  <c r="C96" i="9"/>
  <c r="D107" i="9"/>
  <c r="M272" i="8"/>
  <c r="H276" i="8"/>
  <c r="M284" i="8"/>
  <c r="L285" i="8"/>
  <c r="H291" i="8"/>
  <c r="O298" i="8"/>
  <c r="I301" i="8"/>
  <c r="L303" i="8"/>
  <c r="H308" i="8"/>
  <c r="J309" i="8"/>
  <c r="L311" i="8"/>
  <c r="O312" i="8"/>
  <c r="L316" i="8"/>
  <c r="M321" i="8"/>
  <c r="M330" i="8"/>
  <c r="I332" i="8"/>
  <c r="M333" i="8"/>
  <c r="H335" i="8"/>
  <c r="M347" i="8"/>
  <c r="O348" i="8"/>
  <c r="J351" i="8"/>
  <c r="I354" i="8"/>
  <c r="O365" i="8"/>
  <c r="K374" i="8"/>
  <c r="Q382" i="8"/>
  <c r="Q391" i="8"/>
  <c r="K393" i="8"/>
  <c r="K396" i="8"/>
  <c r="H267" i="8"/>
  <c r="M275" i="8"/>
  <c r="H279" i="8"/>
  <c r="H280" i="8"/>
  <c r="M290" i="8"/>
  <c r="L291" i="8"/>
  <c r="O294" i="8"/>
  <c r="O295" i="8"/>
  <c r="H298" i="8"/>
  <c r="J300" i="8"/>
  <c r="O303" i="8"/>
  <c r="K307" i="8"/>
  <c r="J313" i="8"/>
  <c r="H317" i="8"/>
  <c r="K323" i="8"/>
  <c r="M329" i="8"/>
  <c r="I331" i="8"/>
  <c r="I334" i="8"/>
  <c r="J342" i="8"/>
  <c r="J345" i="8"/>
  <c r="J379" i="8"/>
  <c r="L248" i="8"/>
  <c r="L266" i="8"/>
  <c r="M276" i="8"/>
  <c r="I279" i="8"/>
  <c r="I280" i="8"/>
  <c r="Q281" i="8"/>
  <c r="M291" i="8"/>
  <c r="Q296" i="8"/>
  <c r="I298" i="8"/>
  <c r="I305" i="8"/>
  <c r="L307" i="8"/>
  <c r="M308" i="8"/>
  <c r="Q311" i="8"/>
  <c r="I317" i="8"/>
  <c r="O320" i="8"/>
  <c r="Q324" i="8"/>
  <c r="L328" i="8"/>
  <c r="O329" i="8"/>
  <c r="O332" i="8"/>
  <c r="Q336" i="8"/>
  <c r="Q340" i="8"/>
  <c r="Q358" i="8"/>
  <c r="Q361" i="8"/>
  <c r="K363" i="8"/>
  <c r="H372" i="8"/>
  <c r="K379" i="8"/>
  <c r="L389" i="8"/>
  <c r="H246" i="8"/>
  <c r="H264" i="8"/>
  <c r="I271" i="8"/>
  <c r="H282" i="8"/>
  <c r="H283" i="8"/>
  <c r="H297" i="8"/>
  <c r="L299" i="8"/>
  <c r="L300" i="8"/>
  <c r="O302" i="8"/>
  <c r="H304" i="8"/>
  <c r="J305" i="8"/>
  <c r="M307" i="8"/>
  <c r="O310" i="8"/>
  <c r="H312" i="8"/>
  <c r="J317" i="8"/>
  <c r="O319" i="8"/>
  <c r="I322" i="8"/>
  <c r="M328" i="8"/>
  <c r="Q329" i="8"/>
  <c r="Q332" i="8"/>
  <c r="H341" i="8"/>
  <c r="H344" i="8"/>
  <c r="Q351" i="8"/>
  <c r="Q354" i="8"/>
  <c r="H362" i="8"/>
  <c r="L245" i="8"/>
  <c r="L263" i="8"/>
  <c r="Q272" i="8"/>
  <c r="L278" i="8"/>
  <c r="I282" i="8"/>
  <c r="I283" i="8"/>
  <c r="Q284" i="8"/>
  <c r="O291" i="8"/>
  <c r="O292" i="8"/>
  <c r="H295" i="8"/>
  <c r="I297" i="8"/>
  <c r="M299" i="8"/>
  <c r="M300" i="8"/>
  <c r="I304" i="8"/>
  <c r="I312" i="8"/>
  <c r="K317" i="8"/>
  <c r="J322" i="8"/>
  <c r="O323" i="8"/>
  <c r="I325" i="8"/>
  <c r="K326" i="8"/>
  <c r="M327" i="8"/>
  <c r="L331" i="8"/>
  <c r="H333" i="8"/>
  <c r="I337" i="8"/>
  <c r="K338" i="8"/>
  <c r="I344" i="8"/>
  <c r="O350" i="8"/>
  <c r="L356" i="8"/>
  <c r="O386" i="8"/>
  <c r="H243" i="8"/>
  <c r="H261" i="8"/>
  <c r="H273" i="8"/>
  <c r="M278" i="8"/>
  <c r="L279" i="8"/>
  <c r="H285" i="8"/>
  <c r="H286" i="8"/>
  <c r="Q293" i="8"/>
  <c r="I295" i="8"/>
  <c r="J297" i="8"/>
  <c r="Q301" i="8"/>
  <c r="J304" i="8"/>
  <c r="J312" i="8"/>
  <c r="O314" i="8"/>
  <c r="L317" i="8"/>
  <c r="Q323" i="8"/>
  <c r="I333" i="8"/>
  <c r="O342" i="8"/>
  <c r="J344" i="8"/>
  <c r="O345" i="8"/>
  <c r="M356" i="8"/>
  <c r="I273" i="8"/>
  <c r="M279" i="8"/>
  <c r="L281" i="8"/>
  <c r="I285" i="8"/>
  <c r="I286" i="8"/>
  <c r="Q287" i="8"/>
  <c r="H294" i="8"/>
  <c r="O300" i="8"/>
  <c r="I316" i="8"/>
  <c r="Q318" i="8"/>
  <c r="L322" i="8"/>
  <c r="H324" i="8"/>
  <c r="J330" i="8"/>
  <c r="J333" i="8"/>
  <c r="H336" i="8"/>
  <c r="Q339" i="8"/>
  <c r="K344" i="8"/>
  <c r="J355" i="8"/>
  <c r="K368" i="8"/>
  <c r="O369" i="8"/>
  <c r="L375" i="8"/>
  <c r="Q376" i="8"/>
  <c r="Q379" i="8"/>
  <c r="H387" i="8"/>
  <c r="C194" i="9"/>
  <c r="D193" i="9"/>
  <c r="D205" i="9"/>
  <c r="H240" i="8"/>
  <c r="H258" i="8"/>
  <c r="I274" i="8"/>
  <c r="M281" i="8"/>
  <c r="L282" i="8"/>
  <c r="H288" i="8"/>
  <c r="H289" i="8"/>
  <c r="H292" i="8"/>
  <c r="I294" i="8"/>
  <c r="L296" i="8"/>
  <c r="L297" i="8"/>
  <c r="Q300" i="8"/>
  <c r="L304" i="8"/>
  <c r="L312" i="8"/>
  <c r="Q313" i="8"/>
  <c r="J316" i="8"/>
  <c r="H319" i="8"/>
  <c r="M322" i="8"/>
  <c r="I324" i="8"/>
  <c r="O338" i="8"/>
  <c r="L359" i="8"/>
  <c r="I384" i="8"/>
  <c r="Q316" i="8"/>
  <c r="M320" i="8"/>
  <c r="Q322" i="8"/>
  <c r="I329" i="8"/>
  <c r="I330" i="8"/>
  <c r="Q342" i="8"/>
  <c r="Q343" i="8"/>
  <c r="I345" i="8"/>
  <c r="J347" i="8"/>
  <c r="M349" i="8"/>
  <c r="M350" i="8"/>
  <c r="K357" i="8"/>
  <c r="J364" i="8"/>
  <c r="O366" i="8"/>
  <c r="H368" i="8"/>
  <c r="M370" i="8"/>
  <c r="J375" i="8"/>
  <c r="D113" i="9"/>
  <c r="C102" i="9"/>
  <c r="C208" i="9"/>
  <c r="D219" i="9"/>
  <c r="D207" i="9"/>
  <c r="C207" i="9"/>
  <c r="D229" i="9"/>
  <c r="C218" i="9"/>
  <c r="D217" i="9"/>
  <c r="I308" i="8"/>
  <c r="J329" i="8"/>
  <c r="Q331" i="8"/>
  <c r="O335" i="8"/>
  <c r="K347" i="8"/>
  <c r="H354" i="8"/>
  <c r="K356" i="8"/>
  <c r="L357" i="8"/>
  <c r="K364" i="8"/>
  <c r="Q366" i="8"/>
  <c r="I368" i="8"/>
  <c r="O371" i="8"/>
  <c r="K375" i="8"/>
  <c r="I379" i="8"/>
  <c r="H384" i="8"/>
  <c r="K390" i="8"/>
  <c r="C95" i="9"/>
  <c r="C101" i="9"/>
  <c r="D204" i="9"/>
  <c r="C193" i="9"/>
  <c r="J361" i="8"/>
  <c r="M363" i="8"/>
  <c r="O364" i="8"/>
  <c r="L368" i="8"/>
  <c r="I372" i="8"/>
  <c r="M374" i="8"/>
  <c r="I378" i="8"/>
  <c r="O381" i="8"/>
  <c r="K384" i="8"/>
  <c r="M389" i="8"/>
  <c r="I392" i="8"/>
  <c r="C88" i="9"/>
  <c r="D87" i="9"/>
  <c r="C87" i="9"/>
  <c r="D99" i="9"/>
  <c r="C170" i="9"/>
  <c r="D169" i="9"/>
  <c r="D181" i="9"/>
  <c r="C276" i="9"/>
  <c r="D287" i="9"/>
  <c r="D314" i="9"/>
  <c r="C303" i="9"/>
  <c r="C302" i="9"/>
  <c r="D373" i="9"/>
  <c r="C362" i="9"/>
  <c r="M304" i="8"/>
  <c r="Q309" i="8"/>
  <c r="Q325" i="8"/>
  <c r="M331" i="8"/>
  <c r="I336" i="8"/>
  <c r="Q337" i="8"/>
  <c r="H339" i="8"/>
  <c r="I341" i="8"/>
  <c r="L344" i="8"/>
  <c r="O347" i="8"/>
  <c r="H351" i="8"/>
  <c r="I353" i="8"/>
  <c r="I360" i="8"/>
  <c r="K361" i="8"/>
  <c r="K367" i="8"/>
  <c r="Q370" i="8"/>
  <c r="J372" i="8"/>
  <c r="J378" i="8"/>
  <c r="O380" i="8"/>
  <c r="L384" i="8"/>
  <c r="O390" i="8"/>
  <c r="C82" i="9"/>
  <c r="D93" i="9"/>
  <c r="D166" i="9"/>
  <c r="C155" i="9"/>
  <c r="D154" i="9"/>
  <c r="D190" i="9"/>
  <c r="C179" i="9"/>
  <c r="D178" i="9"/>
  <c r="C178" i="9"/>
  <c r="C275" i="9"/>
  <c r="C361" i="9"/>
  <c r="C372" i="9"/>
  <c r="D383" i="9"/>
  <c r="D371" i="9"/>
  <c r="M317" i="8"/>
  <c r="Q319" i="8"/>
  <c r="M323" i="8"/>
  <c r="L332" i="8"/>
  <c r="I335" i="8"/>
  <c r="I339" i="8"/>
  <c r="J341" i="8"/>
  <c r="M343" i="8"/>
  <c r="M344" i="8"/>
  <c r="Q348" i="8"/>
  <c r="Q349" i="8"/>
  <c r="I351" i="8"/>
  <c r="J353" i="8"/>
  <c r="M354" i="8"/>
  <c r="J360" i="8"/>
  <c r="H365" i="8"/>
  <c r="L367" i="8"/>
  <c r="Q369" i="8"/>
  <c r="K378" i="8"/>
  <c r="H386" i="8"/>
  <c r="D81" i="9"/>
  <c r="C154" i="9"/>
  <c r="D275" i="9"/>
  <c r="C371" i="9"/>
  <c r="I302" i="8"/>
  <c r="I314" i="8"/>
  <c r="I326" i="8"/>
  <c r="M332" i="8"/>
  <c r="J335" i="8"/>
  <c r="I338" i="8"/>
  <c r="K341" i="8"/>
  <c r="K353" i="8"/>
  <c r="O356" i="8"/>
  <c r="H358" i="8"/>
  <c r="K360" i="8"/>
  <c r="I365" i="8"/>
  <c r="M367" i="8"/>
  <c r="I371" i="8"/>
  <c r="H376" i="8"/>
  <c r="L378" i="8"/>
  <c r="O384" i="8"/>
  <c r="I386" i="8"/>
  <c r="L392" i="8"/>
  <c r="H394" i="8"/>
  <c r="L395" i="8"/>
  <c r="C12" i="9"/>
  <c r="D23" i="9"/>
  <c r="D94" i="9"/>
  <c r="C83" i="9"/>
  <c r="D82" i="9"/>
  <c r="D261" i="9"/>
  <c r="C250" i="9"/>
  <c r="M301" i="8"/>
  <c r="Q306" i="8"/>
  <c r="M313" i="8"/>
  <c r="I320" i="8"/>
  <c r="J326" i="8"/>
  <c r="I327" i="8"/>
  <c r="Q327" i="8"/>
  <c r="M334" i="8"/>
  <c r="J338" i="8"/>
  <c r="L341" i="8"/>
  <c r="O344" i="8"/>
  <c r="H348" i="8"/>
  <c r="I350" i="8"/>
  <c r="L353" i="8"/>
  <c r="O355" i="8"/>
  <c r="I358" i="8"/>
  <c r="L360" i="8"/>
  <c r="O363" i="8"/>
  <c r="M372" i="8"/>
  <c r="O374" i="8"/>
  <c r="I376" i="8"/>
  <c r="M378" i="8"/>
  <c r="L383" i="8"/>
  <c r="O389" i="8"/>
  <c r="I394" i="8"/>
  <c r="C249" i="9"/>
  <c r="D357" i="9"/>
  <c r="C346" i="9"/>
  <c r="C356" i="9"/>
  <c r="D367" i="9"/>
  <c r="D355" i="9"/>
  <c r="C355" i="9"/>
  <c r="M325" i="8"/>
  <c r="L335" i="8"/>
  <c r="M337" i="8"/>
  <c r="M340" i="8"/>
  <c r="M341" i="8"/>
  <c r="Q345" i="8"/>
  <c r="Q346" i="8"/>
  <c r="I348" i="8"/>
  <c r="J350" i="8"/>
  <c r="M352" i="8"/>
  <c r="M353" i="8"/>
  <c r="H357" i="8"/>
  <c r="M360" i="8"/>
  <c r="O362" i="8"/>
  <c r="H369" i="8"/>
  <c r="K371" i="8"/>
  <c r="O373" i="8"/>
  <c r="M377" i="8"/>
  <c r="H380" i="8"/>
  <c r="M383" i="8"/>
  <c r="H385" i="8"/>
  <c r="O388" i="8"/>
  <c r="J391" i="8"/>
  <c r="O392" i="8"/>
  <c r="J394" i="8"/>
  <c r="C13" i="9"/>
  <c r="D25" i="9"/>
  <c r="C14" i="9"/>
  <c r="D245" i="9"/>
  <c r="C234" i="9"/>
  <c r="C260" i="9"/>
  <c r="D271" i="9"/>
  <c r="D259" i="9"/>
  <c r="C259" i="9"/>
  <c r="I311" i="8"/>
  <c r="I315" i="8"/>
  <c r="Q315" i="8"/>
  <c r="M319" i="8"/>
  <c r="I321" i="8"/>
  <c r="Q321" i="8"/>
  <c r="Q328" i="8"/>
  <c r="M335" i="8"/>
  <c r="L338" i="8"/>
  <c r="K350" i="8"/>
  <c r="I357" i="8"/>
  <c r="M359" i="8"/>
  <c r="O367" i="8"/>
  <c r="L371" i="8"/>
  <c r="H375" i="8"/>
  <c r="I380" i="8"/>
  <c r="I385" i="8"/>
  <c r="L386" i="8"/>
  <c r="K391" i="8"/>
  <c r="C140" i="9"/>
  <c r="D151" i="9"/>
  <c r="D139" i="9"/>
  <c r="C139" i="9"/>
  <c r="C233" i="9"/>
  <c r="D330" i="9"/>
  <c r="C319" i="9"/>
  <c r="Q303" i="8"/>
  <c r="M310" i="8"/>
  <c r="M326" i="8"/>
  <c r="H330" i="8"/>
  <c r="Q330" i="8"/>
  <c r="M338" i="8"/>
  <c r="O341" i="8"/>
  <c r="H345" i="8"/>
  <c r="I347" i="8"/>
  <c r="L350" i="8"/>
  <c r="O353" i="8"/>
  <c r="J357" i="8"/>
  <c r="L358" i="8"/>
  <c r="I364" i="8"/>
  <c r="Q367" i="8"/>
  <c r="M371" i="8"/>
  <c r="I375" i="8"/>
  <c r="L376" i="8"/>
  <c r="M382" i="8"/>
  <c r="J385" i="8"/>
  <c r="L391" i="8"/>
  <c r="H393" i="8"/>
  <c r="D228" i="9"/>
  <c r="C217" i="9"/>
  <c r="C318" i="9"/>
  <c r="D340" i="9"/>
  <c r="C329" i="9"/>
  <c r="L363" i="8"/>
  <c r="M381" i="8"/>
  <c r="H391" i="8"/>
  <c r="H392" i="8"/>
  <c r="D22" i="9"/>
  <c r="C11" i="9"/>
  <c r="C66" i="9"/>
  <c r="D156" i="9"/>
  <c r="C145" i="9"/>
  <c r="C160" i="9"/>
  <c r="D159" i="9"/>
  <c r="C159" i="9"/>
  <c r="D171" i="9"/>
  <c r="C281" i="9"/>
  <c r="C292" i="9"/>
  <c r="D303" i="9"/>
  <c r="D346" i="9"/>
  <c r="C335" i="9"/>
  <c r="H361" i="8"/>
  <c r="H379" i="8"/>
  <c r="L382" i="8"/>
  <c r="I391" i="8"/>
  <c r="H395" i="8"/>
  <c r="D45" i="9"/>
  <c r="C33" i="9"/>
  <c r="D65" i="9"/>
  <c r="C54" i="9"/>
  <c r="C68" i="9"/>
  <c r="D79" i="9"/>
  <c r="C116" i="9"/>
  <c r="D127" i="9"/>
  <c r="D142" i="9"/>
  <c r="C131" i="9"/>
  <c r="D130" i="9"/>
  <c r="C146" i="9"/>
  <c r="D145" i="9"/>
  <c r="D157" i="9"/>
  <c r="D180" i="9"/>
  <c r="C169" i="9"/>
  <c r="C184" i="9"/>
  <c r="D183" i="9"/>
  <c r="C183" i="9"/>
  <c r="D195" i="9"/>
  <c r="D277" i="9"/>
  <c r="C266" i="9"/>
  <c r="C291" i="9"/>
  <c r="H355" i="8"/>
  <c r="H373" i="8"/>
  <c r="M384" i="8"/>
  <c r="L393" i="8"/>
  <c r="K394" i="8"/>
  <c r="L396" i="8"/>
  <c r="D37" i="9"/>
  <c r="C25" i="9"/>
  <c r="D108" i="9"/>
  <c r="C97" i="9"/>
  <c r="D137" i="9"/>
  <c r="C126" i="9"/>
  <c r="C164" i="9"/>
  <c r="D175" i="9"/>
  <c r="D214" i="9"/>
  <c r="C203" i="9"/>
  <c r="D202" i="9"/>
  <c r="C244" i="9"/>
  <c r="D255" i="9"/>
  <c r="D341" i="9"/>
  <c r="C330" i="9"/>
  <c r="L354" i="8"/>
  <c r="L372" i="8"/>
  <c r="L385" i="8"/>
  <c r="M393" i="8"/>
  <c r="L394" i="8"/>
  <c r="M396" i="8"/>
  <c r="D68" i="9"/>
  <c r="C57" i="9"/>
  <c r="C119" i="9"/>
  <c r="C188" i="9"/>
  <c r="D199" i="9"/>
  <c r="C228" i="9"/>
  <c r="D239" i="9"/>
  <c r="D298" i="9"/>
  <c r="C287" i="9"/>
  <c r="C340" i="9"/>
  <c r="D351" i="9"/>
  <c r="H370" i="8"/>
  <c r="H388" i="8"/>
  <c r="C120" i="9"/>
  <c r="D131" i="9"/>
  <c r="D161" i="9"/>
  <c r="C150" i="9"/>
  <c r="C212" i="9"/>
  <c r="D223" i="9"/>
  <c r="D325" i="9"/>
  <c r="C314" i="9"/>
  <c r="L369" i="8"/>
  <c r="I388" i="8"/>
  <c r="H389" i="8"/>
  <c r="C17" i="9"/>
  <c r="D33" i="9"/>
  <c r="C21" i="9"/>
  <c r="D57" i="9"/>
  <c r="C64" i="9"/>
  <c r="D63" i="9"/>
  <c r="C63" i="9"/>
  <c r="D89" i="9"/>
  <c r="C78" i="9"/>
  <c r="C92" i="9"/>
  <c r="D103" i="9"/>
  <c r="C112" i="9"/>
  <c r="D111" i="9"/>
  <c r="C111" i="9"/>
  <c r="D119" i="9"/>
  <c r="C149" i="9"/>
  <c r="D185" i="9"/>
  <c r="C174" i="9"/>
  <c r="D187" i="9"/>
  <c r="C211" i="9"/>
  <c r="D227" i="9"/>
  <c r="D249" i="9"/>
  <c r="D282" i="9"/>
  <c r="C271" i="9"/>
  <c r="C313" i="9"/>
  <c r="C324" i="9"/>
  <c r="D335" i="9"/>
  <c r="D339" i="9"/>
  <c r="D361" i="9"/>
  <c r="H367" i="8"/>
  <c r="H382" i="8"/>
  <c r="L387" i="8"/>
  <c r="O391" i="8"/>
  <c r="C16" i="9"/>
  <c r="C46" i="9"/>
  <c r="C59" i="9"/>
  <c r="D58" i="9"/>
  <c r="C77" i="9"/>
  <c r="C91" i="9"/>
  <c r="D105" i="9"/>
  <c r="D132" i="9"/>
  <c r="C121" i="9"/>
  <c r="D149" i="9"/>
  <c r="C173" i="9"/>
  <c r="D209" i="9"/>
  <c r="C198" i="9"/>
  <c r="D211" i="9"/>
  <c r="D233" i="9"/>
  <c r="D266" i="9"/>
  <c r="C255" i="9"/>
  <c r="C270" i="9"/>
  <c r="D309" i="9"/>
  <c r="C298" i="9"/>
  <c r="C323" i="9"/>
  <c r="D378" i="9"/>
  <c r="C367" i="9"/>
  <c r="C382" i="9"/>
  <c r="L366" i="8"/>
  <c r="I382" i="8"/>
  <c r="H383" i="8"/>
  <c r="M387" i="8"/>
  <c r="O394" i="8"/>
  <c r="O396" i="8"/>
  <c r="D29" i="9"/>
  <c r="D77" i="9"/>
  <c r="D118" i="9"/>
  <c r="C107" i="9"/>
  <c r="D106" i="9"/>
  <c r="C122" i="9"/>
  <c r="D121" i="9"/>
  <c r="D250" i="9"/>
  <c r="C239" i="9"/>
  <c r="C308" i="9"/>
  <c r="D319" i="9"/>
  <c r="D345" i="9"/>
  <c r="D362" i="9"/>
  <c r="C351" i="9"/>
  <c r="H364" i="8"/>
  <c r="L381" i="8"/>
  <c r="L388" i="8"/>
  <c r="O393" i="8"/>
  <c r="O395" i="8"/>
  <c r="D21" i="9"/>
  <c r="C9" i="9"/>
  <c r="D27" i="9"/>
  <c r="D49" i="9"/>
  <c r="C37" i="9"/>
  <c r="C42" i="9"/>
  <c r="D84" i="9"/>
  <c r="C73" i="9"/>
  <c r="C79" i="9"/>
  <c r="D85" i="9"/>
  <c r="C106" i="9"/>
  <c r="C136" i="9"/>
  <c r="D135" i="9"/>
  <c r="C135" i="9"/>
  <c r="D147" i="9"/>
  <c r="D197" i="9"/>
  <c r="D234" i="9"/>
  <c r="C223" i="9"/>
  <c r="C238" i="9"/>
  <c r="D293" i="9"/>
  <c r="C282" i="9"/>
  <c r="C307" i="9"/>
  <c r="C350" i="9"/>
  <c r="C168" i="9"/>
  <c r="C192" i="9"/>
  <c r="D238" i="9"/>
  <c r="D254" i="9"/>
  <c r="D270" i="9"/>
  <c r="D286" i="9"/>
  <c r="D302" i="9"/>
  <c r="D318" i="9"/>
  <c r="D334" i="9"/>
  <c r="D350" i="9"/>
  <c r="D366" i="9"/>
  <c r="D382" i="9"/>
  <c r="D56" i="9"/>
  <c r="D60" i="9"/>
  <c r="D64" i="9"/>
  <c r="D66" i="9"/>
  <c r="D88" i="9"/>
  <c r="C81" i="9"/>
  <c r="D90" i="9"/>
  <c r="D112" i="9"/>
  <c r="C105" i="9"/>
  <c r="D114" i="9"/>
  <c r="D136" i="9"/>
  <c r="C129" i="9"/>
  <c r="D138" i="9"/>
  <c r="D160" i="9"/>
  <c r="C153" i="9"/>
  <c r="D162" i="9"/>
  <c r="D184" i="9"/>
  <c r="C177" i="9"/>
  <c r="D186" i="9"/>
  <c r="D208" i="9"/>
  <c r="C201" i="9"/>
  <c r="D218" i="9"/>
  <c r="D210" i="9"/>
  <c r="D231" i="9"/>
  <c r="D247" i="9"/>
  <c r="D263" i="9"/>
  <c r="D279" i="9"/>
  <c r="C290" i="9"/>
  <c r="D295" i="9"/>
  <c r="C306" i="9"/>
  <c r="D311" i="9"/>
  <c r="C322" i="9"/>
  <c r="D327" i="9"/>
  <c r="D343" i="9"/>
  <c r="D359" i="9"/>
  <c r="D375" i="9"/>
  <c r="D80" i="9"/>
  <c r="D104" i="9"/>
  <c r="D128" i="9"/>
  <c r="D152" i="9"/>
  <c r="D176" i="9"/>
  <c r="D200" i="9"/>
  <c r="D224" i="9"/>
  <c r="C224" i="9"/>
  <c r="D240" i="9"/>
  <c r="C240" i="9"/>
  <c r="D256" i="9"/>
  <c r="C256" i="9"/>
  <c r="C272" i="9"/>
  <c r="C288" i="9"/>
  <c r="C304" i="9"/>
  <c r="C320" i="9"/>
  <c r="C336" i="9"/>
  <c r="C352" i="9"/>
  <c r="C368" i="9"/>
  <c r="C384" i="9"/>
  <c r="D17" i="9"/>
  <c r="C60" i="9"/>
  <c r="C84" i="9"/>
  <c r="C108" i="9"/>
  <c r="C132" i="9"/>
  <c r="C156" i="9"/>
  <c r="C180" i="9"/>
  <c r="C204" i="9"/>
  <c r="D230" i="9"/>
  <c r="D246" i="9"/>
  <c r="D262" i="9"/>
  <c r="D278" i="9"/>
  <c r="D294" i="9"/>
  <c r="D310" i="9"/>
  <c r="D326" i="9"/>
  <c r="D342" i="9"/>
  <c r="D358" i="9"/>
  <c r="C69" i="9"/>
  <c r="C93" i="9"/>
  <c r="C117" i="9"/>
  <c r="C141" i="9"/>
  <c r="C165" i="9"/>
  <c r="C189" i="9"/>
  <c r="D220" i="9"/>
  <c r="C213" i="9"/>
  <c r="C229" i="9"/>
  <c r="C245" i="9"/>
  <c r="C261" i="9"/>
  <c r="C277" i="9"/>
  <c r="C293" i="9"/>
  <c r="C309" i="9"/>
  <c r="C325" i="9"/>
  <c r="C341" i="9"/>
  <c r="D155" i="9"/>
  <c r="D179" i="9"/>
  <c r="D203" i="9"/>
  <c r="D72" i="9"/>
  <c r="D96" i="9"/>
  <c r="D120" i="9"/>
  <c r="D144" i="9"/>
  <c r="D168" i="9"/>
  <c r="D192" i="9"/>
  <c r="D216" i="9"/>
  <c r="D226" i="9"/>
  <c r="C219" i="9"/>
  <c r="D242" i="9"/>
  <c r="C235" i="9"/>
  <c r="D258" i="9"/>
  <c r="C251" i="9"/>
  <c r="C267" i="9"/>
  <c r="D290" i="9"/>
  <c r="C283" i="9"/>
  <c r="D306" i="9"/>
  <c r="C299" i="9"/>
  <c r="D322" i="9"/>
  <c r="C315" i="9"/>
  <c r="D338" i="9"/>
  <c r="C331" i="9"/>
  <c r="D354" i="9"/>
  <c r="C347" i="9"/>
  <c r="D370" i="9"/>
  <c r="C363" i="9"/>
  <c r="D386" i="9"/>
  <c r="C379" i="9"/>
  <c r="C52" i="9"/>
  <c r="C76" i="9"/>
  <c r="C100" i="9"/>
  <c r="C124" i="9"/>
  <c r="C148" i="9"/>
  <c r="C172" i="9"/>
  <c r="C196" i="9"/>
  <c r="C225" i="9"/>
  <c r="D235" i="9"/>
  <c r="C241" i="9"/>
  <c r="D251" i="9"/>
  <c r="C257" i="9"/>
  <c r="C262" i="9"/>
  <c r="D267" i="9"/>
  <c r="C273" i="9"/>
  <c r="D283" i="9"/>
  <c r="C289" i="9"/>
  <c r="D299" i="9"/>
  <c r="C305" i="9"/>
  <c r="D315" i="9"/>
  <c r="C321" i="9"/>
  <c r="C326" i="9"/>
  <c r="D331" i="9"/>
  <c r="C337" i="9"/>
  <c r="C342" i="9"/>
  <c r="D347" i="9"/>
  <c r="C353" i="9"/>
  <c r="C358" i="9"/>
  <c r="D363" i="9"/>
  <c r="C369" i="9"/>
  <c r="C374" i="9"/>
  <c r="D379" i="9"/>
  <c r="D222" i="9"/>
  <c r="C216" i="9"/>
  <c r="D232" i="9"/>
  <c r="C232" i="9"/>
  <c r="D248" i="9"/>
  <c r="C248" i="9"/>
  <c r="D264" i="9"/>
  <c r="C264" i="9"/>
  <c r="D280" i="9"/>
  <c r="C280" i="9"/>
  <c r="D296" i="9"/>
  <c r="C296" i="9"/>
  <c r="D312" i="9"/>
  <c r="C312" i="9"/>
  <c r="D328" i="9"/>
  <c r="C328" i="9"/>
  <c r="D344" i="9"/>
  <c r="C344" i="9"/>
  <c r="D360" i="9"/>
  <c r="C360" i="9"/>
  <c r="D376" i="9"/>
  <c r="C376" i="9"/>
</calcChain>
</file>

<file path=xl/sharedStrings.xml><?xml version="1.0" encoding="utf-8"?>
<sst xmlns="http://schemas.openxmlformats.org/spreadsheetml/2006/main" count="1236" uniqueCount="583">
  <si>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</si>
  <si>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</si>
  <si>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</si>
  <si>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</si>
  <si>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</si>
  <si>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</si>
  <si>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</si>
  <si>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</si>
  <si>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</si>
  <si>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</si>
  <si>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</si>
  <si>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</si>
  <si>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</si>
  <si>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</si>
  <si>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</si>
  <si>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</si>
  <si>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</si>
  <si>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</si>
  <si>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</si>
  <si>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</si>
  <si>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</si>
  <si>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</si>
  <si>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</si>
  <si>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</si>
  <si>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</si>
  <si>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</si>
  <si>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</si>
  <si>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</si>
  <si>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</si>
  <si>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</si>
  <si>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</si>
  <si>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</si>
  <si>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</si>
  <si>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</si>
  <si>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</si>
  <si>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</si>
  <si>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</si>
  <si>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</si>
  <si>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</si>
  <si>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</si>
  <si>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</si>
  <si>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</si>
  <si>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</si>
  <si>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</si>
  <si>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</si>
  <si>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</si>
  <si>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</si>
  <si>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</si>
  <si>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</si>
  <si>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</si>
  <si>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</si>
  <si>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</si>
  <si>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</si>
  <si>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</si>
  <si>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</si>
  <si>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</si>
  <si>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</si>
  <si>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</si>
  <si>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</si>
  <si>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</si>
  <si>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</si>
  <si>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</si>
  <si>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</si>
  <si>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</si>
  <si>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</si>
  <si>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</si>
  <si>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</si>
  <si>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</si>
  <si>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</si>
  <si>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</si>
  <si>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</si>
  <si>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</si>
  <si>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</si>
  <si>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</si>
  <si>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</si>
  <si>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</si>
  <si>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</si>
  <si>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</si>
  <si>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</si>
  <si>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</si>
  <si>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</si>
  <si>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</si>
  <si>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</si>
  <si>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</si>
  <si>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</si>
  <si>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</si>
  <si>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</si>
  <si>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</si>
  <si>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</si>
  <si>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</si>
  <si>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</si>
  <si>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</si>
  <si>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</si>
  <si>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</si>
  <si>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</si>
  <si>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</si>
  <si>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</si>
  <si>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</si>
  <si>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</si>
  <si>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</si>
  <si>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</si>
  <si>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</si>
  <si>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</si>
  <si>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</si>
  <si>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</si>
  <si>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</si>
  <si>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</si>
  <si>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</si>
  <si>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</si>
  <si>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</si>
  <si>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</si>
  <si>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</si>
  <si>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</si>
  <si>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</si>
  <si>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</si>
  <si>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</si>
  <si>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</si>
  <si>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</si>
  <si>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</si>
  <si>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</si>
  <si>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</si>
  <si>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</si>
  <si>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</si>
  <si>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</si>
  <si>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</si>
  <si>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</si>
  <si>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</si>
  <si>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</si>
  <si>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</si>
  <si>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</si>
  <si>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</si>
  <si>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</si>
  <si>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</si>
  <si>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</si>
  <si>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</si>
  <si>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</si>
  <si>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</si>
  <si>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</si>
  <si>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</si>
  <si>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</si>
  <si>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</si>
  <si>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</si>
  <si>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</si>
  <si>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</si>
  <si>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</si>
  <si>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</si>
  <si>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</si>
  <si>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</si>
  <si>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</si>
  <si>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</si>
  <si>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</si>
  <si>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</si>
  <si>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</si>
  <si>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</si>
  <si>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</si>
  <si>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</si>
  <si>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</si>
  <si>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</si>
  <si>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</si>
  <si>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</si>
  <si>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</si>
  <si>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</si>
  <si>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</si>
  <si>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</si>
  <si>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</si>
  <si>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</si>
  <si>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</si>
  <si>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</si>
  <si>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</si>
  <si>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</si>
  <si>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</si>
  <si>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</si>
  <si>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</si>
  <si>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</si>
  <si>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</si>
  <si>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</si>
  <si>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</si>
  <si>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</si>
  <si>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</si>
  <si>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</si>
  <si>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</si>
  <si>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</si>
  <si>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</si>
  <si>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</si>
  <si>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</si>
  <si>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</si>
  <si>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</si>
  <si>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</si>
  <si>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</si>
  <si>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</si>
  <si>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</si>
  <si>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</si>
  <si>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</si>
  <si>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</si>
  <si>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</si>
  <si>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</si>
  <si>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</si>
  <si>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</si>
  <si>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</si>
  <si>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</si>
  <si>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</si>
  <si>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</si>
  <si>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</si>
  <si>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</si>
  <si>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</si>
  <si>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</si>
  <si>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</si>
  <si>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</si>
  <si>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</si>
  <si>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</si>
  <si>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</si>
  <si>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</si>
  <si>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</si>
  <si>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</si>
  <si>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</si>
  <si>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</si>
  <si>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</si>
  <si>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</si>
  <si>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</si>
  <si>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</si>
  <si>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</si>
  <si>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</si>
  <si>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</si>
  <si>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</si>
  <si>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</si>
  <si>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</si>
  <si>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</si>
  <si>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</si>
  <si>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</si>
  <si>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</si>
  <si>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</si>
  <si>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</si>
  <si>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</si>
  <si>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</si>
  <si>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</si>
  <si>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</si>
  <si>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</si>
  <si>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</si>
  <si>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</si>
  <si>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</si>
  <si>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</si>
  <si>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</si>
  <si>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</si>
  <si>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</si>
  <si>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</si>
  <si>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</si>
  <si>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</si>
  <si>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</si>
  <si>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</si>
  <si>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</si>
  <si>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</si>
  <si>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</si>
  <si>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</si>
  <si>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</si>
  <si>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</si>
  <si>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</si>
  <si>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</si>
  <si>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</si>
  <si>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</si>
  <si>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</si>
  <si>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</si>
  <si>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</si>
  <si>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</si>
  <si>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</si>
  <si>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</si>
  <si>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</si>
  <si>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</si>
  <si>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</si>
  <si>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</si>
  <si>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</si>
  <si>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</si>
  <si>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</si>
  <si>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</si>
  <si>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</si>
  <si>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</si>
  <si>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</si>
  <si>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</si>
  <si>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</si>
  <si>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</si>
  <si>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</si>
  <si>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</si>
  <si>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</si>
  <si>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</si>
  <si>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</si>
  <si>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</si>
  <si>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</si>
  <si>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</si>
  <si>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</si>
  <si>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</si>
  <si>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</si>
  <si>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</si>
  <si>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</si>
  <si>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</si>
  <si>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</si>
  <si>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</si>
  <si>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</si>
  <si>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</si>
  <si>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</si>
  <si>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</si>
  <si>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</si>
  <si>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</si>
  <si>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</si>
  <si>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</si>
  <si>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</si>
  <si>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</si>
  <si>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</si>
  <si>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</si>
  <si>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</si>
  <si>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</si>
  <si>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</si>
  <si>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</si>
  <si>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</si>
  <si>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</si>
  <si>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</si>
  <si>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</si>
  <si>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</si>
  <si>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</si>
  <si>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</si>
  <si>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</si>
  <si>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</si>
  <si>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</si>
  <si>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</si>
  <si>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</si>
  <si>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</si>
  <si>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</si>
  <si>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</si>
  <si>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</si>
  <si>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</si>
  <si>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</si>
  <si>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</si>
  <si>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</si>
  <si>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</si>
  <si>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</si>
  <si>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</si>
  <si>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</si>
  <si>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</si>
  <si>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</si>
  <si>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</si>
  <si>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</si>
  <si>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</si>
  <si>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</si>
  <si>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</si>
  <si>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</si>
  <si>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</si>
  <si>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</si>
  <si>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</si>
  <si>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</si>
  <si>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</si>
  <si>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</si>
  <si>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</si>
  <si>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</si>
  <si>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</si>
  <si>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</si>
  <si>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</si>
  <si>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</si>
  <si>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</si>
  <si>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</si>
  <si>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</si>
  <si>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</si>
  <si>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</si>
  <si>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</si>
  <si>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</si>
  <si>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</si>
  <si>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</si>
  <si>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</si>
  <si>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</si>
  <si>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</si>
  <si>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</si>
  <si>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</si>
  <si>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</si>
  <si>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</si>
  <si>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</si>
  <si>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</si>
  <si>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</si>
  <si>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</si>
  <si>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</si>
  <si>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</si>
  <si>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</si>
  <si>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</si>
  <si>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</si>
  <si>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</si>
  <si>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</si>
  <si>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</si>
  <si>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</si>
  <si>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</si>
  <si>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</si>
  <si>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</si>
  <si>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</si>
  <si>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</si>
  <si>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</si>
  <si>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</si>
  <si>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</si>
  <si>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</si>
  <si>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</si>
  <si>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</si>
  <si>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</si>
  <si>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</si>
  <si>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</si>
  <si>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</si>
  <si>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</si>
  <si>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</si>
  <si>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</si>
  <si>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</si>
  <si>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</si>
  <si>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</si>
  <si>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</si>
  <si>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</si>
  <si>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</si>
  <si>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</si>
  <si>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</si>
  <si>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</si>
  <si>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</si>
  <si>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</si>
  <si>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</si>
  <si>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</si>
  <si>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</si>
  <si>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</si>
  <si>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</si>
  <si>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</si>
  <si>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</si>
  <si>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</si>
  <si>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</si>
  <si>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</si>
  <si>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</si>
  <si>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</si>
  <si>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</si>
  <si>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</si>
  <si>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</si>
  <si>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</si>
  <si>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</si>
  <si>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</si>
  <si>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</si>
  <si>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</si>
  <si>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</si>
  <si>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</si>
  <si>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</si>
  <si>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</si>
  <si>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</si>
  <si>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</si>
  <si>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</si>
  <si>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</si>
  <si>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</si>
  <si>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</si>
  <si>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</si>
  <si>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</si>
  <si>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</si>
  <si>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</si>
  <si>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</si>
  <si>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</si>
  <si>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</si>
  <si>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</si>
  <si>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</si>
  <si>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</si>
  <si>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</si>
  <si>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</si>
  <si>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</si>
  <si>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</si>
  <si>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</si>
  <si>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</si>
  <si>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</si>
  <si>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</si>
  <si>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</si>
  <si>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</si>
  <si>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</si>
  <si>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</si>
  <si>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</si>
  <si>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</si>
  <si>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</si>
  <si>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</si>
  <si>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</si>
  <si>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</si>
  <si>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</si>
  <si>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</si>
  <si>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</si>
  <si>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</si>
  <si>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</si>
  <si>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</si>
  <si>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</si>
  <si>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</si>
  <si>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</si>
  <si>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</si>
  <si>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</si>
  <si>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</si>
  <si>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</si>
  <si>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</si>
  <si>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</si>
  <si>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</si>
  <si>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</si>
  <si>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</si>
  <si>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</si>
  <si>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</si>
  <si>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</si>
  <si>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</si>
  <si>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</si>
  <si>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</si>
  <si>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Jun-22</t>
  </si>
  <si>
    <t>Dec-22</t>
  </si>
  <si>
    <t>Azerbaijan</t>
  </si>
  <si>
    <t>Bosnia and Herzegovina</t>
  </si>
  <si>
    <t>Aug-22</t>
  </si>
  <si>
    <t>Nov-22</t>
  </si>
  <si>
    <t>Dec-20</t>
  </si>
  <si>
    <t>Dec-21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</si>
  <si>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</si>
  <si>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</si>
  <si>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</si>
  <si>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</si>
  <si>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</si>
  <si>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</si>
  <si>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</si>
  <si>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Oct-22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</si>
  <si>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</si>
  <si>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</si>
  <si>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</si>
  <si>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</si>
  <si>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</si>
  <si>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</si>
  <si>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</si>
  <si>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</si>
  <si>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</si>
  <si>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</si>
  <si>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Jan-23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</si>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</sst>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World'!$H$2:$H$398</c:f>
              <c:numCache>
                <c:formatCode>0.00</c:formatCode>
                <c:ptCount val="397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91.118421052623461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86.34868421046815</c:v>
                </c:pt>
                <c:pt idx="347">
                  <c:v>86.759868421154763</c:v>
                </c:pt>
                <c:pt idx="348">
                  <c:v>87.41776315808886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85.526315789094923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86.019736842412328</c:v>
                </c:pt>
                <c:pt idx="359">
                  <c:v>83.799342105362598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80.509868420692143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84.210526316049197</c:v>
                </c:pt>
                <c:pt idx="370">
                  <c:v>82.483552631494405</c:v>
                </c:pt>
                <c:pt idx="371">
                  <c:v>82.894736842181018</c:v>
                </c:pt>
                <c:pt idx="372">
                  <c:v>85.690789473534068</c:v>
                </c:pt>
                <c:pt idx="373">
                  <c:v>84.457236842296666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84.457236842296666</c:v>
                </c:pt>
                <c:pt idx="377">
                  <c:v>86.266447368659811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86.595394736715633</c:v>
                </c:pt>
                <c:pt idx="381">
                  <c:v>86.430921052276503</c:v>
                </c:pt>
                <c:pt idx="382">
                  <c:v>88.075657895022943</c:v>
                </c:pt>
                <c:pt idx="383">
                  <c:v>86.924342105593894</c:v>
                </c:pt>
                <c:pt idx="384">
                  <c:v>83.963815789801714</c:v>
                </c:pt>
                <c:pt idx="385">
                  <c:v>87.253289473649716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85.773026316164845</c:v>
                </c:pt>
                <c:pt idx="391">
                  <c:v>87.664473684336329</c:v>
                </c:pt>
                <c:pt idx="392">
                  <c:v>86.101973684220681</c:v>
                </c:pt>
                <c:pt idx="393">
                  <c:v>85.197368421039116</c:v>
                </c:pt>
                <c:pt idx="394">
                  <c:v>84.950657894791632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8-4310-963D-3B6A3FB180BE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World'!$I$2:$I$398</c:f>
              <c:numCache>
                <c:formatCode>0.00</c:formatCode>
                <c:ptCount val="397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102.44925839188133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107.60148321623731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107.96252927400468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111.455893832943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94.125683060109282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96.399297423887589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100.01951600312256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98.438719750195148</c:v>
                </c:pt>
                <c:pt idx="265">
                  <c:v>99.346213895394214</c:v>
                </c:pt>
                <c:pt idx="266">
                  <c:v>98.175253708040586</c:v>
                </c:pt>
                <c:pt idx="267">
                  <c:v>98.526541764246673</c:v>
                </c:pt>
                <c:pt idx="268">
                  <c:v>97.248243559718958</c:v>
                </c:pt>
                <c:pt idx="269">
                  <c:v>96.409055425448855</c:v>
                </c:pt>
                <c:pt idx="270">
                  <c:v>97.101873536299763</c:v>
                </c:pt>
                <c:pt idx="271">
                  <c:v>99.229117876658847</c:v>
                </c:pt>
                <c:pt idx="272">
                  <c:v>97.033567525370799</c:v>
                </c:pt>
                <c:pt idx="273">
                  <c:v>95.62841530054645</c:v>
                </c:pt>
                <c:pt idx="274">
                  <c:v>95.579625292740047</c:v>
                </c:pt>
                <c:pt idx="275">
                  <c:v>96.467603434816539</c:v>
                </c:pt>
                <c:pt idx="276">
                  <c:v>96.32123341139733</c:v>
                </c:pt>
                <c:pt idx="277">
                  <c:v>97.228727556596411</c:v>
                </c:pt>
                <c:pt idx="278">
                  <c:v>97.472677595628411</c:v>
                </c:pt>
                <c:pt idx="279">
                  <c:v>98.926619828259163</c:v>
                </c:pt>
                <c:pt idx="280">
                  <c:v>98.63387978142076</c:v>
                </c:pt>
                <c:pt idx="281">
                  <c:v>97.45316159250585</c:v>
                </c:pt>
                <c:pt idx="282">
                  <c:v>96.721311475409834</c:v>
                </c:pt>
                <c:pt idx="283">
                  <c:v>95.979703356752538</c:v>
                </c:pt>
                <c:pt idx="284">
                  <c:v>96.662763466042151</c:v>
                </c:pt>
                <c:pt idx="285">
                  <c:v>96.545667447306784</c:v>
                </c:pt>
                <c:pt idx="286">
                  <c:v>98.263075722092111</c:v>
                </c:pt>
                <c:pt idx="287">
                  <c:v>97.05308352849336</c:v>
                </c:pt>
                <c:pt idx="288">
                  <c:v>95.618657298985156</c:v>
                </c:pt>
                <c:pt idx="289">
                  <c:v>96.955503512880554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94.847775175644031</c:v>
                </c:pt>
                <c:pt idx="293">
                  <c:v>96.721311475409834</c:v>
                </c:pt>
                <c:pt idx="294">
                  <c:v>97.697111631537865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97.2775175644028</c:v>
                </c:pt>
                <c:pt idx="300">
                  <c:v>97.082357533177202</c:v>
                </c:pt>
                <c:pt idx="301">
                  <c:v>97.589773614363779</c:v>
                </c:pt>
                <c:pt idx="302">
                  <c:v>97.531225604996095</c:v>
                </c:pt>
                <c:pt idx="303">
                  <c:v>96.848165495706482</c:v>
                </c:pt>
                <c:pt idx="304">
                  <c:v>97.882513661202182</c:v>
                </c:pt>
                <c:pt idx="305">
                  <c:v>97.794691647150657</c:v>
                </c:pt>
                <c:pt idx="306">
                  <c:v>96.770101483216237</c:v>
                </c:pt>
                <c:pt idx="307">
                  <c:v>97.67759562841529</c:v>
                </c:pt>
                <c:pt idx="308">
                  <c:v>98.731459797033565</c:v>
                </c:pt>
                <c:pt idx="309">
                  <c:v>98.819281811085077</c:v>
                </c:pt>
                <c:pt idx="310">
                  <c:v>96.935987509758007</c:v>
                </c:pt>
                <c:pt idx="311">
                  <c:v>97.316549570647936</c:v>
                </c:pt>
                <c:pt idx="312">
                  <c:v>99.03395784543325</c:v>
                </c:pt>
                <c:pt idx="313">
                  <c:v>98.380171740827464</c:v>
                </c:pt>
                <c:pt idx="314">
                  <c:v>97.638563622170182</c:v>
                </c:pt>
                <c:pt idx="315">
                  <c:v>98.663153786104601</c:v>
                </c:pt>
                <c:pt idx="316">
                  <c:v>97.199453551912569</c:v>
                </c:pt>
                <c:pt idx="317">
                  <c:v>96.926229508196712</c:v>
                </c:pt>
                <c:pt idx="318">
                  <c:v>96.721311475409834</c:v>
                </c:pt>
                <c:pt idx="319">
                  <c:v>98.63387978142076</c:v>
                </c:pt>
                <c:pt idx="320">
                  <c:v>97.433645589383289</c:v>
                </c:pt>
                <c:pt idx="321">
                  <c:v>97.179937548790008</c:v>
                </c:pt>
                <c:pt idx="322">
                  <c:v>99.804839968774388</c:v>
                </c:pt>
                <c:pt idx="323">
                  <c:v>98.311865729898514</c:v>
                </c:pt>
                <c:pt idx="324">
                  <c:v>98.702185792349724</c:v>
                </c:pt>
                <c:pt idx="325">
                  <c:v>97.638563622170182</c:v>
                </c:pt>
                <c:pt idx="326">
                  <c:v>98.946135831381739</c:v>
                </c:pt>
                <c:pt idx="327">
                  <c:v>98.594847775175651</c:v>
                </c:pt>
                <c:pt idx="328">
                  <c:v>100.80991412958626</c:v>
                </c:pt>
                <c:pt idx="329">
                  <c:v>99.551131928181107</c:v>
                </c:pt>
                <c:pt idx="330">
                  <c:v>100.10733801717409</c:v>
                </c:pt>
                <c:pt idx="331">
                  <c:v>100.40007806401249</c:v>
                </c:pt>
                <c:pt idx="332">
                  <c:v>101.06362217017954</c:v>
                </c:pt>
                <c:pt idx="333">
                  <c:v>101.60031225604996</c:v>
                </c:pt>
                <c:pt idx="334">
                  <c:v>101.8735362997658</c:v>
                </c:pt>
                <c:pt idx="335">
                  <c:v>103.13231850117096</c:v>
                </c:pt>
                <c:pt idx="336">
                  <c:v>99.385245901639337</c:v>
                </c:pt>
                <c:pt idx="337">
                  <c:v>100.7416081186573</c:v>
                </c:pt>
                <c:pt idx="338">
                  <c:v>101.72716627634659</c:v>
                </c:pt>
                <c:pt idx="339">
                  <c:v>100.77088212334114</c:v>
                </c:pt>
                <c:pt idx="340">
                  <c:v>99.726775956284158</c:v>
                </c:pt>
                <c:pt idx="341">
                  <c:v>101.42466822794691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101.49297423887587</c:v>
                </c:pt>
                <c:pt idx="346">
                  <c:v>100.27322404371584</c:v>
                </c:pt>
                <c:pt idx="347">
                  <c:v>101.80523028883684</c:v>
                </c:pt>
                <c:pt idx="348">
                  <c:v>102.10772833723654</c:v>
                </c:pt>
                <c:pt idx="349">
                  <c:v>102.09797033567524</c:v>
                </c:pt>
                <c:pt idx="350">
                  <c:v>101.90281030444964</c:v>
                </c:pt>
                <c:pt idx="351">
                  <c:v>102.28337236533957</c:v>
                </c:pt>
                <c:pt idx="352">
                  <c:v>103.62021857923497</c:v>
                </c:pt>
                <c:pt idx="353">
                  <c:v>101.18071818891491</c:v>
                </c:pt>
                <c:pt idx="354">
                  <c:v>101.61982825917252</c:v>
                </c:pt>
                <c:pt idx="355">
                  <c:v>100.47814207650272</c:v>
                </c:pt>
                <c:pt idx="356">
                  <c:v>101.39539422326307</c:v>
                </c:pt>
                <c:pt idx="357">
                  <c:v>101.21975019516003</c:v>
                </c:pt>
                <c:pt idx="358">
                  <c:v>100.58548009367681</c:v>
                </c:pt>
                <c:pt idx="359">
                  <c:v>98.79976580796253</c:v>
                </c:pt>
                <c:pt idx="360">
                  <c:v>98.838797814207652</c:v>
                </c:pt>
                <c:pt idx="361">
                  <c:v>100.90749414519905</c:v>
                </c:pt>
                <c:pt idx="362">
                  <c:v>83.635831381733013</c:v>
                </c:pt>
                <c:pt idx="363">
                  <c:v>66.539812646370024</c:v>
                </c:pt>
                <c:pt idx="364">
                  <c:v>79.391100702576111</c:v>
                </c:pt>
                <c:pt idx="365">
                  <c:v>89.236924277907889</c:v>
                </c:pt>
                <c:pt idx="366">
                  <c:v>92.652224824355969</c:v>
                </c:pt>
                <c:pt idx="367">
                  <c:v>93.081576893052301</c:v>
                </c:pt>
                <c:pt idx="368">
                  <c:v>94.759953161592506</c:v>
                </c:pt>
                <c:pt idx="369">
                  <c:v>97.179937548790008</c:v>
                </c:pt>
                <c:pt idx="370">
                  <c:v>95.774785323965659</c:v>
                </c:pt>
                <c:pt idx="371">
                  <c:v>95.589383294301314</c:v>
                </c:pt>
                <c:pt idx="372">
                  <c:v>98.311865729898514</c:v>
                </c:pt>
                <c:pt idx="373">
                  <c:v>93.959797033567526</c:v>
                </c:pt>
                <c:pt idx="374">
                  <c:v>95.667447306791573</c:v>
                </c:pt>
                <c:pt idx="375">
                  <c:v>95.86260733801717</c:v>
                </c:pt>
                <c:pt idx="376">
                  <c:v>95.6967213114754</c:v>
                </c:pt>
                <c:pt idx="377">
                  <c:v>95.501561280249803</c:v>
                </c:pt>
                <c:pt idx="378">
                  <c:v>96.116315378610452</c:v>
                </c:pt>
                <c:pt idx="379">
                  <c:v>96.08704137392661</c:v>
                </c:pt>
                <c:pt idx="380">
                  <c:v>95.023419203747068</c:v>
                </c:pt>
                <c:pt idx="381">
                  <c:v>96.574941451990625</c:v>
                </c:pt>
                <c:pt idx="382">
                  <c:v>95.208821233411385</c:v>
                </c:pt>
                <c:pt idx="383">
                  <c:v>95.550351288056206</c:v>
                </c:pt>
                <c:pt idx="384">
                  <c:v>97.170179547228727</c:v>
                </c:pt>
                <c:pt idx="385">
                  <c:v>95.735753317720523</c:v>
                </c:pt>
                <c:pt idx="386">
                  <c:v>95.374707259953155</c:v>
                </c:pt>
                <c:pt idx="387">
                  <c:v>95.120999219359874</c:v>
                </c:pt>
                <c:pt idx="388">
                  <c:v>95.238095238095227</c:v>
                </c:pt>
                <c:pt idx="389">
                  <c:v>96.496877439500381</c:v>
                </c:pt>
                <c:pt idx="390">
                  <c:v>94.916081186572981</c:v>
                </c:pt>
                <c:pt idx="391">
                  <c:v>97.423887587822009</c:v>
                </c:pt>
                <c:pt idx="392">
                  <c:v>96.535909445745517</c:v>
                </c:pt>
                <c:pt idx="393">
                  <c:v>93.979313036690087</c:v>
                </c:pt>
                <c:pt idx="394">
                  <c:v>95.843091334894609</c:v>
                </c:pt>
                <c:pt idx="395">
                  <c:v>96.906713505074165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18-4310-963D-3B6A3FB180BE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World'!$J$2:$J$409</c:f>
              <c:numCache>
                <c:formatCode>0.00</c:formatCode>
                <c:ptCount val="408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127.65957446833973</c:v>
                </c:pt>
                <c:pt idx="391">
                  <c:v>127.12765957487123</c:v>
                </c:pt>
                <c:pt idx="392">
                  <c:v>128.85638297864384</c:v>
                </c:pt>
                <c:pt idx="393">
                  <c:v>128.19148936180821</c:v>
                </c:pt>
                <c:pt idx="394">
                  <c:v>129.12234042537807</c:v>
                </c:pt>
                <c:pt idx="395">
                  <c:v>126.46276595670594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18-4310-963D-3B6A3FB180BE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World'!$K$2:$K$398</c:f>
              <c:numCache>
                <c:formatCode>0.00</c:formatCode>
                <c:ptCount val="397"/>
                <c:pt idx="0">
                  <c:v>85.354236467393378</c:v>
                </c:pt>
                <c:pt idx="1">
                  <c:v>83.219186823389151</c:v>
                </c:pt>
                <c:pt idx="2">
                  <c:v>84.08662357146622</c:v>
                </c:pt>
                <c:pt idx="3">
                  <c:v>85.230128792409147</c:v>
                </c:pt>
                <c:pt idx="4">
                  <c:v>84.331082062980641</c:v>
                </c:pt>
                <c:pt idx="5">
                  <c:v>86.534839920995964</c:v>
                </c:pt>
                <c:pt idx="6">
                  <c:v>83.955947115340138</c:v>
                </c:pt>
                <c:pt idx="7">
                  <c:v>82.863623470493295</c:v>
                </c:pt>
                <c:pt idx="8">
                  <c:v>85.744370880930475</c:v>
                </c:pt>
                <c:pt idx="9">
                  <c:v>82.315483216812694</c:v>
                </c:pt>
                <c:pt idx="10">
                  <c:v>84.983816025203694</c:v>
                </c:pt>
                <c:pt idx="11">
                  <c:v>84.569115844110399</c:v>
                </c:pt>
                <c:pt idx="12">
                  <c:v>84.656145627278121</c:v>
                </c:pt>
                <c:pt idx="13">
                  <c:v>83.311417561737159</c:v>
                </c:pt>
                <c:pt idx="14">
                  <c:v>80.411536700903568</c:v>
                </c:pt>
                <c:pt idx="15">
                  <c:v>86.410261049589806</c:v>
                </c:pt>
                <c:pt idx="16">
                  <c:v>82.156084974478432</c:v>
                </c:pt>
                <c:pt idx="17">
                  <c:v>84.731376858281479</c:v>
                </c:pt>
                <c:pt idx="18">
                  <c:v>82.657166619486674</c:v>
                </c:pt>
                <c:pt idx="19">
                  <c:v>82.465382107866532</c:v>
                </c:pt>
                <c:pt idx="20">
                  <c:v>84.528083631856589</c:v>
                </c:pt>
                <c:pt idx="21">
                  <c:v>85.035391677343625</c:v>
                </c:pt>
                <c:pt idx="22">
                  <c:v>84.787114461995444</c:v>
                </c:pt>
                <c:pt idx="23">
                  <c:v>85.638672912557013</c:v>
                </c:pt>
                <c:pt idx="24">
                  <c:v>84.309614588542061</c:v>
                </c:pt>
                <c:pt idx="25">
                  <c:v>84.572529990509921</c:v>
                </c:pt>
                <c:pt idx="26">
                  <c:v>83.5022698648839</c:v>
                </c:pt>
                <c:pt idx="27">
                  <c:v>83.460845894635838</c:v>
                </c:pt>
                <c:pt idx="28">
                  <c:v>82.631521104924715</c:v>
                </c:pt>
                <c:pt idx="29">
                  <c:v>81.660171275691539</c:v>
                </c:pt>
                <c:pt idx="30">
                  <c:v>80.801257936044777</c:v>
                </c:pt>
                <c:pt idx="31">
                  <c:v>80.443659174113748</c:v>
                </c:pt>
                <c:pt idx="32">
                  <c:v>79.96094311415257</c:v>
                </c:pt>
                <c:pt idx="33">
                  <c:v>79.368326725617436</c:v>
                </c:pt>
                <c:pt idx="34">
                  <c:v>78.005562647242499</c:v>
                </c:pt>
                <c:pt idx="35">
                  <c:v>76.731564220365286</c:v>
                </c:pt>
                <c:pt idx="36">
                  <c:v>77.862692220434496</c:v>
                </c:pt>
                <c:pt idx="37">
                  <c:v>76.696057960273421</c:v>
                </c:pt>
                <c:pt idx="38">
                  <c:v>76.892187777641908</c:v>
                </c:pt>
                <c:pt idx="39">
                  <c:v>76.483020399722278</c:v>
                </c:pt>
                <c:pt idx="40">
                  <c:v>77.095080692452527</c:v>
                </c:pt>
                <c:pt idx="41">
                  <c:v>76.505845852215771</c:v>
                </c:pt>
                <c:pt idx="42">
                  <c:v>77.241332668404283</c:v>
                </c:pt>
                <c:pt idx="43">
                  <c:v>76.06370837521672</c:v>
                </c:pt>
                <c:pt idx="44">
                  <c:v>78.22029098236554</c:v>
                </c:pt>
                <c:pt idx="45">
                  <c:v>78.788391143835284</c:v>
                </c:pt>
                <c:pt idx="46">
                  <c:v>79.153598390494409</c:v>
                </c:pt>
                <c:pt idx="47">
                  <c:v>79.37086288662988</c:v>
                </c:pt>
                <c:pt idx="48">
                  <c:v>79.13499987358523</c:v>
                </c:pt>
                <c:pt idx="49">
                  <c:v>81.343996483163195</c:v>
                </c:pt>
                <c:pt idx="50">
                  <c:v>81.330470289124293</c:v>
                </c:pt>
                <c:pt idx="51">
                  <c:v>82.601932554989062</c:v>
                </c:pt>
                <c:pt idx="52">
                  <c:v>82.02368774777878</c:v>
                </c:pt>
                <c:pt idx="53">
                  <c:v>83.338264758463509</c:v>
                </c:pt>
                <c:pt idx="54">
                  <c:v>84.406834109517661</c:v>
                </c:pt>
                <c:pt idx="55">
                  <c:v>84.498981308468387</c:v>
                </c:pt>
                <c:pt idx="56">
                  <c:v>84.55562224732725</c:v>
                </c:pt>
                <c:pt idx="57">
                  <c:v>85.396782456505392</c:v>
                </c:pt>
                <c:pt idx="58">
                  <c:v>86.741793404411709</c:v>
                </c:pt>
                <c:pt idx="59">
                  <c:v>89.021802535018793</c:v>
                </c:pt>
                <c:pt idx="60">
                  <c:v>88.616016705397541</c:v>
                </c:pt>
                <c:pt idx="61">
                  <c:v>87.719906331087032</c:v>
                </c:pt>
                <c:pt idx="62">
                  <c:v>87.585489775447684</c:v>
                </c:pt>
                <c:pt idx="63">
                  <c:v>87.972677087314366</c:v>
                </c:pt>
                <c:pt idx="64">
                  <c:v>88.677729966281291</c:v>
                </c:pt>
                <c:pt idx="65">
                  <c:v>88.064824286265093</c:v>
                </c:pt>
                <c:pt idx="66">
                  <c:v>87.668337715098431</c:v>
                </c:pt>
                <c:pt idx="67">
                  <c:v>87.263397272763129</c:v>
                </c:pt>
                <c:pt idx="68">
                  <c:v>87.70553474976218</c:v>
                </c:pt>
                <c:pt idx="69">
                  <c:v>87.075721326563297</c:v>
                </c:pt>
                <c:pt idx="70">
                  <c:v>87.522931126432624</c:v>
                </c:pt>
                <c:pt idx="71">
                  <c:v>88.268562588361647</c:v>
                </c:pt>
                <c:pt idx="72">
                  <c:v>85.429752555584827</c:v>
                </c:pt>
                <c:pt idx="73">
                  <c:v>85.50330123678097</c:v>
                </c:pt>
                <c:pt idx="74">
                  <c:v>85.729019604930485</c:v>
                </c:pt>
                <c:pt idx="75">
                  <c:v>85.127949344381321</c:v>
                </c:pt>
                <c:pt idx="76">
                  <c:v>86.204127180163567</c:v>
                </c:pt>
                <c:pt idx="77">
                  <c:v>87.306512017583074</c:v>
                </c:pt>
                <c:pt idx="78">
                  <c:v>86.306419024854819</c:v>
                </c:pt>
                <c:pt idx="79">
                  <c:v>86.883818444779152</c:v>
                </c:pt>
                <c:pt idx="80">
                  <c:v>87.219437141502624</c:v>
                </c:pt>
                <c:pt idx="81">
                  <c:v>87.306512017583074</c:v>
                </c:pt>
                <c:pt idx="82">
                  <c:v>88.52302411916088</c:v>
                </c:pt>
                <c:pt idx="83">
                  <c:v>87.224509464372886</c:v>
                </c:pt>
                <c:pt idx="84">
                  <c:v>89.56707724314964</c:v>
                </c:pt>
                <c:pt idx="85">
                  <c:v>88.846807395571929</c:v>
                </c:pt>
                <c:pt idx="86">
                  <c:v>92.405887275926489</c:v>
                </c:pt>
                <c:pt idx="87">
                  <c:v>91.891891892303164</c:v>
                </c:pt>
                <c:pt idx="88">
                  <c:v>91.330554827430177</c:v>
                </c:pt>
                <c:pt idx="89">
                  <c:v>92.221592878870425</c:v>
                </c:pt>
                <c:pt idx="90">
                  <c:v>93.165044932739818</c:v>
                </c:pt>
                <c:pt idx="91">
                  <c:v>94.805941380848054</c:v>
                </c:pt>
                <c:pt idx="92">
                  <c:v>94.472013458696466</c:v>
                </c:pt>
                <c:pt idx="93">
                  <c:v>95.253151180717367</c:v>
                </c:pt>
                <c:pt idx="94">
                  <c:v>94.355350032680349</c:v>
                </c:pt>
                <c:pt idx="95">
                  <c:v>94.531190558567758</c:v>
                </c:pt>
                <c:pt idx="96">
                  <c:v>95.863520699721121</c:v>
                </c:pt>
                <c:pt idx="97">
                  <c:v>97.930492268931644</c:v>
                </c:pt>
                <c:pt idx="98">
                  <c:v>96.922790792320683</c:v>
                </c:pt>
                <c:pt idx="99">
                  <c:v>97.521324891012029</c:v>
                </c:pt>
                <c:pt idx="100">
                  <c:v>97.883150589372761</c:v>
                </c:pt>
                <c:pt idx="101">
                  <c:v>97.72844474140696</c:v>
                </c:pt>
                <c:pt idx="102">
                  <c:v>97.569511957856847</c:v>
                </c:pt>
                <c:pt idx="103">
                  <c:v>97.61516286368925</c:v>
                </c:pt>
                <c:pt idx="104">
                  <c:v>97.813828842915541</c:v>
                </c:pt>
                <c:pt idx="105">
                  <c:v>98.915368293049113</c:v>
                </c:pt>
                <c:pt idx="106">
                  <c:v>98.479148526206274</c:v>
                </c:pt>
                <c:pt idx="107">
                  <c:v>99.212944567822902</c:v>
                </c:pt>
                <c:pt idx="108">
                  <c:v>100</c:v>
                </c:pt>
                <c:pt idx="109">
                  <c:v>98.40729061873661</c:v>
                </c:pt>
                <c:pt idx="110">
                  <c:v>97.333648944812197</c:v>
                </c:pt>
                <c:pt idx="111">
                  <c:v>98.971163844622041</c:v>
                </c:pt>
                <c:pt idx="112">
                  <c:v>98.915368293049113</c:v>
                </c:pt>
                <c:pt idx="113">
                  <c:v>99.890099671426043</c:v>
                </c:pt>
                <c:pt idx="114">
                  <c:v>101.25370913624155</c:v>
                </c:pt>
                <c:pt idx="115">
                  <c:v>100.22825452916196</c:v>
                </c:pt>
                <c:pt idx="116">
                  <c:v>101.36530023938738</c:v>
                </c:pt>
                <c:pt idx="117">
                  <c:v>101.79560229607402</c:v>
                </c:pt>
                <c:pt idx="118">
                  <c:v>102.43386959044153</c:v>
                </c:pt>
                <c:pt idx="119">
                  <c:v>103.14399479227872</c:v>
                </c:pt>
                <c:pt idx="120">
                  <c:v>103.54724446088753</c:v>
                </c:pt>
                <c:pt idx="121">
                  <c:v>103.96063877439148</c:v>
                </c:pt>
                <c:pt idx="122">
                  <c:v>104.90831776469059</c:v>
                </c:pt>
                <c:pt idx="123">
                  <c:v>104.56001826036876</c:v>
                </c:pt>
                <c:pt idx="124">
                  <c:v>105.48909873291331</c:v>
                </c:pt>
                <c:pt idx="125">
                  <c:v>104.54480129175796</c:v>
                </c:pt>
                <c:pt idx="126">
                  <c:v>105.36905375859881</c:v>
                </c:pt>
                <c:pt idx="127">
                  <c:v>104.41968399457321</c:v>
                </c:pt>
                <c:pt idx="128">
                  <c:v>104.55071900191417</c:v>
                </c:pt>
                <c:pt idx="129">
                  <c:v>103.41620945354657</c:v>
                </c:pt>
                <c:pt idx="130">
                  <c:v>105.98111405132907</c:v>
                </c:pt>
                <c:pt idx="131">
                  <c:v>106.87046132819742</c:v>
                </c:pt>
                <c:pt idx="132">
                  <c:v>104.36642460401274</c:v>
                </c:pt>
                <c:pt idx="133">
                  <c:v>104.14916010787725</c:v>
                </c:pt>
                <c:pt idx="134">
                  <c:v>103.61910236835719</c:v>
                </c:pt>
                <c:pt idx="135">
                  <c:v>102.6680418297597</c:v>
                </c:pt>
                <c:pt idx="136">
                  <c:v>104.05363136062815</c:v>
                </c:pt>
                <c:pt idx="137">
                  <c:v>104.37234231416893</c:v>
                </c:pt>
                <c:pt idx="138">
                  <c:v>102.824438451452</c:v>
                </c:pt>
                <c:pt idx="139">
                  <c:v>105.93461775821073</c:v>
                </c:pt>
                <c:pt idx="140">
                  <c:v>103.87187312458452</c:v>
                </c:pt>
                <c:pt idx="141">
                  <c:v>103.06368301364041</c:v>
                </c:pt>
                <c:pt idx="142">
                  <c:v>101.31373162339879</c:v>
                </c:pt>
                <c:pt idx="143">
                  <c:v>101.31288623611286</c:v>
                </c:pt>
                <c:pt idx="144">
                  <c:v>102.35440319908918</c:v>
                </c:pt>
                <c:pt idx="145">
                  <c:v>102.91743103768866</c:v>
                </c:pt>
                <c:pt idx="146">
                  <c:v>102.65451563572078</c:v>
                </c:pt>
                <c:pt idx="147">
                  <c:v>103.54048136344538</c:v>
                </c:pt>
                <c:pt idx="148">
                  <c:v>102.65367024843485</c:v>
                </c:pt>
                <c:pt idx="149">
                  <c:v>102.64944331285052</c:v>
                </c:pt>
                <c:pt idx="150">
                  <c:v>103.13300476009763</c:v>
                </c:pt>
                <c:pt idx="151">
                  <c:v>103.84820228480508</c:v>
                </c:pt>
                <c:pt idx="152">
                  <c:v>104.10097304103242</c:v>
                </c:pt>
                <c:pt idx="153">
                  <c:v>104.72486875407509</c:v>
                </c:pt>
                <c:pt idx="154">
                  <c:v>104.35881612013003</c:v>
                </c:pt>
                <c:pt idx="155">
                  <c:v>103.70786801816415</c:v>
                </c:pt>
                <c:pt idx="156">
                  <c:v>104.5033773215099</c:v>
                </c:pt>
                <c:pt idx="157">
                  <c:v>104.85083143854578</c:v>
                </c:pt>
                <c:pt idx="158">
                  <c:v>104.52366661299097</c:v>
                </c:pt>
                <c:pt idx="159">
                  <c:v>104.79334511240098</c:v>
                </c:pt>
                <c:pt idx="160">
                  <c:v>103.91245170754665</c:v>
                </c:pt>
                <c:pt idx="161">
                  <c:v>104.26920508303712</c:v>
                </c:pt>
                <c:pt idx="162">
                  <c:v>104.57692600355145</c:v>
                </c:pt>
                <c:pt idx="163">
                  <c:v>104.74177649641238</c:v>
                </c:pt>
                <c:pt idx="164">
                  <c:v>104.14662394686482</c:v>
                </c:pt>
                <c:pt idx="165">
                  <c:v>105.88220375578157</c:v>
                </c:pt>
                <c:pt idx="166">
                  <c:v>105.10529296934502</c:v>
                </c:pt>
                <c:pt idx="167">
                  <c:v>104.56170903494065</c:v>
                </c:pt>
                <c:pt idx="168">
                  <c:v>104.62088613481195</c:v>
                </c:pt>
                <c:pt idx="169">
                  <c:v>105.33439288579291</c:v>
                </c:pt>
                <c:pt idx="170">
                  <c:v>106.51708950100534</c:v>
                </c:pt>
                <c:pt idx="171">
                  <c:v>106.19077006358185</c:v>
                </c:pt>
                <c:pt idx="172">
                  <c:v>106.80790267918236</c:v>
                </c:pt>
                <c:pt idx="173">
                  <c:v>106.95669081699194</c:v>
                </c:pt>
                <c:pt idx="174">
                  <c:v>107.15197524707447</c:v>
                </c:pt>
                <c:pt idx="175">
                  <c:v>105.74271487642659</c:v>
                </c:pt>
                <c:pt idx="176">
                  <c:v>107.41742681090017</c:v>
                </c:pt>
                <c:pt idx="177">
                  <c:v>106.47989246718699</c:v>
                </c:pt>
                <c:pt idx="178">
                  <c:v>107.25595786633761</c:v>
                </c:pt>
                <c:pt idx="179">
                  <c:v>105.05710590165479</c:v>
                </c:pt>
                <c:pt idx="180">
                  <c:v>105.46120095754955</c:v>
                </c:pt>
                <c:pt idx="181">
                  <c:v>105.93546314549668</c:v>
                </c:pt>
                <c:pt idx="182">
                  <c:v>106.6996931243349</c:v>
                </c:pt>
                <c:pt idx="183">
                  <c:v>107.72599311870043</c:v>
                </c:pt>
                <c:pt idx="184">
                  <c:v>106.86961594091149</c:v>
                </c:pt>
                <c:pt idx="185">
                  <c:v>107.39291058383479</c:v>
                </c:pt>
                <c:pt idx="186">
                  <c:v>107.52225481660386</c:v>
                </c:pt>
                <c:pt idx="187">
                  <c:v>108.3101556360669</c:v>
                </c:pt>
                <c:pt idx="188">
                  <c:v>107.88661667597704</c:v>
                </c:pt>
                <c:pt idx="189">
                  <c:v>107.36247664661319</c:v>
                </c:pt>
                <c:pt idx="190">
                  <c:v>108.73453998259734</c:v>
                </c:pt>
                <c:pt idx="191">
                  <c:v>109.59176254767223</c:v>
                </c:pt>
                <c:pt idx="192">
                  <c:v>110.33485784858883</c:v>
                </c:pt>
                <c:pt idx="193">
                  <c:v>110.14633651510306</c:v>
                </c:pt>
                <c:pt idx="194">
                  <c:v>110.72880825789765</c:v>
                </c:pt>
                <c:pt idx="195">
                  <c:v>110.03305463738533</c:v>
                </c:pt>
                <c:pt idx="196">
                  <c:v>111.41019029708511</c:v>
                </c:pt>
                <c:pt idx="197">
                  <c:v>111.77962447932859</c:v>
                </c:pt>
                <c:pt idx="198">
                  <c:v>111.52178140023096</c:v>
                </c:pt>
                <c:pt idx="199">
                  <c:v>111.25632983640529</c:v>
                </c:pt>
                <c:pt idx="200">
                  <c:v>112.07128304394614</c:v>
                </c:pt>
                <c:pt idx="201">
                  <c:v>111.88445248503227</c:v>
                </c:pt>
                <c:pt idx="202">
                  <c:v>113.32921911577202</c:v>
                </c:pt>
                <c:pt idx="203">
                  <c:v>114.71142709834207</c:v>
                </c:pt>
                <c:pt idx="204">
                  <c:v>113.94127940934766</c:v>
                </c:pt>
                <c:pt idx="205">
                  <c:v>113.32752834204553</c:v>
                </c:pt>
                <c:pt idx="206">
                  <c:v>114.71311787291397</c:v>
                </c:pt>
                <c:pt idx="207">
                  <c:v>112.58189688011646</c:v>
                </c:pt>
                <c:pt idx="208">
                  <c:v>115.21781399808269</c:v>
                </c:pt>
                <c:pt idx="209">
                  <c:v>115.09692363648226</c:v>
                </c:pt>
                <c:pt idx="210">
                  <c:v>113.04347826131064</c:v>
                </c:pt>
                <c:pt idx="211">
                  <c:v>113.16183246105325</c:v>
                </c:pt>
                <c:pt idx="212">
                  <c:v>113.59044374401338</c:v>
                </c:pt>
                <c:pt idx="213">
                  <c:v>113.81447133759102</c:v>
                </c:pt>
                <c:pt idx="214">
                  <c:v>112.9682388055426</c:v>
                </c:pt>
                <c:pt idx="215">
                  <c:v>112.75773740600388</c:v>
                </c:pt>
                <c:pt idx="216">
                  <c:v>113.10603690948032</c:v>
                </c:pt>
                <c:pt idx="217">
                  <c:v>113.01473509781555</c:v>
                </c:pt>
                <c:pt idx="218">
                  <c:v>110.94607275403312</c:v>
                </c:pt>
                <c:pt idx="219">
                  <c:v>111.62576401864874</c:v>
                </c:pt>
                <c:pt idx="220">
                  <c:v>108.76920085540324</c:v>
                </c:pt>
                <c:pt idx="221">
                  <c:v>105.3420013696756</c:v>
                </c:pt>
                <c:pt idx="222">
                  <c:v>106.91273068488606</c:v>
                </c:pt>
                <c:pt idx="223">
                  <c:v>104.09082839529189</c:v>
                </c:pt>
                <c:pt idx="224">
                  <c:v>103.58275072097939</c:v>
                </c:pt>
                <c:pt idx="225">
                  <c:v>97.407197626008355</c:v>
                </c:pt>
                <c:pt idx="226">
                  <c:v>95.068011396375354</c:v>
                </c:pt>
                <c:pt idx="227">
                  <c:v>90.117424274996154</c:v>
                </c:pt>
                <c:pt idx="228">
                  <c:v>89.283027162414768</c:v>
                </c:pt>
                <c:pt idx="229">
                  <c:v>89.031101793473383</c:v>
                </c:pt>
                <c:pt idx="230">
                  <c:v>86.70544175703391</c:v>
                </c:pt>
                <c:pt idx="231">
                  <c:v>87.45276399353483</c:v>
                </c:pt>
                <c:pt idx="232">
                  <c:v>86.88719999307753</c:v>
                </c:pt>
                <c:pt idx="233">
                  <c:v>87.708916298060558</c:v>
                </c:pt>
                <c:pt idx="234">
                  <c:v>88.54923112079814</c:v>
                </c:pt>
                <c:pt idx="235">
                  <c:v>88.933036884366444</c:v>
                </c:pt>
                <c:pt idx="236">
                  <c:v>89.82830187139102</c:v>
                </c:pt>
                <c:pt idx="237">
                  <c:v>89.600892728669621</c:v>
                </c:pt>
                <c:pt idx="238">
                  <c:v>89.228922385413739</c:v>
                </c:pt>
                <c:pt idx="239">
                  <c:v>88.734370905140153</c:v>
                </c:pt>
                <c:pt idx="240">
                  <c:v>87.961687055133282</c:v>
                </c:pt>
                <c:pt idx="241">
                  <c:v>87.970140926301923</c:v>
                </c:pt>
                <c:pt idx="242">
                  <c:v>89.895087455145031</c:v>
                </c:pt>
                <c:pt idx="243">
                  <c:v>90.206189924803112</c:v>
                </c:pt>
                <c:pt idx="244">
                  <c:v>89.800404095181861</c:v>
                </c:pt>
                <c:pt idx="245">
                  <c:v>89.877334325521787</c:v>
                </c:pt>
                <c:pt idx="246">
                  <c:v>88.868787461624876</c:v>
                </c:pt>
                <c:pt idx="247">
                  <c:v>88.109629804811547</c:v>
                </c:pt>
                <c:pt idx="248">
                  <c:v>88.647296029059703</c:v>
                </c:pt>
                <c:pt idx="249">
                  <c:v>89.186653027879728</c:v>
                </c:pt>
                <c:pt idx="250">
                  <c:v>91.320410181689653</c:v>
                </c:pt>
                <c:pt idx="251">
                  <c:v>89.081825022176034</c:v>
                </c:pt>
                <c:pt idx="252">
                  <c:v>89.485920077225401</c:v>
                </c:pt>
                <c:pt idx="253">
                  <c:v>89.840982678143988</c:v>
                </c:pt>
                <c:pt idx="254">
                  <c:v>89.114795120410065</c:v>
                </c:pt>
                <c:pt idx="255">
                  <c:v>88.692101548451518</c:v>
                </c:pt>
                <c:pt idx="256">
                  <c:v>87.965068603431675</c:v>
                </c:pt>
                <c:pt idx="257">
                  <c:v>88.305759623025395</c:v>
                </c:pt>
                <c:pt idx="258">
                  <c:v>88.488363246354965</c:v>
                </c:pt>
                <c:pt idx="259">
                  <c:v>88.41735072617125</c:v>
                </c:pt>
                <c:pt idx="260">
                  <c:v>87.206756333904266</c:v>
                </c:pt>
                <c:pt idx="261">
                  <c:v>85.937830229897315</c:v>
                </c:pt>
                <c:pt idx="262">
                  <c:v>85.479630397001529</c:v>
                </c:pt>
                <c:pt idx="263">
                  <c:v>86.483950325314112</c:v>
                </c:pt>
                <c:pt idx="264">
                  <c:v>85.12118624778455</c:v>
                </c:pt>
                <c:pt idx="265">
                  <c:v>84.087277768690939</c:v>
                </c:pt>
                <c:pt idx="266">
                  <c:v>82.773546145292144</c:v>
                </c:pt>
                <c:pt idx="267">
                  <c:v>82.109071849287361</c:v>
                </c:pt>
                <c:pt idx="268">
                  <c:v>82.525002324649137</c:v>
                </c:pt>
                <c:pt idx="269">
                  <c:v>82.588406360950145</c:v>
                </c:pt>
                <c:pt idx="270">
                  <c:v>81.967892196205867</c:v>
                </c:pt>
                <c:pt idx="271">
                  <c:v>83.595262450275158</c:v>
                </c:pt>
                <c:pt idx="272">
                  <c:v>80.953427622152745</c:v>
                </c:pt>
                <c:pt idx="273">
                  <c:v>81.359213451773996</c:v>
                </c:pt>
                <c:pt idx="274">
                  <c:v>79.436803083943346</c:v>
                </c:pt>
                <c:pt idx="275">
                  <c:v>79.77073100609492</c:v>
                </c:pt>
                <c:pt idx="276">
                  <c:v>80.428442205502961</c:v>
                </c:pt>
                <c:pt idx="277">
                  <c:v>79.978696243775815</c:v>
                </c:pt>
                <c:pt idx="278">
                  <c:v>80.647397476210315</c:v>
                </c:pt>
                <c:pt idx="279">
                  <c:v>79.785947974705721</c:v>
                </c:pt>
                <c:pt idx="280">
                  <c:v>80.262746324510687</c:v>
                </c:pt>
                <c:pt idx="281">
                  <c:v>81.008377786439723</c:v>
                </c:pt>
                <c:pt idx="282">
                  <c:v>81.022749368609965</c:v>
                </c:pt>
                <c:pt idx="283">
                  <c:v>81.714276052692583</c:v>
                </c:pt>
                <c:pt idx="284">
                  <c:v>81.436989069399857</c:v>
                </c:pt>
                <c:pt idx="285">
                  <c:v>80.819011066513397</c:v>
                </c:pt>
                <c:pt idx="286">
                  <c:v>81.510537750596029</c:v>
                </c:pt>
                <c:pt idx="287">
                  <c:v>81.722729924706613</c:v>
                </c:pt>
                <c:pt idx="288">
                  <c:v>81.621283467301311</c:v>
                </c:pt>
                <c:pt idx="289">
                  <c:v>82.098081817106277</c:v>
                </c:pt>
                <c:pt idx="290">
                  <c:v>81.564642528442434</c:v>
                </c:pt>
                <c:pt idx="291">
                  <c:v>82.438772835854621</c:v>
                </c:pt>
                <c:pt idx="292">
                  <c:v>82.110762623859245</c:v>
                </c:pt>
                <c:pt idx="293">
                  <c:v>81.703286019666109</c:v>
                </c:pt>
                <c:pt idx="294">
                  <c:v>81.624665015599675</c:v>
                </c:pt>
                <c:pt idx="295">
                  <c:v>82.020306199480402</c:v>
                </c:pt>
                <c:pt idx="296">
                  <c:v>82.22319911429102</c:v>
                </c:pt>
                <c:pt idx="297">
                  <c:v>81.843620286307043</c:v>
                </c:pt>
                <c:pt idx="298">
                  <c:v>81.508001589583571</c:v>
                </c:pt>
                <c:pt idx="299">
                  <c:v>81.702440633225564</c:v>
                </c:pt>
                <c:pt idx="300">
                  <c:v>81.876590384541089</c:v>
                </c:pt>
                <c:pt idx="301">
                  <c:v>82.940932800010913</c:v>
                </c:pt>
                <c:pt idx="302">
                  <c:v>83.556374641884929</c:v>
                </c:pt>
                <c:pt idx="303">
                  <c:v>84.33751236390583</c:v>
                </c:pt>
                <c:pt idx="304">
                  <c:v>85.327460710893561</c:v>
                </c:pt>
                <c:pt idx="305">
                  <c:v>85.488084268170184</c:v>
                </c:pt>
                <c:pt idx="306">
                  <c:v>86.287820507945639</c:v>
                </c:pt>
                <c:pt idx="307">
                  <c:v>84.362873978257156</c:v>
                </c:pt>
                <c:pt idx="308">
                  <c:v>85.538807496872835</c:v>
                </c:pt>
                <c:pt idx="309">
                  <c:v>85.007058982780876</c:v>
                </c:pt>
                <c:pt idx="310">
                  <c:v>84.950418043922028</c:v>
                </c:pt>
                <c:pt idx="311">
                  <c:v>84.790639873931354</c:v>
                </c:pt>
                <c:pt idx="312">
                  <c:v>86.093381464303661</c:v>
                </c:pt>
                <c:pt idx="313">
                  <c:v>85.767062026034793</c:v>
                </c:pt>
                <c:pt idx="314">
                  <c:v>86.533828166730828</c:v>
                </c:pt>
                <c:pt idx="315">
                  <c:v>86.695297111293385</c:v>
                </c:pt>
                <c:pt idx="316">
                  <c:v>84.835445392477808</c:v>
                </c:pt>
                <c:pt idx="317">
                  <c:v>85.09497924614729</c:v>
                </c:pt>
                <c:pt idx="318">
                  <c:v>85.209106510305574</c:v>
                </c:pt>
                <c:pt idx="319">
                  <c:v>86.341925284946683</c:v>
                </c:pt>
                <c:pt idx="320">
                  <c:v>86.145795467578196</c:v>
                </c:pt>
                <c:pt idx="321">
                  <c:v>86.376586157752598</c:v>
                </c:pt>
                <c:pt idx="322">
                  <c:v>87.270160370205275</c:v>
                </c:pt>
                <c:pt idx="323">
                  <c:v>87.292985822698782</c:v>
                </c:pt>
                <c:pt idx="324">
                  <c:v>88.121465225123956</c:v>
                </c:pt>
                <c:pt idx="325">
                  <c:v>87.486579479054825</c:v>
                </c:pt>
                <c:pt idx="326">
                  <c:v>87.328492082790632</c:v>
                </c:pt>
                <c:pt idx="327">
                  <c:v>87.324265147206319</c:v>
                </c:pt>
                <c:pt idx="328">
                  <c:v>88.323512752648639</c:v>
                </c:pt>
                <c:pt idx="329">
                  <c:v>88.325203527220523</c:v>
                </c:pt>
                <c:pt idx="330">
                  <c:v>88.104557481941271</c:v>
                </c:pt>
                <c:pt idx="331">
                  <c:v>88.453702373549049</c:v>
                </c:pt>
                <c:pt idx="332">
                  <c:v>89.029411018901499</c:v>
                </c:pt>
                <c:pt idx="333">
                  <c:v>89.961873039744418</c:v>
                </c:pt>
                <c:pt idx="334">
                  <c:v>90.99409074426616</c:v>
                </c:pt>
                <c:pt idx="335">
                  <c:v>92.477745183396152</c:v>
                </c:pt>
                <c:pt idx="336">
                  <c:v>89.090278893344689</c:v>
                </c:pt>
                <c:pt idx="337">
                  <c:v>90.086990337774566</c:v>
                </c:pt>
                <c:pt idx="338">
                  <c:v>91.059185554293677</c:v>
                </c:pt>
                <c:pt idx="339">
                  <c:v>89.020957147732844</c:v>
                </c:pt>
                <c:pt idx="340">
                  <c:v>89.32445113266283</c:v>
                </c:pt>
                <c:pt idx="341">
                  <c:v>88.359864400026439</c:v>
                </c:pt>
                <c:pt idx="342">
                  <c:v>88.434258468508546</c:v>
                </c:pt>
                <c:pt idx="343">
                  <c:v>89.108032023813308</c:v>
                </c:pt>
                <c:pt idx="344">
                  <c:v>89.008276340134486</c:v>
                </c:pt>
                <c:pt idx="345">
                  <c:v>89.81900261209104</c:v>
                </c:pt>
                <c:pt idx="346">
                  <c:v>88.456238534561493</c:v>
                </c:pt>
                <c:pt idx="347">
                  <c:v>88.15697148521582</c:v>
                </c:pt>
                <c:pt idx="348">
                  <c:v>90.755691569363677</c:v>
                </c:pt>
                <c:pt idx="349">
                  <c:v>90.147012824931807</c:v>
                </c:pt>
                <c:pt idx="350">
                  <c:v>89.880715873820165</c:v>
                </c:pt>
                <c:pt idx="351">
                  <c:v>90.032040172642198</c:v>
                </c:pt>
                <c:pt idx="352">
                  <c:v>90.259449315363597</c:v>
                </c:pt>
                <c:pt idx="353">
                  <c:v>89.657533667528483</c:v>
                </c:pt>
                <c:pt idx="354">
                  <c:v>88.994750146095583</c:v>
                </c:pt>
                <c:pt idx="355">
                  <c:v>89.636398988761485</c:v>
                </c:pt>
                <c:pt idx="356">
                  <c:v>89.193416125321875</c:v>
                </c:pt>
                <c:pt idx="357">
                  <c:v>88.960089273289654</c:v>
                </c:pt>
                <c:pt idx="358">
                  <c:v>89.818157225650481</c:v>
                </c:pt>
                <c:pt idx="359">
                  <c:v>88.764804842361741</c:v>
                </c:pt>
                <c:pt idx="360">
                  <c:v>89.318533422506633</c:v>
                </c:pt>
                <c:pt idx="361">
                  <c:v>89.103805087383591</c:v>
                </c:pt>
                <c:pt idx="362">
                  <c:v>77.326716769912863</c:v>
                </c:pt>
                <c:pt idx="363">
                  <c:v>59.319125193184099</c:v>
                </c:pt>
                <c:pt idx="364">
                  <c:v>68.550752817067462</c:v>
                </c:pt>
                <c:pt idx="365">
                  <c:v>76.222641158766848</c:v>
                </c:pt>
                <c:pt idx="366">
                  <c:v>82.221508339719151</c:v>
                </c:pt>
                <c:pt idx="367">
                  <c:v>84.657068704732566</c:v>
                </c:pt>
                <c:pt idx="368">
                  <c:v>86.142413918434443</c:v>
                </c:pt>
                <c:pt idx="369">
                  <c:v>87.372452214896541</c:v>
                </c:pt>
                <c:pt idx="370">
                  <c:v>86.536364328588661</c:v>
                </c:pt>
                <c:pt idx="371">
                  <c:v>87.443464735080241</c:v>
                </c:pt>
                <c:pt idx="372">
                  <c:v>87.265933434620962</c:v>
                </c:pt>
                <c:pt idx="373">
                  <c:v>87.145888459461077</c:v>
                </c:pt>
                <c:pt idx="374">
                  <c:v>88.039462671913753</c:v>
                </c:pt>
                <c:pt idx="375">
                  <c:v>87.736814074269716</c:v>
                </c:pt>
                <c:pt idx="376">
                  <c:v>86.135650821837672</c:v>
                </c:pt>
                <c:pt idx="377">
                  <c:v>84.984233530287383</c:v>
                </c:pt>
                <c:pt idx="378">
                  <c:v>85.288572902503319</c:v>
                </c:pt>
                <c:pt idx="379">
                  <c:v>85.640253954278137</c:v>
                </c:pt>
                <c:pt idx="380">
                  <c:v>86.753628824724132</c:v>
                </c:pt>
                <c:pt idx="381">
                  <c:v>87.309893565881453</c:v>
                </c:pt>
                <c:pt idx="382">
                  <c:v>89.532416370343725</c:v>
                </c:pt>
                <c:pt idx="383">
                  <c:v>89.098732764513329</c:v>
                </c:pt>
                <c:pt idx="384">
                  <c:v>88.867096687052992</c:v>
                </c:pt>
                <c:pt idx="385">
                  <c:v>89.805476418052123</c:v>
                </c:pt>
                <c:pt idx="386">
                  <c:v>87.939706989080335</c:v>
                </c:pt>
                <c:pt idx="387">
                  <c:v>89.939047587250911</c:v>
                </c:pt>
                <c:pt idx="388">
                  <c:v>89.851127323884512</c:v>
                </c:pt>
                <c:pt idx="389">
                  <c:v>90.806414798066328</c:v>
                </c:pt>
                <c:pt idx="390">
                  <c:v>89.792795611299155</c:v>
                </c:pt>
                <c:pt idx="391">
                  <c:v>89.997379299836268</c:v>
                </c:pt>
                <c:pt idx="392">
                  <c:v>89.749680866479196</c:v>
                </c:pt>
                <c:pt idx="393">
                  <c:v>89.450413817133537</c:v>
                </c:pt>
                <c:pt idx="394">
                  <c:v>88.921201464054036</c:v>
                </c:pt>
                <c:pt idx="395">
                  <c:v>89.600047342229061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18-4310-963D-3B6A3FB180BE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World'!$L$2:$L$409</c:f>
              <c:numCache>
                <c:formatCode>0.00</c:formatCode>
                <c:ptCount val="408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18-4310-963D-3B6A3FB180BE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World'!$M$2:$M$398</c:f>
              <c:numCache>
                <c:formatCode>0.00</c:formatCode>
                <c:ptCount val="397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118.34254143665737</c:v>
                </c:pt>
                <c:pt idx="385">
                  <c:v>117.90055248584957</c:v>
                </c:pt>
                <c:pt idx="386">
                  <c:v>117.90055248584957</c:v>
                </c:pt>
                <c:pt idx="387">
                  <c:v>117.01657458527522</c:v>
                </c:pt>
                <c:pt idx="388">
                  <c:v>116.9060773480939</c:v>
                </c:pt>
                <c:pt idx="389">
                  <c:v>115.580110497753</c:v>
                </c:pt>
                <c:pt idx="390">
                  <c:v>114.69613259717866</c:v>
                </c:pt>
                <c:pt idx="391">
                  <c:v>113.03867403321129</c:v>
                </c:pt>
                <c:pt idx="392">
                  <c:v>112.92817679602996</c:v>
                </c:pt>
                <c:pt idx="393">
                  <c:v>112.81767955780739</c:v>
                </c:pt>
                <c:pt idx="394">
                  <c:v>112.59668508344475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718-4310-963D-3B6A3FB180BE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World'!$O$2:$O$409</c:f>
              <c:numCache>
                <c:formatCode>0.00</c:formatCode>
                <c:ptCount val="408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  <c:pt idx="395">
                  <c:v>118.31051001358111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18-4310-963D-3B6A3FB180BE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World'!$A$2:$A$409</c:f>
              <c:numCache>
                <c:formatCode>mmm\-yy</c:formatCode>
                <c:ptCount val="40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World'!$Q$2:$Q$398</c:f>
              <c:numCache>
                <c:formatCode>0.00</c:formatCode>
                <c:ptCount val="397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  <c:pt idx="395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718-4310-963D-3B6A3FB18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World'!$L$2:$L$404</c:f>
              <c:numCache>
                <c:formatCode>0.00</c:formatCode>
                <c:ptCount val="403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6-48AD-8511-E3FC34A89BDC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World'!$A$2:$A$404</c:f>
              <c:numCache>
                <c:formatCode>mmm\-yy</c:formatCode>
                <c:ptCount val="403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World'!$O$2:$O$404</c:f>
              <c:numCache>
                <c:formatCode>0.00</c:formatCode>
                <c:ptCount val="403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  <c:pt idx="395">
                  <c:v>118.31051001358111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6-48AD-8511-E3FC34A8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World'!$A$2:$A$398</c:f>
              <c:numCache>
                <c:formatCode>mmm\-yy</c:formatCode>
                <c:ptCount val="39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World'!$J$2:$J$398</c:f>
              <c:numCache>
                <c:formatCode>0.00</c:formatCode>
                <c:ptCount val="397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127.65957446833973</c:v>
                </c:pt>
                <c:pt idx="391">
                  <c:v>127.12765957487123</c:v>
                </c:pt>
                <c:pt idx="392">
                  <c:v>128.85638297864384</c:v>
                </c:pt>
                <c:pt idx="393">
                  <c:v>128.19148936180821</c:v>
                </c:pt>
                <c:pt idx="394">
                  <c:v>129.12234042537807</c:v>
                </c:pt>
                <c:pt idx="395">
                  <c:v>126.46276595670594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49-4CB8-92CA-C7632C3D7B96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World'!$A$2:$A$398</c:f>
              <c:numCache>
                <c:formatCode>mmm\-yy</c:formatCode>
                <c:ptCount val="39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</c:numCache>
            </c:numRef>
          </c:cat>
          <c:val>
            <c:numRef>
              <c:f>'IP World'!$L$2:$L$398</c:f>
              <c:numCache>
                <c:formatCode>0.00</c:formatCode>
                <c:ptCount val="397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49-4CB8-92CA-C7632C3D7B96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World'!$M$2:$M$398</c:f>
              <c:numCache>
                <c:formatCode>0.00</c:formatCode>
                <c:ptCount val="397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118.34254143665737</c:v>
                </c:pt>
                <c:pt idx="385">
                  <c:v>117.90055248584957</c:v>
                </c:pt>
                <c:pt idx="386">
                  <c:v>117.90055248584957</c:v>
                </c:pt>
                <c:pt idx="387">
                  <c:v>117.01657458527522</c:v>
                </c:pt>
                <c:pt idx="388">
                  <c:v>116.9060773480939</c:v>
                </c:pt>
                <c:pt idx="389">
                  <c:v>115.580110497753</c:v>
                </c:pt>
                <c:pt idx="390">
                  <c:v>114.69613259717866</c:v>
                </c:pt>
                <c:pt idx="391">
                  <c:v>113.03867403321129</c:v>
                </c:pt>
                <c:pt idx="392">
                  <c:v>112.92817679602996</c:v>
                </c:pt>
                <c:pt idx="393">
                  <c:v>112.81767955780739</c:v>
                </c:pt>
                <c:pt idx="394">
                  <c:v>112.59668508344475</c:v>
                </c:pt>
                <c:pt idx="3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49-4CB8-92CA-C7632C3D7B96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World'!$O$2:$O$398</c:f>
              <c:numCache>
                <c:formatCode>0.00</c:formatCode>
                <c:ptCount val="397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  <c:pt idx="395">
                  <c:v>118.31051001358111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49-4CB8-92CA-C7632C3D7B96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World'!$Q$2:$Q$398</c:f>
              <c:numCache>
                <c:formatCode>0.00</c:formatCode>
                <c:ptCount val="397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  <c:pt idx="395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49-4CB8-92CA-C7632C3D7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5.1565037407687213E-3</c:v>
                </c:pt>
                <c:pt idx="380">
                  <c:v>-1.2250867409631508E-4</c:v>
                </c:pt>
                <c:pt idx="381">
                  <c:v>3.4421496737423994E-3</c:v>
                </c:pt>
                <c:pt idx="382">
                  <c:v>-3.0525845101860434E-4</c:v>
                </c:pt>
                <c:pt idx="383">
                  <c:v>-5.8293542181947957E-3</c:v>
                </c:pt>
                <c:pt idx="384">
                  <c:v>-7.2283975976337985E-3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D32-44F2-8639-BC1502CCE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3.578778734706152E-2</c:v>
                </c:pt>
                <c:pt idx="380">
                  <c:v>3.6024475140128229E-2</c:v>
                </c:pt>
                <c:pt idx="381">
                  <c:v>4.9868903083276593E-2</c:v>
                </c:pt>
                <c:pt idx="382">
                  <c:v>3.3908772870367997E-2</c:v>
                </c:pt>
                <c:pt idx="383">
                  <c:v>2.1825011532272596E-2</c:v>
                </c:pt>
                <c:pt idx="384">
                  <c:v>1.6455595445769387E-2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C-43AF-9C5F-E4FBEB68A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103.60313744</c:v>
                </c:pt>
                <c:pt idx="380">
                  <c:v>103.590445157</c:v>
                </c:pt>
                <c:pt idx="381">
                  <c:v>103.947018974</c:v>
                </c:pt>
                <c:pt idx="382">
                  <c:v>103.915288268</c:v>
                </c:pt>
                <c:pt idx="383">
                  <c:v>103.309529244</c:v>
                </c:pt>
                <c:pt idx="384">
                  <c:v>102.562766891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F-4850-A67F-AA01AD393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  <c:pt idx="89">
                  <c:v>44896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5.1565037407687213E-3</c:v>
                </c:pt>
                <c:pt idx="85">
                  <c:v>-1.2250867409631508E-4</c:v>
                </c:pt>
                <c:pt idx="86">
                  <c:v>3.4421496737423994E-3</c:v>
                </c:pt>
                <c:pt idx="87">
                  <c:v>-3.0525845101860434E-4</c:v>
                </c:pt>
                <c:pt idx="88">
                  <c:v>-5.8293542181947957E-3</c:v>
                </c:pt>
                <c:pt idx="89">
                  <c:v>-7.2283975976337985E-3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13E-43DC-8486-D28491790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China!$A$8:$A$388</c:f>
              <c:numCache>
                <c:formatCode>m/d/yyyy</c:formatCode>
                <c:ptCount val="381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</c:numCache>
            </c:numRef>
          </c:cat>
          <c:val>
            <c:numRef>
              <c:f>China!$B$8:$B$388</c:f>
              <c:numCache>
                <c:formatCode>0.0%</c:formatCode>
                <c:ptCount val="381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  <c:pt idx="3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D5-44C0-93FC-5061CD180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China!$A$8:$A$388</c:f>
              <c:numCache>
                <c:formatCode>m/d/yyyy</c:formatCode>
                <c:ptCount val="381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</c:numCache>
            </c:numRef>
          </c:cat>
          <c:val>
            <c:numRef>
              <c:f>China!$C$8:$C$388</c:f>
              <c:numCache>
                <c:formatCode>0.00</c:formatCode>
                <c:ptCount val="381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  <c:pt idx="380">
                  <c:v>49.2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B-4A7D-8046-F4D3A16D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China!$A$8:$A$388</c:f>
              <c:numCache>
                <c:formatCode>m/d/yyyy</c:formatCode>
                <c:ptCount val="381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</c:numCache>
            </c:numRef>
          </c:cat>
          <c:val>
            <c:numRef>
              <c:f>China!$B$8:$B$388</c:f>
              <c:numCache>
                <c:formatCode>0.0%</c:formatCode>
                <c:ptCount val="381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  <c:pt idx="3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0B-4A7D-8046-F4D3A16D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  <c:majorUnit val="1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  <c:majorUnit val="5.000000000000001E-2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7" totalsRowShown="0" headerRowDxfId="31" dataDxfId="29" headerRowBorderDxfId="30">
  <autoFilter ref="A1:Q397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9" totalsRowShown="0" headerRowDxfId="11" dataDxfId="10">
  <autoFilter ref="A4:D389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8" totalsRowShown="0" headerRowDxfId="5" dataDxfId="3" headerRowBorderDxfId="4">
  <autoFilter ref="A7:C388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data'!$A$1:$C$488,3,FALSE)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Normal="100" workbookViewId="0">
      <selection activeCell="E366" sqref="E366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73" width="9.1796875" style="80" customWidth="1"/>
    <col min="74" max="16384" width="9.1796875" style="80"/>
  </cols>
  <sheetData>
    <row r="1" spans="2:16" x14ac:dyDescent="0.35">
      <c r="B1" s="87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4">
      <c r="B2" s="88"/>
      <c r="C2" s="88"/>
      <c r="D2" s="88"/>
      <c r="E2" s="88"/>
      <c r="F2" s="88"/>
      <c r="G2" s="88"/>
      <c r="H2" s="88"/>
      <c r="I2" s="88"/>
      <c r="J2" s="88"/>
    </row>
    <row r="3" spans="2:16" ht="16" customHeight="1" thickBot="1" x14ac:dyDescent="0.4">
      <c r="B3" s="89" t="s">
        <v>0</v>
      </c>
      <c r="C3" s="90"/>
      <c r="D3" s="90"/>
      <c r="E3" s="90"/>
      <c r="F3" s="90"/>
      <c r="G3" s="90"/>
      <c r="H3" s="90"/>
      <c r="I3" s="90"/>
      <c r="J3" s="91"/>
    </row>
    <row r="5" spans="2:16" x14ac:dyDescent="0.35">
      <c r="B5" s="92" t="s">
        <v>1</v>
      </c>
      <c r="C5" s="93"/>
      <c r="D5" s="93"/>
      <c r="E5" s="93"/>
      <c r="F5" s="93"/>
      <c r="G5" s="93"/>
      <c r="H5" s="93"/>
      <c r="I5" s="93"/>
      <c r="J5" s="94"/>
    </row>
    <row r="7" spans="2:16" ht="63" customHeight="1" x14ac:dyDescent="0.35">
      <c r="B7" s="95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35">
      <c r="B8" s="96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35">
      <c r="B9" s="61"/>
      <c r="C9" s="61"/>
      <c r="D9" s="61"/>
      <c r="E9" s="61"/>
    </row>
    <row r="10" spans="2:16" x14ac:dyDescent="0.35">
      <c r="B10" s="92" t="s">
        <v>4</v>
      </c>
      <c r="C10" s="93"/>
      <c r="D10" s="93"/>
      <c r="E10" s="93"/>
      <c r="F10" s="93"/>
      <c r="G10" s="93"/>
      <c r="H10" s="93"/>
      <c r="I10" s="93"/>
      <c r="J10" s="94"/>
    </row>
    <row r="12" spans="2:16" x14ac:dyDescent="0.35">
      <c r="B12" s="92" t="s">
        <v>5</v>
      </c>
      <c r="C12" s="93"/>
      <c r="D12" s="93"/>
      <c r="E12" s="93"/>
      <c r="F12" s="94"/>
      <c r="G12" s="92" t="s">
        <v>6</v>
      </c>
      <c r="H12" s="93"/>
      <c r="I12" s="93"/>
      <c r="J12" s="94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35">
      <c r="B15" s="80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5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5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98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5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35">
      <c r="G20" s="85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35">
      <c r="B21" s="99" t="s">
        <v>33</v>
      </c>
      <c r="C21" s="86"/>
      <c r="D21" s="86"/>
      <c r="E21" s="86"/>
      <c r="F21" s="86"/>
      <c r="G21" s="85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35">
      <c r="G22" s="85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35">
      <c r="B23" s="96" t="s">
        <v>39</v>
      </c>
      <c r="C23" s="86"/>
      <c r="D23" s="86"/>
      <c r="E23" s="86"/>
      <c r="F23" s="86"/>
      <c r="G23" s="85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35">
      <c r="G24" s="85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5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35">
      <c r="G26" s="85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35">
      <c r="B27" s="86"/>
      <c r="C27" s="86"/>
      <c r="D27" s="86"/>
      <c r="E27" s="86"/>
      <c r="F27" s="86"/>
      <c r="G27" s="85"/>
      <c r="H27" s="86"/>
      <c r="I27" s="86"/>
      <c r="J27" s="86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97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92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57" width="9.1796875" style="80" customWidth="1"/>
    <col min="58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0.1</v>
      </c>
      <c r="C3" t="s">
        <v>495</v>
      </c>
      <c r="D3">
        <v>-0.4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-2.7</v>
      </c>
      <c r="C5" t="s">
        <v>496</v>
      </c>
      <c r="D5">
        <v>1</v>
      </c>
      <c r="E5" t="s">
        <v>494</v>
      </c>
    </row>
    <row r="6" spans="1:5" x14ac:dyDescent="0.35">
      <c r="A6" t="s">
        <v>436</v>
      </c>
      <c r="B6">
        <v>2.7</v>
      </c>
      <c r="C6" t="s">
        <v>496</v>
      </c>
      <c r="D6">
        <v>-2.2999999999999998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0.1</v>
      </c>
      <c r="E7" t="s">
        <v>494</v>
      </c>
    </row>
    <row r="8" spans="1:5" x14ac:dyDescent="0.35">
      <c r="A8" t="s">
        <v>51</v>
      </c>
      <c r="B8">
        <v>-3.6</v>
      </c>
      <c r="C8" t="s">
        <v>496</v>
      </c>
      <c r="D8">
        <v>3.6</v>
      </c>
      <c r="E8" t="s">
        <v>494</v>
      </c>
    </row>
    <row r="9" spans="1:5" x14ac:dyDescent="0.35">
      <c r="A9" t="s">
        <v>497</v>
      </c>
      <c r="B9">
        <v>-1.1000000000000001</v>
      </c>
      <c r="C9" t="s">
        <v>496</v>
      </c>
      <c r="D9">
        <v>-1.1000000000000001</v>
      </c>
      <c r="E9" t="s">
        <v>494</v>
      </c>
    </row>
    <row r="10" spans="1:5" x14ac:dyDescent="0.35">
      <c r="A10" t="s">
        <v>440</v>
      </c>
      <c r="B10">
        <v>-5.4</v>
      </c>
      <c r="C10" t="s">
        <v>496</v>
      </c>
      <c r="D10">
        <v>-5.6</v>
      </c>
      <c r="E10" t="s">
        <v>494</v>
      </c>
    </row>
    <row r="11" spans="1:5" x14ac:dyDescent="0.35">
      <c r="A11" t="s">
        <v>55</v>
      </c>
      <c r="B11">
        <v>-2.2999999999999998</v>
      </c>
      <c r="C11" t="s">
        <v>496</v>
      </c>
      <c r="D11">
        <v>3.8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498</v>
      </c>
      <c r="B13">
        <v>-1.6</v>
      </c>
      <c r="C13" t="s">
        <v>496</v>
      </c>
      <c r="D13">
        <v>-1.2</v>
      </c>
      <c r="E13" t="s">
        <v>494</v>
      </c>
    </row>
    <row r="14" spans="1:5" x14ac:dyDescent="0.35">
      <c r="A14" t="s">
        <v>83</v>
      </c>
      <c r="B14">
        <v>4.9000000000000004</v>
      </c>
      <c r="C14" t="s">
        <v>493</v>
      </c>
      <c r="D14">
        <v>1.9</v>
      </c>
      <c r="E14" t="s">
        <v>494</v>
      </c>
    </row>
    <row r="15" spans="1:5" x14ac:dyDescent="0.35">
      <c r="A15" t="s">
        <v>75</v>
      </c>
      <c r="B15">
        <v>-1.3</v>
      </c>
      <c r="C15" t="s">
        <v>496</v>
      </c>
      <c r="D15">
        <v>0.9</v>
      </c>
      <c r="E15" t="s">
        <v>494</v>
      </c>
    </row>
    <row r="16" spans="1:5" x14ac:dyDescent="0.35">
      <c r="A16" t="s">
        <v>63</v>
      </c>
      <c r="B16">
        <v>2.1</v>
      </c>
      <c r="C16" t="s">
        <v>496</v>
      </c>
      <c r="D16">
        <v>4.9000000000000004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3.7</v>
      </c>
      <c r="C18" t="s">
        <v>499</v>
      </c>
      <c r="D18">
        <v>12.8</v>
      </c>
      <c r="E18" t="s">
        <v>494</v>
      </c>
    </row>
    <row r="19" spans="1:5" x14ac:dyDescent="0.35">
      <c r="A19" t="s">
        <v>99</v>
      </c>
      <c r="B19">
        <v>13.6</v>
      </c>
      <c r="C19" t="s">
        <v>493</v>
      </c>
      <c r="D19">
        <v>16.3</v>
      </c>
      <c r="E19" t="s">
        <v>494</v>
      </c>
    </row>
    <row r="20" spans="1:5" x14ac:dyDescent="0.35">
      <c r="A20" t="s">
        <v>87</v>
      </c>
      <c r="B20">
        <v>2.59</v>
      </c>
      <c r="C20" t="s">
        <v>500</v>
      </c>
      <c r="D20">
        <v>1.6</v>
      </c>
      <c r="E20" t="s">
        <v>494</v>
      </c>
    </row>
    <row r="21" spans="1:5" x14ac:dyDescent="0.35">
      <c r="A21" t="s">
        <v>401</v>
      </c>
      <c r="B21">
        <v>-12.9</v>
      </c>
      <c r="C21" t="s">
        <v>495</v>
      </c>
      <c r="D21">
        <v>11.7</v>
      </c>
      <c r="E21" t="s">
        <v>494</v>
      </c>
    </row>
    <row r="22" spans="1:5" x14ac:dyDescent="0.35">
      <c r="A22" t="s">
        <v>93</v>
      </c>
      <c r="B22">
        <v>-1</v>
      </c>
      <c r="C22" t="s">
        <v>496</v>
      </c>
      <c r="D22">
        <v>-5</v>
      </c>
      <c r="E22" t="s">
        <v>494</v>
      </c>
    </row>
    <row r="23" spans="1:5" x14ac:dyDescent="0.35">
      <c r="A23" t="s">
        <v>95</v>
      </c>
      <c r="B23">
        <v>1.3</v>
      </c>
      <c r="C23" t="s">
        <v>496</v>
      </c>
      <c r="D23">
        <v>2.2000000000000002</v>
      </c>
      <c r="E23" t="s">
        <v>494</v>
      </c>
    </row>
    <row r="24" spans="1:5" x14ac:dyDescent="0.35">
      <c r="A24" t="s">
        <v>107</v>
      </c>
      <c r="B24">
        <v>4.5</v>
      </c>
      <c r="C24" t="s">
        <v>500</v>
      </c>
      <c r="D24">
        <v>5.3</v>
      </c>
      <c r="E24" t="s">
        <v>494</v>
      </c>
    </row>
    <row r="25" spans="1:5" x14ac:dyDescent="0.35">
      <c r="A25" t="s">
        <v>103</v>
      </c>
      <c r="B25">
        <v>-1.3</v>
      </c>
      <c r="C25" t="s">
        <v>501</v>
      </c>
      <c r="D25">
        <v>6.8</v>
      </c>
      <c r="E25" t="s">
        <v>494</v>
      </c>
    </row>
    <row r="26" spans="1:5" x14ac:dyDescent="0.35">
      <c r="A26" t="s">
        <v>113</v>
      </c>
      <c r="B26">
        <v>3.2</v>
      </c>
      <c r="C26" t="s">
        <v>500</v>
      </c>
      <c r="D26">
        <v>3.5</v>
      </c>
      <c r="E26" t="s">
        <v>494</v>
      </c>
    </row>
    <row r="27" spans="1:5" x14ac:dyDescent="0.35">
      <c r="A27" t="s">
        <v>167</v>
      </c>
      <c r="B27">
        <v>-2.4</v>
      </c>
      <c r="C27" t="s">
        <v>496</v>
      </c>
      <c r="D27">
        <v>-2.2999999999999998</v>
      </c>
      <c r="E27" t="s">
        <v>494</v>
      </c>
    </row>
    <row r="28" spans="1:5" x14ac:dyDescent="0.35">
      <c r="A28" t="s">
        <v>121</v>
      </c>
      <c r="B28">
        <v>1.9</v>
      </c>
      <c r="C28" t="s">
        <v>502</v>
      </c>
      <c r="D28">
        <v>-12.7</v>
      </c>
      <c r="E28" t="s">
        <v>494</v>
      </c>
    </row>
    <row r="29" spans="1:5" x14ac:dyDescent="0.35">
      <c r="A29" t="s">
        <v>125</v>
      </c>
      <c r="B29">
        <v>1.9</v>
      </c>
      <c r="C29" t="s">
        <v>500</v>
      </c>
      <c r="D29">
        <v>-1.79</v>
      </c>
      <c r="E29" t="s">
        <v>494</v>
      </c>
    </row>
    <row r="30" spans="1:5" x14ac:dyDescent="0.35">
      <c r="A30" t="s">
        <v>117</v>
      </c>
      <c r="B30">
        <v>4</v>
      </c>
      <c r="C30" t="s">
        <v>496</v>
      </c>
      <c r="D30">
        <v>0.5</v>
      </c>
      <c r="E30" t="s">
        <v>494</v>
      </c>
    </row>
    <row r="31" spans="1:5" x14ac:dyDescent="0.35">
      <c r="A31" t="s">
        <v>133</v>
      </c>
      <c r="B31">
        <v>24.7</v>
      </c>
      <c r="C31" t="s">
        <v>496</v>
      </c>
      <c r="D31">
        <v>10.6</v>
      </c>
      <c r="E31" t="s">
        <v>494</v>
      </c>
    </row>
    <row r="32" spans="1:5" x14ac:dyDescent="0.35">
      <c r="A32" t="s">
        <v>381</v>
      </c>
      <c r="B32">
        <v>-0.24</v>
      </c>
      <c r="C32" t="s">
        <v>503</v>
      </c>
      <c r="D32">
        <v>2.12</v>
      </c>
      <c r="E32" t="s">
        <v>494</v>
      </c>
    </row>
    <row r="33" spans="1:5" x14ac:dyDescent="0.35">
      <c r="A33" t="s">
        <v>442</v>
      </c>
      <c r="B33">
        <v>-11.6</v>
      </c>
      <c r="C33" t="s">
        <v>496</v>
      </c>
      <c r="D33">
        <v>-12.2</v>
      </c>
      <c r="E33" t="s">
        <v>494</v>
      </c>
    </row>
    <row r="34" spans="1:5" x14ac:dyDescent="0.35">
      <c r="A34" t="s">
        <v>504</v>
      </c>
      <c r="B34">
        <v>2</v>
      </c>
      <c r="C34" t="s">
        <v>500</v>
      </c>
      <c r="D34">
        <v>3.4</v>
      </c>
      <c r="E34" t="s">
        <v>494</v>
      </c>
    </row>
    <row r="35" spans="1:5" x14ac:dyDescent="0.35">
      <c r="A35" t="s">
        <v>505</v>
      </c>
      <c r="B35">
        <v>2</v>
      </c>
      <c r="C35" t="s">
        <v>500</v>
      </c>
      <c r="D35">
        <v>3.7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0.6</v>
      </c>
      <c r="C37" t="s">
        <v>496</v>
      </c>
      <c r="D37">
        <v>-2.7</v>
      </c>
      <c r="E37" t="s">
        <v>494</v>
      </c>
    </row>
    <row r="38" spans="1:5" x14ac:dyDescent="0.35">
      <c r="A38" t="s">
        <v>159</v>
      </c>
      <c r="B38">
        <v>1.42</v>
      </c>
      <c r="C38" t="s">
        <v>496</v>
      </c>
      <c r="D38">
        <v>0.67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-3.94</v>
      </c>
      <c r="C40" t="s">
        <v>496</v>
      </c>
      <c r="D40">
        <v>-0.47</v>
      </c>
      <c r="E40" t="s">
        <v>494</v>
      </c>
    </row>
    <row r="41" spans="1:5" x14ac:dyDescent="0.35">
      <c r="A41" t="s">
        <v>191</v>
      </c>
      <c r="B41">
        <v>-1.4</v>
      </c>
      <c r="C41" t="s">
        <v>496</v>
      </c>
      <c r="D41">
        <v>-1.1000000000000001</v>
      </c>
      <c r="E41" t="s">
        <v>494</v>
      </c>
    </row>
    <row r="42" spans="1:5" x14ac:dyDescent="0.35">
      <c r="A42" t="s">
        <v>506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2</v>
      </c>
      <c r="C44" t="s">
        <v>496</v>
      </c>
      <c r="D44">
        <v>0.6</v>
      </c>
      <c r="E44" t="s">
        <v>494</v>
      </c>
    </row>
    <row r="45" spans="1:5" x14ac:dyDescent="0.35">
      <c r="A45" t="s">
        <v>211</v>
      </c>
      <c r="B45">
        <v>4.3</v>
      </c>
      <c r="C45" t="s">
        <v>496</v>
      </c>
      <c r="D45">
        <v>7.3</v>
      </c>
      <c r="E45" t="s">
        <v>494</v>
      </c>
    </row>
    <row r="46" spans="1:5" x14ac:dyDescent="0.35">
      <c r="A46" t="s">
        <v>209</v>
      </c>
      <c r="B46">
        <v>3.16</v>
      </c>
      <c r="C46" t="s">
        <v>493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502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507</v>
      </c>
      <c r="D48">
        <v>0.9</v>
      </c>
      <c r="E48" t="s">
        <v>494</v>
      </c>
    </row>
    <row r="49" spans="1:5" x14ac:dyDescent="0.35">
      <c r="A49" t="s">
        <v>215</v>
      </c>
      <c r="B49">
        <v>-6.8</v>
      </c>
      <c r="C49" t="s">
        <v>496</v>
      </c>
      <c r="D49">
        <v>42.8</v>
      </c>
      <c r="E49" t="s">
        <v>494</v>
      </c>
    </row>
    <row r="50" spans="1:5" x14ac:dyDescent="0.35">
      <c r="A50" t="s">
        <v>223</v>
      </c>
      <c r="B50">
        <v>18.100000000000001</v>
      </c>
      <c r="C50" t="s">
        <v>500</v>
      </c>
      <c r="D50">
        <v>-7.66</v>
      </c>
      <c r="E50" t="s">
        <v>494</v>
      </c>
    </row>
    <row r="51" spans="1:5" x14ac:dyDescent="0.35">
      <c r="A51" t="s">
        <v>225</v>
      </c>
      <c r="B51">
        <v>0.1</v>
      </c>
      <c r="C51" t="s">
        <v>496</v>
      </c>
      <c r="D51">
        <v>-3.4</v>
      </c>
      <c r="E51" t="s">
        <v>494</v>
      </c>
    </row>
    <row r="52" spans="1:5" x14ac:dyDescent="0.35">
      <c r="A52" t="s">
        <v>508</v>
      </c>
      <c r="B52">
        <v>-0.7</v>
      </c>
      <c r="C52" t="s">
        <v>501</v>
      </c>
      <c r="D52">
        <v>-14.3</v>
      </c>
      <c r="E52" t="s">
        <v>494</v>
      </c>
    </row>
    <row r="53" spans="1:5" x14ac:dyDescent="0.35">
      <c r="A53" t="s">
        <v>231</v>
      </c>
      <c r="B53">
        <v>-2.8</v>
      </c>
      <c r="C53" t="s">
        <v>496</v>
      </c>
      <c r="D53">
        <v>-0.9</v>
      </c>
      <c r="E53" t="s">
        <v>494</v>
      </c>
    </row>
    <row r="54" spans="1:5" x14ac:dyDescent="0.35">
      <c r="A54" t="s">
        <v>229</v>
      </c>
      <c r="B54">
        <v>1.1499999999999999</v>
      </c>
      <c r="C54" t="s">
        <v>500</v>
      </c>
      <c r="D54">
        <v>5.08</v>
      </c>
      <c r="E54" t="s">
        <v>494</v>
      </c>
    </row>
    <row r="55" spans="1:5" x14ac:dyDescent="0.35">
      <c r="A55" t="s">
        <v>446</v>
      </c>
      <c r="B55">
        <v>-2.8</v>
      </c>
      <c r="C55" t="s">
        <v>496</v>
      </c>
      <c r="D55">
        <v>1.1000000000000001</v>
      </c>
      <c r="E55" t="s">
        <v>494</v>
      </c>
    </row>
    <row r="56" spans="1:5" x14ac:dyDescent="0.35">
      <c r="A56" t="s">
        <v>509</v>
      </c>
      <c r="B56">
        <v>0.21</v>
      </c>
      <c r="C56" t="s">
        <v>510</v>
      </c>
      <c r="D56">
        <v>0.03</v>
      </c>
      <c r="E56" t="s">
        <v>494</v>
      </c>
    </row>
    <row r="57" spans="1:5" x14ac:dyDescent="0.35">
      <c r="A57" t="s">
        <v>511</v>
      </c>
      <c r="B57">
        <v>-8.9</v>
      </c>
      <c r="C57" t="s">
        <v>496</v>
      </c>
      <c r="D57">
        <v>11.4</v>
      </c>
      <c r="E57" t="s">
        <v>494</v>
      </c>
    </row>
    <row r="58" spans="1:5" x14ac:dyDescent="0.35">
      <c r="A58" t="s">
        <v>452</v>
      </c>
      <c r="B58">
        <v>-4.4000000000000004</v>
      </c>
      <c r="C58" t="s">
        <v>496</v>
      </c>
      <c r="D58">
        <v>4.5</v>
      </c>
      <c r="E58" t="s">
        <v>494</v>
      </c>
    </row>
    <row r="59" spans="1:5" x14ac:dyDescent="0.35">
      <c r="A59" t="s">
        <v>450</v>
      </c>
      <c r="B59">
        <v>-7.7</v>
      </c>
      <c r="C59" t="s">
        <v>496</v>
      </c>
      <c r="D59">
        <v>0</v>
      </c>
      <c r="E59" t="s">
        <v>494</v>
      </c>
    </row>
    <row r="60" spans="1:5" x14ac:dyDescent="0.35">
      <c r="A60" t="s">
        <v>265</v>
      </c>
      <c r="B60">
        <v>-0.09</v>
      </c>
      <c r="C60" t="s">
        <v>500</v>
      </c>
      <c r="D60">
        <v>-4.0999999999999996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-1.3</v>
      </c>
      <c r="C62" t="s">
        <v>496</v>
      </c>
      <c r="D62">
        <v>-3.7</v>
      </c>
      <c r="E62" t="s">
        <v>494</v>
      </c>
    </row>
    <row r="63" spans="1:5" x14ac:dyDescent="0.35">
      <c r="A63" t="s">
        <v>301</v>
      </c>
      <c r="B63">
        <v>3</v>
      </c>
      <c r="C63" t="s">
        <v>496</v>
      </c>
      <c r="D63">
        <v>4.8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16.3</v>
      </c>
      <c r="C65" t="s">
        <v>496</v>
      </c>
      <c r="D65">
        <v>12.9</v>
      </c>
      <c r="E65" t="s">
        <v>494</v>
      </c>
    </row>
    <row r="66" spans="1:5" x14ac:dyDescent="0.35">
      <c r="A66" t="s">
        <v>293</v>
      </c>
      <c r="B66">
        <v>22.6</v>
      </c>
      <c r="C66" t="s">
        <v>493</v>
      </c>
      <c r="D66">
        <v>35.9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</v>
      </c>
      <c r="C68" t="s">
        <v>496</v>
      </c>
      <c r="D68">
        <v>3.5</v>
      </c>
      <c r="E68" t="s">
        <v>494</v>
      </c>
    </row>
    <row r="69" spans="1:5" x14ac:dyDescent="0.35">
      <c r="A69" t="s">
        <v>454</v>
      </c>
      <c r="B69">
        <v>-6.5</v>
      </c>
      <c r="C69" t="s">
        <v>500</v>
      </c>
      <c r="D69">
        <v>-13.9</v>
      </c>
      <c r="E69" t="s">
        <v>494</v>
      </c>
    </row>
    <row r="70" spans="1:5" x14ac:dyDescent="0.35">
      <c r="A70" t="s">
        <v>287</v>
      </c>
      <c r="B70">
        <v>7.5</v>
      </c>
      <c r="C70" t="s">
        <v>496</v>
      </c>
      <c r="D70">
        <v>25.2</v>
      </c>
      <c r="E70" t="s">
        <v>494</v>
      </c>
    </row>
    <row r="71" spans="1:5" x14ac:dyDescent="0.35">
      <c r="A71" t="s">
        <v>512</v>
      </c>
      <c r="B71">
        <v>4.0999999999999996</v>
      </c>
      <c r="C71" t="s">
        <v>496</v>
      </c>
      <c r="D71">
        <v>1.7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495</v>
      </c>
      <c r="D73">
        <v>1.5</v>
      </c>
      <c r="E73" t="s">
        <v>494</v>
      </c>
    </row>
    <row r="74" spans="1:5" x14ac:dyDescent="0.35">
      <c r="A74" t="s">
        <v>315</v>
      </c>
      <c r="B74">
        <v>-1.1000000000000001</v>
      </c>
      <c r="C74" t="s">
        <v>500</v>
      </c>
      <c r="D74">
        <v>1.4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513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507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495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0</v>
      </c>
      <c r="C78" t="s">
        <v>496</v>
      </c>
      <c r="D78">
        <v>4.5</v>
      </c>
      <c r="E78" t="s">
        <v>494</v>
      </c>
    </row>
    <row r="79" spans="1:5" x14ac:dyDescent="0.35">
      <c r="A79" t="s">
        <v>333</v>
      </c>
      <c r="B79">
        <v>-5.49</v>
      </c>
      <c r="C79" t="s">
        <v>500</v>
      </c>
      <c r="D79">
        <v>-7.75</v>
      </c>
      <c r="E79" t="s">
        <v>494</v>
      </c>
    </row>
    <row r="80" spans="1:5" x14ac:dyDescent="0.35">
      <c r="A80" t="s">
        <v>514</v>
      </c>
      <c r="B80">
        <v>14.13</v>
      </c>
      <c r="C80" t="s">
        <v>502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-2.84</v>
      </c>
      <c r="C82" t="s">
        <v>500</v>
      </c>
      <c r="D82">
        <v>-0.34</v>
      </c>
      <c r="E82" t="s">
        <v>494</v>
      </c>
    </row>
    <row r="83" spans="1:5" x14ac:dyDescent="0.35">
      <c r="A83" t="s">
        <v>341</v>
      </c>
      <c r="B83">
        <v>10.1</v>
      </c>
      <c r="C83" t="s">
        <v>496</v>
      </c>
      <c r="D83">
        <v>12.5</v>
      </c>
      <c r="E83" t="s">
        <v>494</v>
      </c>
    </row>
    <row r="84" spans="1:5" x14ac:dyDescent="0.35">
      <c r="A84" t="s">
        <v>347</v>
      </c>
      <c r="B84">
        <v>1</v>
      </c>
      <c r="C84" t="s">
        <v>496</v>
      </c>
      <c r="D84">
        <v>4.5</v>
      </c>
      <c r="E84" t="s">
        <v>494</v>
      </c>
    </row>
    <row r="85" spans="1:5" x14ac:dyDescent="0.35">
      <c r="A85" t="s">
        <v>351</v>
      </c>
      <c r="B85">
        <v>2.5</v>
      </c>
      <c r="C85" t="s">
        <v>496</v>
      </c>
      <c r="D85">
        <v>-0.2</v>
      </c>
      <c r="E85" t="s">
        <v>494</v>
      </c>
    </row>
    <row r="86" spans="1:5" x14ac:dyDescent="0.35">
      <c r="A86" t="s">
        <v>357</v>
      </c>
      <c r="B86">
        <v>12.37</v>
      </c>
      <c r="C86" t="s">
        <v>510</v>
      </c>
      <c r="D86">
        <v>4.92</v>
      </c>
      <c r="E86" t="s">
        <v>494</v>
      </c>
    </row>
    <row r="87" spans="1:5" x14ac:dyDescent="0.35">
      <c r="A87" t="s">
        <v>359</v>
      </c>
      <c r="B87">
        <v>-3.5</v>
      </c>
      <c r="C87" t="s">
        <v>500</v>
      </c>
      <c r="D87">
        <v>0.6</v>
      </c>
      <c r="E87" t="s">
        <v>494</v>
      </c>
    </row>
    <row r="88" spans="1:5" x14ac:dyDescent="0.35">
      <c r="A88" t="s">
        <v>456</v>
      </c>
      <c r="B88">
        <v>-4.3</v>
      </c>
      <c r="C88" t="s">
        <v>496</v>
      </c>
      <c r="D88">
        <v>-1.8</v>
      </c>
      <c r="E88" t="s">
        <v>494</v>
      </c>
    </row>
    <row r="89" spans="1:5" x14ac:dyDescent="0.35">
      <c r="A89" t="s">
        <v>361</v>
      </c>
      <c r="B89">
        <v>6.4</v>
      </c>
      <c r="C89" t="s">
        <v>496</v>
      </c>
      <c r="D89">
        <v>2.6</v>
      </c>
      <c r="E89" t="s">
        <v>494</v>
      </c>
    </row>
    <row r="90" spans="1:5" x14ac:dyDescent="0.35">
      <c r="A90" t="s">
        <v>363</v>
      </c>
      <c r="B90">
        <v>7.3</v>
      </c>
      <c r="C90" t="s">
        <v>496</v>
      </c>
      <c r="D90">
        <v>8.6</v>
      </c>
      <c r="E90" t="s">
        <v>494</v>
      </c>
    </row>
    <row r="91" spans="1:5" x14ac:dyDescent="0.35">
      <c r="A91" t="s">
        <v>369</v>
      </c>
      <c r="B91">
        <v>0.2</v>
      </c>
      <c r="C91" t="s">
        <v>500</v>
      </c>
      <c r="D91">
        <v>0.9</v>
      </c>
      <c r="E91" t="s">
        <v>494</v>
      </c>
    </row>
    <row r="92" spans="1:5" x14ac:dyDescent="0.35">
      <c r="A92" t="s">
        <v>515</v>
      </c>
      <c r="B92">
        <v>1.8</v>
      </c>
      <c r="C92" t="s">
        <v>496</v>
      </c>
      <c r="D92">
        <v>0.4</v>
      </c>
      <c r="E92" t="s">
        <v>494</v>
      </c>
    </row>
    <row r="93" spans="1:5" x14ac:dyDescent="0.35">
      <c r="A93" t="s">
        <v>395</v>
      </c>
      <c r="B93">
        <v>-32.4</v>
      </c>
      <c r="C93" t="s">
        <v>496</v>
      </c>
      <c r="D93">
        <v>7.2</v>
      </c>
      <c r="E93" t="s">
        <v>494</v>
      </c>
    </row>
    <row r="94" spans="1:5" x14ac:dyDescent="0.35">
      <c r="A94" t="s">
        <v>371</v>
      </c>
      <c r="B94">
        <v>-3.1</v>
      </c>
      <c r="C94" t="s">
        <v>496</v>
      </c>
      <c r="D94">
        <v>-3.8</v>
      </c>
      <c r="E94" t="s">
        <v>494</v>
      </c>
    </row>
    <row r="95" spans="1:5" x14ac:dyDescent="0.35">
      <c r="A95" t="s">
        <v>516</v>
      </c>
      <c r="B95">
        <v>-13</v>
      </c>
      <c r="C95" t="s">
        <v>496</v>
      </c>
      <c r="D95">
        <v>-10.8</v>
      </c>
      <c r="E95" t="s">
        <v>494</v>
      </c>
    </row>
    <row r="96" spans="1:5" x14ac:dyDescent="0.35">
      <c r="A96" t="s">
        <v>171</v>
      </c>
      <c r="B96">
        <v>-7.3</v>
      </c>
      <c r="C96" t="s">
        <v>496</v>
      </c>
      <c r="D96">
        <v>-3</v>
      </c>
      <c r="E96" t="s">
        <v>494</v>
      </c>
    </row>
    <row r="97" spans="1:5" x14ac:dyDescent="0.35">
      <c r="A97" t="s">
        <v>484</v>
      </c>
      <c r="B97">
        <v>-4.7</v>
      </c>
      <c r="C97" t="s">
        <v>496</v>
      </c>
      <c r="D97">
        <v>-1.8</v>
      </c>
      <c r="E97" t="s">
        <v>494</v>
      </c>
    </row>
    <row r="98" spans="1:5" x14ac:dyDescent="0.35">
      <c r="A98" t="s">
        <v>243</v>
      </c>
      <c r="B98">
        <v>-7.3</v>
      </c>
      <c r="C98" t="s">
        <v>496</v>
      </c>
      <c r="D98">
        <v>-3.4</v>
      </c>
      <c r="E98" t="s">
        <v>494</v>
      </c>
    </row>
    <row r="99" spans="1:5" x14ac:dyDescent="0.35">
      <c r="A99" t="s">
        <v>147</v>
      </c>
      <c r="B99">
        <v>0.6</v>
      </c>
      <c r="C99" t="s">
        <v>496</v>
      </c>
      <c r="D99">
        <v>-0.7</v>
      </c>
      <c r="E99" t="s">
        <v>494</v>
      </c>
    </row>
    <row r="100" spans="1:5" x14ac:dyDescent="0.35">
      <c r="A100" t="s">
        <v>261</v>
      </c>
      <c r="B100">
        <v>-24.33</v>
      </c>
      <c r="C100" t="s">
        <v>500</v>
      </c>
      <c r="D100">
        <v>-21.81</v>
      </c>
      <c r="E100" t="s">
        <v>494</v>
      </c>
    </row>
    <row r="101" spans="1:5" x14ac:dyDescent="0.35">
      <c r="A101" t="s">
        <v>391</v>
      </c>
      <c r="B101">
        <v>-2.5</v>
      </c>
      <c r="C101" t="s">
        <v>496</v>
      </c>
      <c r="D101">
        <v>-0.6</v>
      </c>
      <c r="E101" t="s">
        <v>494</v>
      </c>
    </row>
    <row r="102" spans="1:5" x14ac:dyDescent="0.35">
      <c r="A102" t="s">
        <v>91</v>
      </c>
      <c r="B102">
        <v>5.2</v>
      </c>
      <c r="C102" t="s">
        <v>493</v>
      </c>
      <c r="D102">
        <v>5</v>
      </c>
      <c r="E102" t="s">
        <v>494</v>
      </c>
    </row>
    <row r="103" spans="1:5" x14ac:dyDescent="0.35">
      <c r="A103" t="s">
        <v>517</v>
      </c>
      <c r="B103">
        <v>-7.93</v>
      </c>
      <c r="C103" t="s">
        <v>496</v>
      </c>
      <c r="D103">
        <v>-5.55</v>
      </c>
      <c r="E103" t="s">
        <v>494</v>
      </c>
    </row>
    <row r="104" spans="1:5" x14ac:dyDescent="0.35">
      <c r="A104" t="s">
        <v>518</v>
      </c>
      <c r="B104">
        <v>15.9</v>
      </c>
      <c r="C104" t="s">
        <v>510</v>
      </c>
      <c r="D104">
        <v>18</v>
      </c>
      <c r="E104" t="s">
        <v>494</v>
      </c>
    </row>
    <row r="105" spans="1:5" x14ac:dyDescent="0.35">
      <c r="A105" t="s">
        <v>405</v>
      </c>
      <c r="B105">
        <v>-8.19</v>
      </c>
      <c r="C105" t="s">
        <v>496</v>
      </c>
      <c r="D105">
        <v>-5.0999999999999996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519</v>
      </c>
      <c r="B107">
        <v>33.700000000000003</v>
      </c>
      <c r="C107" t="s">
        <v>502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-0.2</v>
      </c>
      <c r="C109" t="s">
        <v>496</v>
      </c>
      <c r="D109">
        <v>-1.3</v>
      </c>
      <c r="E109" t="s">
        <v>494</v>
      </c>
    </row>
    <row r="110" spans="1:5" x14ac:dyDescent="0.35">
      <c r="A110" t="s">
        <v>462</v>
      </c>
      <c r="B110">
        <v>-39.799999999999997</v>
      </c>
      <c r="C110" t="s">
        <v>493</v>
      </c>
      <c r="D110">
        <v>-39.4</v>
      </c>
      <c r="E110" t="s">
        <v>494</v>
      </c>
    </row>
    <row r="111" spans="1:5" x14ac:dyDescent="0.35">
      <c r="A111" t="s">
        <v>177</v>
      </c>
      <c r="B111">
        <v>-4</v>
      </c>
      <c r="C111" t="s">
        <v>496</v>
      </c>
      <c r="D111">
        <v>-4.3</v>
      </c>
      <c r="E111" t="s">
        <v>494</v>
      </c>
    </row>
    <row r="112" spans="1:5" x14ac:dyDescent="0.35">
      <c r="A112" t="s">
        <v>432</v>
      </c>
      <c r="B112">
        <v>1.65</v>
      </c>
      <c r="C112" t="s">
        <v>496</v>
      </c>
      <c r="D112">
        <v>2.1800000000000002</v>
      </c>
      <c r="E112" t="s">
        <v>494</v>
      </c>
    </row>
    <row r="113" spans="1:5" x14ac:dyDescent="0.35">
      <c r="A113" t="s">
        <v>430</v>
      </c>
      <c r="B113">
        <v>-5.9</v>
      </c>
      <c r="C113" t="s">
        <v>500</v>
      </c>
      <c r="D113">
        <v>-4.2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-8</v>
      </c>
      <c r="C116" t="s">
        <v>521</v>
      </c>
      <c r="D116">
        <v>0.2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K1234" activePane="bottomRight" state="frozen"/>
      <selection activeCell="E366" sqref="E366"/>
      <selection pane="topRight" activeCell="E366" sqref="E366"/>
      <selection pane="bottomLeft" activeCell="E366" sqref="E366"/>
      <selection pane="bottomRight" activeCell="X1249" sqref="X1249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102" width="9.1796875" style="80" customWidth="1"/>
    <col min="103" max="16384" width="9.1796875" style="80"/>
  </cols>
  <sheetData>
    <row r="1" spans="1:47" x14ac:dyDescent="0.35">
      <c r="A1" t="s">
        <v>522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523</v>
      </c>
      <c r="H1" t="s">
        <v>92</v>
      </c>
      <c r="I1" t="s">
        <v>524</v>
      </c>
      <c r="J1" t="s">
        <v>525</v>
      </c>
      <c r="K1" t="s">
        <v>126</v>
      </c>
      <c r="L1" t="s">
        <v>132</v>
      </c>
      <c r="M1" t="s">
        <v>526</v>
      </c>
      <c r="N1" t="s">
        <v>146</v>
      </c>
      <c r="O1" t="s">
        <v>527</v>
      </c>
      <c r="P1" t="s">
        <v>528</v>
      </c>
      <c r="Q1" t="s">
        <v>152</v>
      </c>
      <c r="R1" t="s">
        <v>158</v>
      </c>
      <c r="S1" t="s">
        <v>529</v>
      </c>
      <c r="T1" t="s">
        <v>176</v>
      </c>
      <c r="U1" t="s">
        <v>530</v>
      </c>
      <c r="V1" t="s">
        <v>190</v>
      </c>
      <c r="W1" t="s">
        <v>206</v>
      </c>
      <c r="X1" t="s">
        <v>210</v>
      </c>
      <c r="Y1" t="s">
        <v>531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532</v>
      </c>
      <c r="AF1" t="s">
        <v>264</v>
      </c>
      <c r="AG1" t="s">
        <v>533</v>
      </c>
      <c r="AH1" t="s">
        <v>276</v>
      </c>
      <c r="AI1" t="s">
        <v>314</v>
      </c>
      <c r="AJ1" t="s">
        <v>318</v>
      </c>
      <c r="AK1" t="s">
        <v>324</v>
      </c>
      <c r="AL1" t="s">
        <v>534</v>
      </c>
      <c r="AM1" t="s">
        <v>346</v>
      </c>
      <c r="AN1" t="s">
        <v>350</v>
      </c>
      <c r="AO1" t="s">
        <v>535</v>
      </c>
      <c r="AP1" t="s">
        <v>536</v>
      </c>
      <c r="AQ1" t="s">
        <v>537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10.766442928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10.778120185000001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10.755291501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11.020135634000001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10.888215672999999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11.121624450000001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11.244144374999999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11.306113483000001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11.414928498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11.389853512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11.62944843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11.914534442000001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11.50064596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11.619170717999999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11.49780614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11.554936334000001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11.632099383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11.638421256000001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11.762388211999999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12.047460299000001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11.988229914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11.972082446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12.042600231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11.892455207999999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12.096124831999999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12.021064845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12.307570733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12.250302405999999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12.486441064999999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12.416753737000001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12.482339033000001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12.554311379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12.738620863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12.552580228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12.612379424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12.620478346000001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12.844487082000001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12.981956888999999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12.835978622000001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12.857330103000001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12.673387731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12.587305399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12.618941038999999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12.774245578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12.691878915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12.732703316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12.738703371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12.649618792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12.972529065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12.60807653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12.595454661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12.815787841000001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12.547201476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12.898872365000001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12.931702426999999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13.065041412999999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12.683839989000001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13.397379509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12.829830427999999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12.981956888999999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12.963711511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13.023499150999999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24.560838445000002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12.941625241000001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13.251981592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25.015668785999999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12.654658295000001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13.646633080999999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25.925329469000001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13.494005345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13.522006295000001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25.470499128</v>
      </c>
      <c r="AS485"/>
      <c r="AT485">
        <v>23.059002092</v>
      </c>
      <c r="AU485"/>
    </row>
    <row r="486" spans="1:47" x14ac:dyDescent="0.35">
      <c r="A486" s="84">
        <v>21671</v>
      </c>
      <c r="B486">
        <v>13.612000616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14.228224750000001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25.470499128</v>
      </c>
      <c r="AS486"/>
      <c r="AT486">
        <v>23.406354173</v>
      </c>
      <c r="AU486"/>
    </row>
    <row r="487" spans="1:47" x14ac:dyDescent="0.35">
      <c r="A487" s="84">
        <v>21702</v>
      </c>
      <c r="B487">
        <v>13.445824198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13.854344392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25.925329469000001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13.494862394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14.041284571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29.563972201999999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13.651472754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14.269767012000001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27.289820494000001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13.574059478000001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14.394393797999999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26.834990153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13.832398734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14.602105108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27.289820494000001</v>
      </c>
      <c r="AS491"/>
      <c r="AT491">
        <v>21.910053032</v>
      </c>
      <c r="AU491"/>
    </row>
    <row r="492" spans="1:47" x14ac:dyDescent="0.35">
      <c r="A492" s="84">
        <v>21855</v>
      </c>
      <c r="B492">
        <v>13.861671940000001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14.726731895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27.289820494000001</v>
      </c>
      <c r="AS492"/>
      <c r="AT492">
        <v>22.043619475</v>
      </c>
      <c r="AU492"/>
    </row>
    <row r="493" spans="1:47" x14ac:dyDescent="0.35">
      <c r="A493" s="84">
        <v>21885</v>
      </c>
      <c r="B493">
        <v>14.144294220999999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14.934443205000001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27.744650836000002</v>
      </c>
      <c r="AS493"/>
      <c r="AT493">
        <v>23.406354173</v>
      </c>
      <c r="AU493"/>
    </row>
    <row r="494" spans="1:47" x14ac:dyDescent="0.35">
      <c r="A494" s="84">
        <v>21916</v>
      </c>
      <c r="B494">
        <v>14.215633787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15.017527728999999</v>
      </c>
      <c r="R494">
        <v>34.849884996999997</v>
      </c>
      <c r="S494">
        <v>22.496366639000001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27.744650836000002</v>
      </c>
      <c r="AS494"/>
      <c r="AT494">
        <v>24.020839142</v>
      </c>
      <c r="AU494"/>
    </row>
    <row r="495" spans="1:47" x14ac:dyDescent="0.35">
      <c r="A495" s="84">
        <v>21947</v>
      </c>
      <c r="B495">
        <v>14.292629907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15.079841121999999</v>
      </c>
      <c r="R495">
        <v>35.114651453</v>
      </c>
      <c r="S495">
        <v>22.664131855000001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27.744650836000002</v>
      </c>
      <c r="AS495"/>
      <c r="AT495">
        <v>23.807152663</v>
      </c>
      <c r="AU495"/>
    </row>
    <row r="496" spans="1:47" x14ac:dyDescent="0.35">
      <c r="A496" s="84">
        <v>21976</v>
      </c>
      <c r="B496">
        <v>14.542410819000001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15.391408087</v>
      </c>
      <c r="R496">
        <v>35.114651453</v>
      </c>
      <c r="S496">
        <v>22.657405278999999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27.744650836000002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14.658296185999999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15.619890528000001</v>
      </c>
      <c r="R497">
        <v>35.511801147</v>
      </c>
      <c r="S497">
        <v>22.782633669999999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27.744650836000002</v>
      </c>
      <c r="AS497"/>
      <c r="AT497">
        <v>23.406354173</v>
      </c>
      <c r="AU497"/>
    </row>
    <row r="498" spans="1:47" x14ac:dyDescent="0.35">
      <c r="A498" s="84">
        <v>22037</v>
      </c>
      <c r="B498">
        <v>14.770482758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15.661432790999999</v>
      </c>
      <c r="R498">
        <v>35.412513724</v>
      </c>
      <c r="S498">
        <v>22.772940663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27.289820494000001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14.852253091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16.014542018</v>
      </c>
      <c r="R499">
        <v>35.942046636000001</v>
      </c>
      <c r="S499">
        <v>22.736774426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28.199481176999999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14.918966612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16.097626542</v>
      </c>
      <c r="R500">
        <v>36.239908907</v>
      </c>
      <c r="S500">
        <v>22.986153415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30.928463227000002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15.171761516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15.412179218</v>
      </c>
      <c r="R501">
        <v>36.239908907</v>
      </c>
      <c r="S501">
        <v>22.964533633999999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29.109141860000001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14.997851627999999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16.05608428</v>
      </c>
      <c r="R502">
        <v>37.133495699000001</v>
      </c>
      <c r="S502">
        <v>23.094004198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28.199481176999999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15.146035446000001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16.180711066000001</v>
      </c>
      <c r="R503">
        <v>36.868729242999997</v>
      </c>
      <c r="S503">
        <v>23.197472436000002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29.563972201999999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15.550057229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16.367651245000001</v>
      </c>
      <c r="R504">
        <v>37.265878927999999</v>
      </c>
      <c r="S504">
        <v>23.174869988000001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29.563972201999999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15.619738931000001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16.658447079999998</v>
      </c>
      <c r="R505">
        <v>37.232783122999997</v>
      </c>
      <c r="S505">
        <v>23.083168288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29.563972201999999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15.036705829000001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16.824616127999999</v>
      </c>
      <c r="R506">
        <v>37.398262156000001</v>
      </c>
      <c r="S506">
        <v>23.350784244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30.018802543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15.437489579999999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17.053098568999999</v>
      </c>
      <c r="R507">
        <v>37.696124417</v>
      </c>
      <c r="S507">
        <v>23.444198156999999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30.473632885000001</v>
      </c>
      <c r="AS507"/>
      <c r="AT507">
        <v>21.963499441</v>
      </c>
      <c r="AU507"/>
    </row>
    <row r="508" spans="1:47" x14ac:dyDescent="0.35">
      <c r="A508" s="84">
        <v>22341</v>
      </c>
      <c r="B508">
        <v>15.601032845000001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17.343894403</v>
      </c>
      <c r="R508">
        <v>38.027082491999998</v>
      </c>
      <c r="S508">
        <v>23.682705842000001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30.928463227000002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15.445974693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17.073869699999999</v>
      </c>
      <c r="R509">
        <v>37.762316036000001</v>
      </c>
      <c r="S509">
        <v>23.923133978999999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30.928463227000002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15.341674582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17.385436665</v>
      </c>
      <c r="R510">
        <v>37.861603459000001</v>
      </c>
      <c r="S510">
        <v>24.135509569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30.473632885000001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15.404714670000001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17.593147976000001</v>
      </c>
      <c r="R511">
        <v>38.093274110999999</v>
      </c>
      <c r="S511">
        <v>24.394372899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30.473632885000001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15.649467270000001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18.029341726999998</v>
      </c>
      <c r="R512">
        <v>38.5235196</v>
      </c>
      <c r="S512">
        <v>24.758208401000001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31.83812391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15.310875672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17.800859286000001</v>
      </c>
      <c r="R513">
        <v>38.5235196</v>
      </c>
      <c r="S513">
        <v>24.904611709000001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31.383293567999999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15.704431377000001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17.593147976000001</v>
      </c>
      <c r="R514">
        <v>38.655902828000002</v>
      </c>
      <c r="S514">
        <v>24.947782146000002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30.928463227000002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15.629082971000001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17.717774762000001</v>
      </c>
      <c r="R515">
        <v>38.5235196</v>
      </c>
      <c r="S515">
        <v>25.274060244000001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31.83812391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15.542883665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18.153968512999999</v>
      </c>
      <c r="R516">
        <v>38.722094447000003</v>
      </c>
      <c r="S516">
        <v>25.555930746000001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31.83812391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15.908450888999999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18.133197381999999</v>
      </c>
      <c r="R517">
        <v>39.847351891000002</v>
      </c>
      <c r="S517">
        <v>25.895959565999998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31.383293567999999</v>
      </c>
      <c r="AS517"/>
      <c r="AT517">
        <v>24.715543303</v>
      </c>
      <c r="AU517"/>
    </row>
    <row r="518" spans="1:47" x14ac:dyDescent="0.35">
      <c r="A518" s="84">
        <v>22647</v>
      </c>
      <c r="B518">
        <v>15.660965021999999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18.48630661</v>
      </c>
      <c r="R518">
        <v>39.516393815999997</v>
      </c>
      <c r="S518">
        <v>26.072871918000001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31.383293567999999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15.988821687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18.423993216</v>
      </c>
      <c r="R519">
        <v>39.847351891000002</v>
      </c>
      <c r="S519">
        <v>26.285755711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32.292954250999998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15.8517527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18.216281905999999</v>
      </c>
      <c r="R520">
        <v>40.145214152999998</v>
      </c>
      <c r="S520">
        <v>26.432990857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32.292954250999998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16.130550186000001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19.026356016000001</v>
      </c>
      <c r="R521">
        <v>39.979735120000001</v>
      </c>
      <c r="S521">
        <v>26.328959823999998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32.292954250999998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15.411094733000001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18.714789051</v>
      </c>
      <c r="R522">
        <v>40.277597381</v>
      </c>
      <c r="S522">
        <v>26.584419555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32.292954250999998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15.916638046999999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18.590162265</v>
      </c>
      <c r="R523">
        <v>40.012830923999999</v>
      </c>
      <c r="S523">
        <v>26.425859173999999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32.747784592999999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15.930490251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18.403222084999999</v>
      </c>
      <c r="R524">
        <v>40.641651261</v>
      </c>
      <c r="S524">
        <v>26.569587385999998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33.657445275999997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15.99861647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18.590162265</v>
      </c>
      <c r="R525">
        <v>40.641651261</v>
      </c>
      <c r="S525">
        <v>26.857015405999999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33.657445275999997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16.247380153000002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19.067898278000001</v>
      </c>
      <c r="R526">
        <v>40.939513531000003</v>
      </c>
      <c r="S526">
        <v>26.752734569000001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33.657445275999997</v>
      </c>
      <c r="AS526"/>
      <c r="AT526">
        <v>25.437020249</v>
      </c>
      <c r="AU526"/>
    </row>
    <row r="527" spans="1:47" x14ac:dyDescent="0.35">
      <c r="A527" s="84">
        <v>22920</v>
      </c>
      <c r="B527">
        <v>16.0329269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18.756331313</v>
      </c>
      <c r="R527">
        <v>41.071896758999998</v>
      </c>
      <c r="S527">
        <v>26.692810225999999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33.657445275999997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16.013034849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19.005584885000001</v>
      </c>
      <c r="R528">
        <v>41.270471596999997</v>
      </c>
      <c r="S528">
        <v>26.917952369000002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34.112275617999998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15.917938931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19.296380718999998</v>
      </c>
      <c r="R529">
        <v>40.906417716999997</v>
      </c>
      <c r="S529">
        <v>26.804547012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34.567105959000003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16.032272451000001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19.109440540000001</v>
      </c>
      <c r="R530">
        <v>41.007083473999998</v>
      </c>
      <c r="S530">
        <v>27.012589963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33.202614934000003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15.922221634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19.005584885000001</v>
      </c>
      <c r="R531">
        <v>40.397765743000001</v>
      </c>
      <c r="S531">
        <v>27.178617811999999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33.657445275999997</v>
      </c>
      <c r="AS531"/>
      <c r="AT531">
        <v>26.051604376</v>
      </c>
      <c r="AU531"/>
    </row>
    <row r="532" spans="1:47" x14ac:dyDescent="0.35">
      <c r="A532" s="84">
        <v>23071</v>
      </c>
      <c r="B532">
        <v>16.299988063000001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18.112426250999999</v>
      </c>
      <c r="R532">
        <v>36.315336928000001</v>
      </c>
      <c r="S532">
        <v>27.274940589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33.202614934000003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16.355616817000001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19.234067326000002</v>
      </c>
      <c r="R533">
        <v>41.372674113999999</v>
      </c>
      <c r="S533">
        <v>27.923991145999999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34.112275617999998</v>
      </c>
      <c r="AS533"/>
      <c r="AT533">
        <v>26.452402866</v>
      </c>
      <c r="AU533"/>
    </row>
    <row r="534" spans="1:47" x14ac:dyDescent="0.35">
      <c r="A534" s="84">
        <v>23132</v>
      </c>
      <c r="B534">
        <v>16.520014092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19.483320898999999</v>
      </c>
      <c r="R534">
        <v>43.078763766000002</v>
      </c>
      <c r="S534">
        <v>28.275236071999998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34.567105959000003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16.96580281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20.314166139000001</v>
      </c>
      <c r="R535">
        <v>43.078763766000002</v>
      </c>
      <c r="S535">
        <v>28.273633944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35.476766642000001</v>
      </c>
      <c r="AS535"/>
      <c r="AT535">
        <v>26.853201356</v>
      </c>
      <c r="AU535"/>
    </row>
    <row r="536" spans="1:47" x14ac:dyDescent="0.35">
      <c r="A536" s="84">
        <v>23193</v>
      </c>
      <c r="B536">
        <v>16.433989759999999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19.379465242999999</v>
      </c>
      <c r="R536">
        <v>44.236467466999997</v>
      </c>
      <c r="S536">
        <v>28.515839617000001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35.021936300999997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16.963741944999999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19.794887864</v>
      </c>
      <c r="R537">
        <v>44.236467466999997</v>
      </c>
      <c r="S537">
        <v>28.899983550000002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35.931596984000002</v>
      </c>
      <c r="AS537"/>
      <c r="AT537">
        <v>26.799754946</v>
      </c>
      <c r="AU537"/>
    </row>
    <row r="538" spans="1:47" x14ac:dyDescent="0.35">
      <c r="A538" s="84">
        <v>23255</v>
      </c>
      <c r="B538">
        <v>16.971863001999999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19.981828043</v>
      </c>
      <c r="R538">
        <v>43.749013277000003</v>
      </c>
      <c r="S538">
        <v>28.954079939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35.931596984000002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16.997816114999999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20.418021795000001</v>
      </c>
      <c r="R539">
        <v>43.992740367000003</v>
      </c>
      <c r="S539">
        <v>29.308834127000001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35.931596984000002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17.547838730999999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20.106454829</v>
      </c>
      <c r="R540">
        <v>43.992740367000003</v>
      </c>
      <c r="S540">
        <v>29.514056375999999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36.386427325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16.788997269999999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20.376479533000001</v>
      </c>
      <c r="R541">
        <v>44.602058106999998</v>
      </c>
      <c r="S541">
        <v>29.389427079000001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36.386427325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17.58141251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19.950756570999999</v>
      </c>
      <c r="R542">
        <v>45.516034699000002</v>
      </c>
      <c r="S542">
        <v>29.916446272000002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37.296088009000002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17.860080258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20.002915411</v>
      </c>
      <c r="R543">
        <v>45.272307607999998</v>
      </c>
      <c r="S543">
        <v>30.199093164000001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37.296088009000002</v>
      </c>
      <c r="AS543"/>
      <c r="AT543">
        <v>27.761591996</v>
      </c>
      <c r="AU543"/>
    </row>
    <row r="544" spans="1:47" x14ac:dyDescent="0.35">
      <c r="A544" s="84">
        <v>23437</v>
      </c>
      <c r="B544">
        <v>17.633076052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20.537543529000001</v>
      </c>
      <c r="R544">
        <v>45.333239378999998</v>
      </c>
      <c r="S544">
        <v>30.088322166000001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37.296088009000002</v>
      </c>
      <c r="AS544"/>
      <c r="AT544">
        <v>27.761591996</v>
      </c>
      <c r="AU544"/>
    </row>
    <row r="545" spans="1:47" x14ac:dyDescent="0.35">
      <c r="A545" s="84">
        <v>23468</v>
      </c>
      <c r="B545">
        <v>17.474316563999999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20.273489397999999</v>
      </c>
      <c r="R545">
        <v>45.759761799000003</v>
      </c>
      <c r="S545">
        <v>30.406477103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36.841257667000001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18.543508280000001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20.625561571999999</v>
      </c>
      <c r="R546">
        <v>45.637898249000003</v>
      </c>
      <c r="S546">
        <v>30.525350799000002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37.750918349999999</v>
      </c>
      <c r="AS546"/>
      <c r="AT546">
        <v>28.376176123</v>
      </c>
      <c r="AU546"/>
    </row>
    <row r="547" spans="1:47" x14ac:dyDescent="0.35">
      <c r="A547" s="84">
        <v>23529</v>
      </c>
      <c r="B547">
        <v>17.668837734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20.61578179</v>
      </c>
      <c r="R547">
        <v>45.211375838000002</v>
      </c>
      <c r="S547">
        <v>30.707389360000001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37.750918349999999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18.087117141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21.088471284000001</v>
      </c>
      <c r="R548">
        <v>44.419262787000001</v>
      </c>
      <c r="S548">
        <v>30.902970312000001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37.296088009000002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18.064471145999999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21.163449617000001</v>
      </c>
      <c r="R549">
        <v>44.419262787000001</v>
      </c>
      <c r="S549">
        <v>30.815725557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39.115409374999999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17.90654236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21.202568748000001</v>
      </c>
      <c r="R550">
        <v>45.333239378999998</v>
      </c>
      <c r="S550">
        <v>31.250666384999999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38.660579032999998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18.259733723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21.482922516999999</v>
      </c>
      <c r="R551">
        <v>45.394171157999999</v>
      </c>
      <c r="S551">
        <v>31.098087615000001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39.115409374999999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18.195152656000001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21.456843096</v>
      </c>
      <c r="R552">
        <v>45.333239378999998</v>
      </c>
      <c r="S552">
        <v>31.483617897999999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39.570239716000003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18.154981618000001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21.476402661000002</v>
      </c>
      <c r="R553">
        <v>44.480194556999997</v>
      </c>
      <c r="S553">
        <v>31.842067083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40.025070057999997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19.100199067999998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29.650754632000002</v>
      </c>
      <c r="O554"/>
      <c r="P554"/>
      <c r="Q554">
        <v>21.740456793</v>
      </c>
      <c r="R554">
        <v>44.541126327999997</v>
      </c>
      <c r="S554">
        <v>32.069142188999997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41.389561082999997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18.445553428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30.613325414999998</v>
      </c>
      <c r="O555"/>
      <c r="P555"/>
      <c r="Q555">
        <v>21.939312373</v>
      </c>
      <c r="R555">
        <v>44.967648748000002</v>
      </c>
      <c r="S555">
        <v>32.112946239000003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40.934730741000003</v>
      </c>
      <c r="AS555"/>
      <c r="AT555">
        <v>30.273275754</v>
      </c>
      <c r="AU555"/>
    </row>
    <row r="556" spans="1:47" x14ac:dyDescent="0.35">
      <c r="A556" s="84">
        <v>23802</v>
      </c>
      <c r="B556">
        <v>18.211071797999999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31.177632349</v>
      </c>
      <c r="O556"/>
      <c r="P556"/>
      <c r="Q556">
        <v>21.662218531000001</v>
      </c>
      <c r="R556">
        <v>44.967648748000002</v>
      </c>
      <c r="S556">
        <v>32.329739590000003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40.025070057999997</v>
      </c>
      <c r="AS556"/>
      <c r="AT556">
        <v>30.674074244</v>
      </c>
      <c r="AU556"/>
    </row>
    <row r="557" spans="1:47" x14ac:dyDescent="0.35">
      <c r="A557" s="84">
        <v>23833</v>
      </c>
      <c r="B557">
        <v>18.401354117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31.024390039</v>
      </c>
      <c r="O557"/>
      <c r="P557"/>
      <c r="Q557">
        <v>22.147947735999999</v>
      </c>
      <c r="R557">
        <v>45.211375838000002</v>
      </c>
      <c r="S557">
        <v>32.422667009000001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40.025070057999997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18.556744318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31.685528884</v>
      </c>
      <c r="O558"/>
      <c r="P558"/>
      <c r="Q558">
        <v>22.226185997000002</v>
      </c>
      <c r="R558">
        <v>45.455102928999999</v>
      </c>
      <c r="S558">
        <v>32.558176902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40.479900399999998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18.729900589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30.997242709999998</v>
      </c>
      <c r="O559"/>
      <c r="P559"/>
      <c r="Q559">
        <v>22.946629984000001</v>
      </c>
      <c r="R559">
        <v>46.003488889000003</v>
      </c>
      <c r="S559">
        <v>32.798330663000002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40.934730741000003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18.828533361000002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33.518572415999998</v>
      </c>
      <c r="O560"/>
      <c r="P560"/>
      <c r="Q560">
        <v>22.737994620999999</v>
      </c>
      <c r="R560">
        <v>45.942557119</v>
      </c>
      <c r="S560">
        <v>33.014882085000004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38.205748692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18.928979995999999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32.895662031999997</v>
      </c>
      <c r="O561"/>
      <c r="P561"/>
      <c r="Q561">
        <v>22.705395346</v>
      </c>
      <c r="R561">
        <v>45.942557119</v>
      </c>
      <c r="S561">
        <v>33.088682083999998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41.389561082999997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19.16212213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32.951444475999999</v>
      </c>
      <c r="O562"/>
      <c r="P562"/>
      <c r="Q562">
        <v>22.786893534000001</v>
      </c>
      <c r="R562">
        <v>46.430011299999997</v>
      </c>
      <c r="S562">
        <v>33.280705589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42.299221766000002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19.108886978000001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33.199673443999998</v>
      </c>
      <c r="O563"/>
      <c r="P563"/>
      <c r="Q563">
        <v>22.193586720999999</v>
      </c>
      <c r="R563">
        <v>47.343987900999998</v>
      </c>
      <c r="S563">
        <v>33.494433186999998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41.844391424000001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19.187704867000001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33.843036105000003</v>
      </c>
      <c r="O564"/>
      <c r="P564"/>
      <c r="Q564">
        <v>22.398962156</v>
      </c>
      <c r="R564">
        <v>47.343987900999998</v>
      </c>
      <c r="S564">
        <v>33.713687427000004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41.844391424000001</v>
      </c>
      <c r="AS564"/>
      <c r="AT564">
        <v>32.25049542</v>
      </c>
      <c r="AU564"/>
    </row>
    <row r="565" spans="1:47" x14ac:dyDescent="0.35">
      <c r="A565" s="84">
        <v>24077</v>
      </c>
      <c r="B565">
        <v>18.300781193999999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34.202356580999997</v>
      </c>
      <c r="O565"/>
      <c r="P565"/>
      <c r="Q565">
        <v>22.428301504</v>
      </c>
      <c r="R565">
        <v>47.526783221000002</v>
      </c>
      <c r="S565">
        <v>34.053676426000003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41.389561082999997</v>
      </c>
      <c r="AS565"/>
      <c r="AT565">
        <v>32.65129391</v>
      </c>
      <c r="AU565"/>
    </row>
    <row r="566" spans="1:47" x14ac:dyDescent="0.35">
      <c r="A566" s="84">
        <v>24108</v>
      </c>
      <c r="B566">
        <v>19.356739920999999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34.701451968999997</v>
      </c>
      <c r="O566"/>
      <c r="P566"/>
      <c r="Q566">
        <v>22.183806939</v>
      </c>
      <c r="R566">
        <v>46.795601939999997</v>
      </c>
      <c r="S566">
        <v>34.280758616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42.299221766000002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19.388544806999999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34.811277877999999</v>
      </c>
      <c r="O567"/>
      <c r="P567"/>
      <c r="Q567">
        <v>22.610857447000001</v>
      </c>
      <c r="R567">
        <v>47.892373861000003</v>
      </c>
      <c r="S567">
        <v>34.464921183999998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41.389561082999997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19.488952098999999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36.628061998</v>
      </c>
      <c r="O568"/>
      <c r="P568"/>
      <c r="Q568">
        <v>22.832532520000001</v>
      </c>
      <c r="R568">
        <v>48.136100960999997</v>
      </c>
      <c r="S568">
        <v>35.062823690999998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42.754052107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19.539977710999999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35.773945271999999</v>
      </c>
      <c r="O569"/>
      <c r="P569"/>
      <c r="Q569">
        <v>22.982489186999999</v>
      </c>
      <c r="R569">
        <v>47.709578540999999</v>
      </c>
      <c r="S569">
        <v>35.050524011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41.389561082999997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19.476185246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36.127420852</v>
      </c>
      <c r="O570"/>
      <c r="P570"/>
      <c r="Q570">
        <v>23.204164259999999</v>
      </c>
      <c r="R570">
        <v>48.440759821999997</v>
      </c>
      <c r="S570">
        <v>35.386122192999999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41.844391424000001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19.532583464999998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36.330320553</v>
      </c>
      <c r="O571"/>
      <c r="P571"/>
      <c r="Q571">
        <v>23.438879043</v>
      </c>
      <c r="R571">
        <v>49.111009332000002</v>
      </c>
      <c r="S571">
        <v>35.696669948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42.754052107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19.716443117000001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36.059436603000002</v>
      </c>
      <c r="O572"/>
      <c r="P572"/>
      <c r="Q572">
        <v>23.109626361</v>
      </c>
      <c r="R572">
        <v>49.415668201999999</v>
      </c>
      <c r="S572">
        <v>35.871183186000003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39.115409374999999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19.0556512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37.575455394999999</v>
      </c>
      <c r="O573"/>
      <c r="P573"/>
      <c r="Q573">
        <v>23.226983752999999</v>
      </c>
      <c r="R573">
        <v>49.415668201999999</v>
      </c>
      <c r="S573">
        <v>35.981947128000002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41.844391424000001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19.611813013999999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38.219716527999999</v>
      </c>
      <c r="O574"/>
      <c r="P574"/>
      <c r="Q574">
        <v>23.843110059000001</v>
      </c>
      <c r="R574">
        <v>49.537531743000002</v>
      </c>
      <c r="S574">
        <v>36.331214355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43.663712791000002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20.079765075000001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38.377605766999999</v>
      </c>
      <c r="O575"/>
      <c r="P575"/>
      <c r="Q575">
        <v>24.328839262999999</v>
      </c>
      <c r="R575">
        <v>48.928214011999998</v>
      </c>
      <c r="S575">
        <v>36.45989376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43.208882449000001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19.746236689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37.986577990000001</v>
      </c>
      <c r="O576"/>
      <c r="P576"/>
      <c r="Q576">
        <v>24.292980060000001</v>
      </c>
      <c r="R576">
        <v>49.476599972999999</v>
      </c>
      <c r="S576">
        <v>36.474837553999997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42.754052107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20.36572722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39.391051216999998</v>
      </c>
      <c r="O577"/>
      <c r="P577"/>
      <c r="Q577">
        <v>24.159323029999999</v>
      </c>
      <c r="R577">
        <v>49.476599972999999</v>
      </c>
      <c r="S577">
        <v>36.748043078999999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41.844391424000001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19.547691697000001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37.685368253</v>
      </c>
      <c r="O578"/>
      <c r="P578"/>
      <c r="Q578">
        <v>24.198442160999999</v>
      </c>
      <c r="R578">
        <v>49.232872882000002</v>
      </c>
      <c r="S578">
        <v>36.778369593000001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42.754052107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19.555002148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35.892881475999999</v>
      </c>
      <c r="O579"/>
      <c r="P579"/>
      <c r="Q579">
        <v>24.234301364</v>
      </c>
      <c r="R579">
        <v>48.928214011999998</v>
      </c>
      <c r="S579">
        <v>36.475717658000001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43.208882449000001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19.615314937000001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36.972591520000002</v>
      </c>
      <c r="O580"/>
      <c r="P580"/>
      <c r="Q580">
        <v>24.247341074000001</v>
      </c>
      <c r="R580">
        <v>49.232872882000002</v>
      </c>
      <c r="S580">
        <v>36.503511975999999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43.208882449000001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20.022389886999999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38.603585520999999</v>
      </c>
      <c r="O581"/>
      <c r="P581"/>
      <c r="Q581">
        <v>24.009366363000002</v>
      </c>
      <c r="R581">
        <v>48.684486921999998</v>
      </c>
      <c r="S581">
        <v>36.801384231999997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43.208882449000001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19.795394228999999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37.559814283999998</v>
      </c>
      <c r="O582"/>
      <c r="P582"/>
      <c r="Q582">
        <v>23.817030637999999</v>
      </c>
      <c r="R582">
        <v>48.928214011999998</v>
      </c>
      <c r="S582">
        <v>36.760464069000001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44.118543131999999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19.664212754000001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38.808929444999997</v>
      </c>
      <c r="O583"/>
      <c r="P583"/>
      <c r="Q583">
        <v>23.435619116000002</v>
      </c>
      <c r="R583">
        <v>50.207781253999997</v>
      </c>
      <c r="S583">
        <v>37.075738711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43.663712791000002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19.698705684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38.233541371999998</v>
      </c>
      <c r="O584"/>
      <c r="P584"/>
      <c r="Q584">
        <v>24.006106436</v>
      </c>
      <c r="R584">
        <v>49.781258843000003</v>
      </c>
      <c r="S584">
        <v>37.273026078000001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42.299221766000002</v>
      </c>
      <c r="AS584"/>
      <c r="AT584">
        <v>34.300695712</v>
      </c>
      <c r="AU584"/>
    </row>
    <row r="585" spans="1:47" x14ac:dyDescent="0.35">
      <c r="A585" s="84">
        <v>24685</v>
      </c>
      <c r="B585">
        <v>19.11055833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38.659329317999997</v>
      </c>
      <c r="O585"/>
      <c r="P585"/>
      <c r="Q585">
        <v>24.537474626000002</v>
      </c>
      <c r="R585">
        <v>49.781258843000003</v>
      </c>
      <c r="S585">
        <v>37.606406102000001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43.663712791000002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19.775817924999998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38.106789442</v>
      </c>
      <c r="O586"/>
      <c r="P586"/>
      <c r="Q586">
        <v>24.270160567000001</v>
      </c>
      <c r="R586">
        <v>50.695235443999998</v>
      </c>
      <c r="S586">
        <v>38.000235822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44.573373474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19.847314708999999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37.68942586</v>
      </c>
      <c r="O587"/>
      <c r="P587"/>
      <c r="Q587">
        <v>24.948225495999999</v>
      </c>
      <c r="R587">
        <v>50.024985933000004</v>
      </c>
      <c r="S587">
        <v>38.279073994999997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43.663712791000002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19.815090315999999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38.611604130000003</v>
      </c>
      <c r="O588"/>
      <c r="P588"/>
      <c r="Q588">
        <v>24.778709264</v>
      </c>
      <c r="R588">
        <v>50.634303664000001</v>
      </c>
      <c r="S588">
        <v>38.814033449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44.118543131999999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20.723020680000001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38.729709487999997</v>
      </c>
      <c r="O589"/>
      <c r="P589"/>
      <c r="Q589">
        <v>24.706990858000001</v>
      </c>
      <c r="R589">
        <v>51.426416715000002</v>
      </c>
      <c r="S589">
        <v>39.513092020999999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44.118543131999999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20.23645166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39.307358231000002</v>
      </c>
      <c r="O590"/>
      <c r="P590"/>
      <c r="Q590">
        <v>24.710250784999999</v>
      </c>
      <c r="R590">
        <v>51.365484944999999</v>
      </c>
      <c r="S590">
        <v>38.94169308</v>
      </c>
      <c r="T590">
        <v>56.137247965999997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43.208882449000001</v>
      </c>
      <c r="AS590"/>
      <c r="AT590">
        <v>36.034084729</v>
      </c>
      <c r="AU590"/>
    </row>
    <row r="591" spans="1:47" x14ac:dyDescent="0.35">
      <c r="A591" s="84">
        <v>24869</v>
      </c>
      <c r="B591">
        <v>20.144512367000001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39.583188591000003</v>
      </c>
      <c r="O591"/>
      <c r="P591"/>
      <c r="Q591">
        <v>24.847167742</v>
      </c>
      <c r="R591">
        <v>51.670143815000003</v>
      </c>
      <c r="S591">
        <v>39.295957104999999</v>
      </c>
      <c r="T591">
        <v>56.880084896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42.754052107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20.747594055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38.971001887</v>
      </c>
      <c r="O592"/>
      <c r="P592"/>
      <c r="Q592">
        <v>24.958005279000002</v>
      </c>
      <c r="R592">
        <v>52.645052186000001</v>
      </c>
      <c r="S592">
        <v>39.538907928</v>
      </c>
      <c r="T592">
        <v>57.304563141000003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43.663712791000002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20.768205722000001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39.179369694000002</v>
      </c>
      <c r="O593"/>
      <c r="P593"/>
      <c r="Q593">
        <v>25.587171295000001</v>
      </c>
      <c r="R593">
        <v>52.523188636</v>
      </c>
      <c r="S593">
        <v>39.696895423999997</v>
      </c>
      <c r="T593">
        <v>57.092324017999999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45.028203814999998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20.806003669999999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40.749316022000002</v>
      </c>
      <c r="O594"/>
      <c r="P594"/>
      <c r="Q594">
        <v>25.274218251000001</v>
      </c>
      <c r="R594">
        <v>35.949746288</v>
      </c>
      <c r="S594">
        <v>39.558981742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44.573373474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21.957086293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39.975713816999999</v>
      </c>
      <c r="O595"/>
      <c r="P595"/>
      <c r="Q595">
        <v>25.205759772</v>
      </c>
      <c r="R595">
        <v>45.211375838000002</v>
      </c>
      <c r="S595">
        <v>40.064395529999999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45.937864498000003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21.379462927999999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40.981246937999998</v>
      </c>
      <c r="O596"/>
      <c r="P596"/>
      <c r="Q596">
        <v>25.010164118999999</v>
      </c>
      <c r="R596">
        <v>54.777664258000001</v>
      </c>
      <c r="S596">
        <v>40.515001050999999</v>
      </c>
      <c r="T596">
        <v>57.835160948000002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50.031337571999998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21.671452771999999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41.121475920999998</v>
      </c>
      <c r="O597"/>
      <c r="P597"/>
      <c r="Q597">
        <v>25.26117854</v>
      </c>
      <c r="R597">
        <v>54.777664258000001</v>
      </c>
      <c r="S597">
        <v>41.218514816999999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46.847525181999998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22.056541153000001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41.464034605999998</v>
      </c>
      <c r="O598"/>
      <c r="P598"/>
      <c r="Q598">
        <v>25.945763325000001</v>
      </c>
      <c r="R598">
        <v>53.193438147000002</v>
      </c>
      <c r="S598">
        <v>41.160227397</v>
      </c>
      <c r="T598">
        <v>58.153519631999998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46.847525181999998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21.860196825999999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43.149014108000003</v>
      </c>
      <c r="O599"/>
      <c r="P599"/>
      <c r="Q599">
        <v>26.216337311</v>
      </c>
      <c r="R599">
        <v>55.569777309000003</v>
      </c>
      <c r="S599">
        <v>41.516424215999997</v>
      </c>
      <c r="T599">
        <v>57.729041387000002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46.392694839999997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22.374069063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43.306545894000003</v>
      </c>
      <c r="O600"/>
      <c r="P600"/>
      <c r="Q600">
        <v>26.773784921000001</v>
      </c>
      <c r="R600">
        <v>56.727481001000001</v>
      </c>
      <c r="S600">
        <v>42.151664269999998</v>
      </c>
      <c r="T600">
        <v>58.153519631999998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46.847525181999998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20.751548493000001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44.861005685999999</v>
      </c>
      <c r="O601"/>
      <c r="P601"/>
      <c r="Q601">
        <v>27.275813762999999</v>
      </c>
      <c r="R601">
        <v>56.666549230000001</v>
      </c>
      <c r="S601">
        <v>42.298423683999999</v>
      </c>
      <c r="T601">
        <v>58.790236999999998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48.212016206000001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22.480794847999999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45.474216452</v>
      </c>
      <c r="O602"/>
      <c r="P602"/>
      <c r="Q602">
        <v>27.458369704999999</v>
      </c>
      <c r="R602">
        <v>56.30095859</v>
      </c>
      <c r="S602">
        <v>42.633845082000001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47.757185864999997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22.715474502999999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43.971925906000003</v>
      </c>
      <c r="O603"/>
      <c r="P603"/>
      <c r="Q603">
        <v>27.784362460000001</v>
      </c>
      <c r="R603">
        <v>55.691640859000003</v>
      </c>
      <c r="S603">
        <v>42.812154337999999</v>
      </c>
      <c r="T603">
        <v>59.214715245999997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46.847525181999998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22.934716026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46.918753725000002</v>
      </c>
      <c r="O604"/>
      <c r="P604"/>
      <c r="Q604">
        <v>28.263571808999998</v>
      </c>
      <c r="R604">
        <v>55.691640859000003</v>
      </c>
      <c r="S604">
        <v>43.150060644</v>
      </c>
      <c r="T604">
        <v>59.108595684000001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47.757185864999997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22.878708478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47.01975917</v>
      </c>
      <c r="O605"/>
      <c r="P605"/>
      <c r="Q605">
        <v>28.413528476</v>
      </c>
      <c r="R605">
        <v>57.519594052000002</v>
      </c>
      <c r="S605">
        <v>43.495346257999998</v>
      </c>
      <c r="T605">
        <v>60.063671737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48.666846548000002</v>
      </c>
      <c r="AS605"/>
      <c r="AT605">
        <v>38.358656476</v>
      </c>
      <c r="AU605"/>
    </row>
    <row r="606" spans="1:47" x14ac:dyDescent="0.35">
      <c r="A606" s="84">
        <v>25324</v>
      </c>
      <c r="B606">
        <v>23.433344203000001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47.632496556</v>
      </c>
      <c r="O606"/>
      <c r="P606"/>
      <c r="Q606">
        <v>28.9253371</v>
      </c>
      <c r="R606">
        <v>58.860093073000002</v>
      </c>
      <c r="S606">
        <v>43.696406213000003</v>
      </c>
      <c r="T606">
        <v>60.063671737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48.212016206000001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23.931980031999998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47.024579996999996</v>
      </c>
      <c r="O607"/>
      <c r="P607"/>
      <c r="Q607">
        <v>28.824279346000001</v>
      </c>
      <c r="R607">
        <v>58.128911791999997</v>
      </c>
      <c r="S607">
        <v>43.954394135000001</v>
      </c>
      <c r="T607">
        <v>60.488149982000003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49.576507231000001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23.896441301999999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47.309713876000004</v>
      </c>
      <c r="O608"/>
      <c r="P608"/>
      <c r="Q608">
        <v>29.528423696000001</v>
      </c>
      <c r="R608">
        <v>58.372638881999997</v>
      </c>
      <c r="S608">
        <v>44.165359062999997</v>
      </c>
      <c r="T608">
        <v>60.275910860000003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53.215149963000002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24.410840637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48.459804089999999</v>
      </c>
      <c r="O609"/>
      <c r="P609"/>
      <c r="Q609">
        <v>29.798997682</v>
      </c>
      <c r="R609">
        <v>58.372638881999997</v>
      </c>
      <c r="S609">
        <v>44.325503464999997</v>
      </c>
      <c r="T609">
        <v>59.426954369000001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49.121676889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24.312702764000001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49.157876823999999</v>
      </c>
      <c r="O610"/>
      <c r="P610"/>
      <c r="Q610">
        <v>29.688160145000001</v>
      </c>
      <c r="R610">
        <v>57.641457602000003</v>
      </c>
      <c r="S610">
        <v>44.240229274999997</v>
      </c>
      <c r="T610">
        <v>59.53307393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50.031337571999998</v>
      </c>
      <c r="AS610"/>
      <c r="AT610">
        <v>38.871206549</v>
      </c>
      <c r="AU610"/>
    </row>
    <row r="611" spans="1:47" x14ac:dyDescent="0.35">
      <c r="A611" s="84">
        <v>25477</v>
      </c>
      <c r="B611">
        <v>24.466261349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50.394384418999998</v>
      </c>
      <c r="O611"/>
      <c r="P611"/>
      <c r="Q611">
        <v>29.971773842000001</v>
      </c>
      <c r="R611">
        <v>59.591274353000003</v>
      </c>
      <c r="S611">
        <v>44.442160149000003</v>
      </c>
      <c r="T611">
        <v>58.577997877999998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51.395828596999998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25.033004279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48.049869794000003</v>
      </c>
      <c r="O612"/>
      <c r="P612"/>
      <c r="Q612">
        <v>30.666138408999998</v>
      </c>
      <c r="R612">
        <v>58.189843562</v>
      </c>
      <c r="S612">
        <v>44.352776407999997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52.305489280000003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22.920272514000001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49.220547541999998</v>
      </c>
      <c r="O613"/>
      <c r="P613"/>
      <c r="Q613">
        <v>31.093188916999999</v>
      </c>
      <c r="R613">
        <v>58.311707112000001</v>
      </c>
      <c r="S613">
        <v>44.589154364000002</v>
      </c>
      <c r="T613">
        <v>60.275910860000003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51.395828596999998</v>
      </c>
      <c r="AS613"/>
      <c r="AT613">
        <v>38.412697836</v>
      </c>
      <c r="AU613"/>
    </row>
    <row r="614" spans="1:47" x14ac:dyDescent="0.35">
      <c r="A614" s="84">
        <v>25569</v>
      </c>
      <c r="B614">
        <v>24.229469300000002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49.943226764000002</v>
      </c>
      <c r="O614"/>
      <c r="P614"/>
      <c r="Q614">
        <v>31.829932542000002</v>
      </c>
      <c r="R614">
        <v>59.956864994</v>
      </c>
      <c r="S614">
        <v>44.716504735000001</v>
      </c>
      <c r="T614">
        <v>58.790236999999998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50.486167913999999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25.211738252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50.038339018000002</v>
      </c>
      <c r="O615"/>
      <c r="P615"/>
      <c r="Q615">
        <v>31.715835078000001</v>
      </c>
      <c r="R615">
        <v>60.627114495000001</v>
      </c>
      <c r="S615">
        <v>45.048670653000002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51.850658938999999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25.202730325000001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47.473428679999998</v>
      </c>
      <c r="O616"/>
      <c r="P616"/>
      <c r="Q616">
        <v>31.569138337999998</v>
      </c>
      <c r="R616">
        <v>60.505250953999997</v>
      </c>
      <c r="S616">
        <v>45.109014475000002</v>
      </c>
      <c r="T616">
        <v>60.488149982000003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52.305489280000003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25.382233313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52.970868606000003</v>
      </c>
      <c r="O617"/>
      <c r="P617"/>
      <c r="Q617">
        <v>32.654694210999999</v>
      </c>
      <c r="R617">
        <v>61.358295775999999</v>
      </c>
      <c r="S617">
        <v>45.169839750999998</v>
      </c>
      <c r="T617">
        <v>60.169791298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51.850658938999999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26.249456621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49.747611437000003</v>
      </c>
      <c r="O618"/>
      <c r="P618"/>
      <c r="Q618">
        <v>33.023066022999998</v>
      </c>
      <c r="R618">
        <v>60.627114495000001</v>
      </c>
      <c r="S618">
        <v>45.183308715999999</v>
      </c>
      <c r="T618">
        <v>59.639193491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53.669980305000003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25.529804111000001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50.678822709000002</v>
      </c>
      <c r="O619"/>
      <c r="P619"/>
      <c r="Q619">
        <v>32.573196021999998</v>
      </c>
      <c r="R619">
        <v>60.748978045000001</v>
      </c>
      <c r="S619">
        <v>45.18258754</v>
      </c>
      <c r="T619">
        <v>59.745313052999997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51.395828596999998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25.940666861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52.191643720000002</v>
      </c>
      <c r="O620"/>
      <c r="P620"/>
      <c r="Q620">
        <v>33.913026242999997</v>
      </c>
      <c r="R620">
        <v>60.444319174999997</v>
      </c>
      <c r="S620">
        <v>45.411629574000003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54.579640988000001</v>
      </c>
      <c r="AS620"/>
      <c r="AT620">
        <v>37.457603562000003</v>
      </c>
      <c r="AU620"/>
    </row>
    <row r="621" spans="1:47" x14ac:dyDescent="0.35">
      <c r="A621" s="84">
        <v>25781</v>
      </c>
      <c r="B621">
        <v>26.301060803999999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50.978882788</v>
      </c>
      <c r="O621"/>
      <c r="P621"/>
      <c r="Q621">
        <v>33.551174285000002</v>
      </c>
      <c r="R621">
        <v>60.444319174999997</v>
      </c>
      <c r="S621">
        <v>45.163829462000002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52.305489280000003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26.163815197000002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51.327547209999999</v>
      </c>
      <c r="O622"/>
      <c r="P622"/>
      <c r="Q622">
        <v>32.944827762000003</v>
      </c>
      <c r="R622">
        <v>61.114568685000002</v>
      </c>
      <c r="S622">
        <v>45.128770826999997</v>
      </c>
      <c r="T622">
        <v>59.851432613999997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51.850658938999999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26.397037309000002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51.944042707000001</v>
      </c>
      <c r="O623"/>
      <c r="P623"/>
      <c r="Q623">
        <v>32.237423485000001</v>
      </c>
      <c r="R623">
        <v>61.662954646000003</v>
      </c>
      <c r="S623">
        <v>44.863912186</v>
      </c>
      <c r="T623">
        <v>60.700389104999999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52.760319621999997</v>
      </c>
      <c r="AS623"/>
      <c r="AT623">
        <v>36.390261912</v>
      </c>
      <c r="AU623"/>
    </row>
    <row r="624" spans="1:47" x14ac:dyDescent="0.35">
      <c r="A624" s="84">
        <v>25873</v>
      </c>
      <c r="B624">
        <v>26.635052949999999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52.852521717000002</v>
      </c>
      <c r="O624"/>
      <c r="P624"/>
      <c r="Q624">
        <v>32.879629211000001</v>
      </c>
      <c r="R624">
        <v>61.297364004999999</v>
      </c>
      <c r="S624">
        <v>44.585800847000002</v>
      </c>
      <c r="T624">
        <v>59.745313052999997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53.215149963000002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25.215850655000001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51.791969377999997</v>
      </c>
      <c r="O625"/>
      <c r="P625"/>
      <c r="Q625">
        <v>33.218661676000004</v>
      </c>
      <c r="R625">
        <v>61.906681736000003</v>
      </c>
      <c r="S625">
        <v>45.373892685000001</v>
      </c>
      <c r="T625">
        <v>60.382030421000003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53.669980305000003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27.571711298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51.251128934999997</v>
      </c>
      <c r="O626"/>
      <c r="P626"/>
      <c r="Q626">
        <v>34.196639939000001</v>
      </c>
      <c r="R626">
        <v>61.723886415999999</v>
      </c>
      <c r="S626">
        <v>45.714542274999999</v>
      </c>
      <c r="T626">
        <v>60.700389104999999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54.124810646999997</v>
      </c>
      <c r="AS626"/>
      <c r="AT626">
        <v>37.285067843</v>
      </c>
      <c r="AU626"/>
    </row>
    <row r="627" spans="1:47" x14ac:dyDescent="0.35">
      <c r="A627" s="84">
        <v>25965</v>
      </c>
      <c r="B627">
        <v>27.105649502999999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51.807967941999998</v>
      </c>
      <c r="O627"/>
      <c r="P627"/>
      <c r="Q627">
        <v>27.546387749000001</v>
      </c>
      <c r="R627">
        <v>62.759726567000001</v>
      </c>
      <c r="S627">
        <v>45.338595945000002</v>
      </c>
      <c r="T627">
        <v>59.53307393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53.215149963000002</v>
      </c>
      <c r="AS627"/>
      <c r="AT627">
        <v>37.214070387</v>
      </c>
      <c r="AU627"/>
    </row>
    <row r="628" spans="1:47" x14ac:dyDescent="0.35">
      <c r="A628" s="84">
        <v>25993</v>
      </c>
      <c r="B628">
        <v>26.717686284999999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52.633082438999999</v>
      </c>
      <c r="O628"/>
      <c r="P628"/>
      <c r="Q628">
        <v>25.544792236999999</v>
      </c>
      <c r="R628">
        <v>63.186248978000002</v>
      </c>
      <c r="S628">
        <v>45.341027013000001</v>
      </c>
      <c r="T628">
        <v>58.790236999999998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52.305489280000003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27.029067355999999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53.311456454999998</v>
      </c>
      <c r="O629"/>
      <c r="P629"/>
      <c r="Q629">
        <v>33.978224793999999</v>
      </c>
      <c r="R629">
        <v>63.003453657000001</v>
      </c>
      <c r="S629">
        <v>45.471149095000001</v>
      </c>
      <c r="T629">
        <v>59.639193491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52.760319621999997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27.458690898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53.115387058000003</v>
      </c>
      <c r="O630"/>
      <c r="P630"/>
      <c r="Q630">
        <v>34.356376388999998</v>
      </c>
      <c r="R630">
        <v>61.906681736000003</v>
      </c>
      <c r="S630">
        <v>45.376041811999997</v>
      </c>
      <c r="T630">
        <v>59.957552174999996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52.760319621999997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26.974454955999999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54.030628745999998</v>
      </c>
      <c r="O631"/>
      <c r="P631"/>
      <c r="Q631">
        <v>35.044221100999998</v>
      </c>
      <c r="R631">
        <v>63.125317207000002</v>
      </c>
      <c r="S631">
        <v>45.776967949000003</v>
      </c>
      <c r="T631">
        <v>59.745313052999997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53.215149963000002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27.189051501000002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56.315438577999998</v>
      </c>
      <c r="O632"/>
      <c r="P632"/>
      <c r="Q632">
        <v>35.190917839999997</v>
      </c>
      <c r="R632">
        <v>63.490907847999999</v>
      </c>
      <c r="S632">
        <v>45.840026252999998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52.760319621999997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27.290971847000002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55.997969429000001</v>
      </c>
      <c r="O633"/>
      <c r="P633"/>
      <c r="Q633">
        <v>34.639990085000001</v>
      </c>
      <c r="R633">
        <v>63.490907847999999</v>
      </c>
      <c r="S633">
        <v>45.577794918999999</v>
      </c>
      <c r="T633">
        <v>59.851432613999997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51.850658938999999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27.342939633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55.150769955000001</v>
      </c>
      <c r="O634"/>
      <c r="P634"/>
      <c r="Q634">
        <v>34.861665158000001</v>
      </c>
      <c r="R634">
        <v>65.318861049999995</v>
      </c>
      <c r="S634">
        <v>46.219177209999998</v>
      </c>
      <c r="T634">
        <v>59.320834806999997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51.850658938999999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27.681044320000002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55.087113821999999</v>
      </c>
      <c r="O635"/>
      <c r="P635"/>
      <c r="Q635">
        <v>34.675849288000002</v>
      </c>
      <c r="R635">
        <v>65.196997499999995</v>
      </c>
      <c r="S635">
        <v>46.341344536999998</v>
      </c>
      <c r="T635">
        <v>59.426954369000001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53.215149963000002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27.293489102999999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56.198193044</v>
      </c>
      <c r="O636"/>
      <c r="P636"/>
      <c r="Q636">
        <v>34.102102039999998</v>
      </c>
      <c r="R636">
        <v>65.928178779999996</v>
      </c>
      <c r="S636">
        <v>46.399674644999997</v>
      </c>
      <c r="T636">
        <v>59.320834806999997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52.305489280000003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27.947287286000002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57.538932844999998</v>
      </c>
      <c r="O637"/>
      <c r="P637"/>
      <c r="Q637">
        <v>33.916286169999999</v>
      </c>
      <c r="R637">
        <v>65.86724701</v>
      </c>
      <c r="S637">
        <v>46.522486573000002</v>
      </c>
      <c r="T637">
        <v>59.639193491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52.305489280000003</v>
      </c>
      <c r="AS637"/>
      <c r="AT637">
        <v>38.900755769</v>
      </c>
      <c r="AU637"/>
    </row>
    <row r="638" spans="1:47" x14ac:dyDescent="0.35">
      <c r="A638" s="84">
        <v>26299</v>
      </c>
      <c r="B638">
        <v>28.518581394000002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58.747906679000003</v>
      </c>
      <c r="O638"/>
      <c r="P638"/>
      <c r="Q638">
        <v>35.829863639000003</v>
      </c>
      <c r="R638">
        <v>66.476564741000004</v>
      </c>
      <c r="S638">
        <v>47.211453669999997</v>
      </c>
      <c r="T638">
        <v>57.941280509000002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51.850658938999999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27.619120135999999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60.024603909</v>
      </c>
      <c r="O639"/>
      <c r="P639"/>
      <c r="Q639">
        <v>35.542990015000001</v>
      </c>
      <c r="R639">
        <v>65.806315230999999</v>
      </c>
      <c r="S639">
        <v>46.99379012</v>
      </c>
      <c r="T639">
        <v>53.272019809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52.760319621999997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28.336513396000001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60.894371409000001</v>
      </c>
      <c r="O640"/>
      <c r="P640"/>
      <c r="Q640">
        <v>36.289513421999999</v>
      </c>
      <c r="R640">
        <v>66.964018930999998</v>
      </c>
      <c r="S640">
        <v>47.825624722999997</v>
      </c>
      <c r="T640">
        <v>58.577997877999998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53.215149963000002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28.83122449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61.180973758</v>
      </c>
      <c r="O641"/>
      <c r="P641"/>
      <c r="Q641">
        <v>36.279733640000003</v>
      </c>
      <c r="R641">
        <v>67.390541342000006</v>
      </c>
      <c r="S641">
        <v>48.393067639000002</v>
      </c>
      <c r="T641">
        <v>60.063671737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53.215149963000002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28.471168966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62.033622014999999</v>
      </c>
      <c r="O642"/>
      <c r="P642"/>
      <c r="Q642">
        <v>37.172953786999997</v>
      </c>
      <c r="R642">
        <v>68.060790851999997</v>
      </c>
      <c r="S642">
        <v>48.531437029999999</v>
      </c>
      <c r="T642">
        <v>61.230986911999999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52.760319621999997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28.793488371999999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63.703143965000002</v>
      </c>
      <c r="O643"/>
      <c r="P643"/>
      <c r="Q643">
        <v>37.140354512000002</v>
      </c>
      <c r="R643">
        <v>67.512404892000006</v>
      </c>
      <c r="S643">
        <v>48.724237103</v>
      </c>
      <c r="T643">
        <v>61.443226035000002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53.215149963000002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29.137958887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63.106965486999997</v>
      </c>
      <c r="O644"/>
      <c r="P644"/>
      <c r="Q644">
        <v>37.091455598000003</v>
      </c>
      <c r="R644">
        <v>68.426381492999994</v>
      </c>
      <c r="S644">
        <v>48.673158149000002</v>
      </c>
      <c r="T644">
        <v>60.806508665999999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52.305489280000003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29.257122185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64.194607215000005</v>
      </c>
      <c r="O645"/>
      <c r="P645"/>
      <c r="Q645">
        <v>36.292773349999997</v>
      </c>
      <c r="R645">
        <v>68.426381492999994</v>
      </c>
      <c r="S645">
        <v>49.228222836</v>
      </c>
      <c r="T645">
        <v>61.337106472999999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55.944132013000001</v>
      </c>
      <c r="AS645"/>
      <c r="AT645">
        <v>41.551955479</v>
      </c>
      <c r="AU645"/>
    </row>
    <row r="646" spans="1:47" x14ac:dyDescent="0.35">
      <c r="A646" s="84">
        <v>26543</v>
      </c>
      <c r="B646">
        <v>29.581693127000001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65.186808158000005</v>
      </c>
      <c r="O646"/>
      <c r="P646"/>
      <c r="Q646">
        <v>37.300090961000002</v>
      </c>
      <c r="R646">
        <v>69.584085184000003</v>
      </c>
      <c r="S646">
        <v>49.560429996000003</v>
      </c>
      <c r="T646">
        <v>62.292182525999998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56.398962353999998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30.423448103999998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64.766208177999999</v>
      </c>
      <c r="O647"/>
      <c r="P647"/>
      <c r="Q647">
        <v>38.454105312000003</v>
      </c>
      <c r="R647">
        <v>70.193402914999993</v>
      </c>
      <c r="S647">
        <v>50.342653493</v>
      </c>
      <c r="T647">
        <v>63.035019454999997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55.034471330000002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30.305223352999999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66.550270591</v>
      </c>
      <c r="O648"/>
      <c r="P648"/>
      <c r="Q648">
        <v>38.251989803999997</v>
      </c>
      <c r="R648">
        <v>70.558993555000001</v>
      </c>
      <c r="S648">
        <v>50.819212450999999</v>
      </c>
      <c r="T648">
        <v>63.565617262000004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55.034471330000002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33.851803897000003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67.399315298999994</v>
      </c>
      <c r="O649"/>
      <c r="P649"/>
      <c r="Q649">
        <v>39.409264082</v>
      </c>
      <c r="R649">
        <v>71.960424347</v>
      </c>
      <c r="S649">
        <v>51.961943990999998</v>
      </c>
      <c r="T649">
        <v>64.096215068999996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56.398962353999998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29.598217942000002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69.008765303999994</v>
      </c>
      <c r="O650"/>
      <c r="P650"/>
      <c r="Q650">
        <v>38.245469948999997</v>
      </c>
      <c r="R650">
        <v>71.472970156000002</v>
      </c>
      <c r="S650">
        <v>51.975460966</v>
      </c>
      <c r="T650">
        <v>66.006367174000005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56.662298976999999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30.064799055999998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67.104298209999996</v>
      </c>
      <c r="O651"/>
      <c r="P651"/>
      <c r="Q651">
        <v>39.239747850000001</v>
      </c>
      <c r="R651">
        <v>72.204151436999993</v>
      </c>
      <c r="S651">
        <v>52.538911405</v>
      </c>
      <c r="T651">
        <v>65.475769366999998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57.007099985000004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30.202734475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68.090586689000006</v>
      </c>
      <c r="O652"/>
      <c r="P652"/>
      <c r="Q652">
        <v>39.109350747999997</v>
      </c>
      <c r="R652">
        <v>72.630673848000001</v>
      </c>
      <c r="S652">
        <v>52.979038903000003</v>
      </c>
      <c r="T652">
        <v>66.218606296000004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57.179500488999999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30.626594426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67.358748856000005</v>
      </c>
      <c r="O653"/>
      <c r="P653"/>
      <c r="Q653">
        <v>38.503004224999998</v>
      </c>
      <c r="R653">
        <v>71.107379515999995</v>
      </c>
      <c r="S653">
        <v>52.981176945999998</v>
      </c>
      <c r="T653">
        <v>65.581888927999998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57.294434158000001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30.641825685000001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70.062555008999993</v>
      </c>
      <c r="O654"/>
      <c r="P654"/>
      <c r="Q654">
        <v>38.170491616</v>
      </c>
      <c r="R654">
        <v>75.128876559999995</v>
      </c>
      <c r="S654">
        <v>53.567307286999998</v>
      </c>
      <c r="T654">
        <v>65.581888927999998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58.501237686000003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31.089152407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70.713472503000006</v>
      </c>
      <c r="O655"/>
      <c r="P655"/>
      <c r="Q655">
        <v>38.988733429</v>
      </c>
      <c r="R655">
        <v>73.727445768999999</v>
      </c>
      <c r="S655">
        <v>53.839207795</v>
      </c>
      <c r="T655">
        <v>66.855323665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57.811635670000001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30.885158611000001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69.929262609000006</v>
      </c>
      <c r="O656"/>
      <c r="P656"/>
      <c r="Q656">
        <v>40.661076258999998</v>
      </c>
      <c r="R656">
        <v>74.824217689999998</v>
      </c>
      <c r="S656">
        <v>53.571580089000001</v>
      </c>
      <c r="T656">
        <v>66.536964980999997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57.581768330999999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31.215808779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72.073350723000004</v>
      </c>
      <c r="O657"/>
      <c r="P657"/>
      <c r="Q657">
        <v>39.780895821999998</v>
      </c>
      <c r="R657">
        <v>74.824217689999998</v>
      </c>
      <c r="S657">
        <v>54.172249203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58.213903512000002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31.641105400000001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69.886387227</v>
      </c>
      <c r="O658"/>
      <c r="P658"/>
      <c r="Q658">
        <v>40.478520316999997</v>
      </c>
      <c r="R658">
        <v>73.666513999000003</v>
      </c>
      <c r="S658">
        <v>54.293514227999999</v>
      </c>
      <c r="T658">
        <v>66.218606296000004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59.593107543999999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31.430788389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71.357038084999999</v>
      </c>
      <c r="O659"/>
      <c r="P659"/>
      <c r="Q659">
        <v>40.696935461999999</v>
      </c>
      <c r="R659">
        <v>74.824217689999998</v>
      </c>
      <c r="S659">
        <v>54.566165988999998</v>
      </c>
      <c r="T659">
        <v>66.855323665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59.133372866999999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31.032065707000001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72.809526333999997</v>
      </c>
      <c r="O660"/>
      <c r="P660"/>
      <c r="Q660">
        <v>40.899050969999998</v>
      </c>
      <c r="R660">
        <v>75.189808330000005</v>
      </c>
      <c r="S660">
        <v>54.810428149000003</v>
      </c>
      <c r="T660">
        <v>66.112486735000005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58.788571859000001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32.751913645000002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72.186335747000001</v>
      </c>
      <c r="O661"/>
      <c r="P661"/>
      <c r="Q661">
        <v>41.909628509000001</v>
      </c>
      <c r="R661">
        <v>73.179059808000005</v>
      </c>
      <c r="S661">
        <v>54.659111371999998</v>
      </c>
      <c r="T661">
        <v>65.475769366999998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60.39764323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32.26471866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79.406800101000002</v>
      </c>
      <c r="O662"/>
      <c r="P662"/>
      <c r="Q662">
        <v>41.342401115999998</v>
      </c>
      <c r="R662">
        <v>76.347512022000004</v>
      </c>
      <c r="S662">
        <v>54.398403219000002</v>
      </c>
      <c r="T662">
        <v>60.806508665999999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60.225242725999998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32.724069131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75.560835436999994</v>
      </c>
      <c r="O663"/>
      <c r="P663"/>
      <c r="Q663">
        <v>41.23156358</v>
      </c>
      <c r="R663">
        <v>76.652170892000001</v>
      </c>
      <c r="S663">
        <v>54.120299590000002</v>
      </c>
      <c r="T663">
        <v>60.806508665999999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60.455110064000003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33.009598644999997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74.313980925999999</v>
      </c>
      <c r="O664"/>
      <c r="P664"/>
      <c r="Q664">
        <v>41.322841551000003</v>
      </c>
      <c r="R664">
        <v>75.067944789999999</v>
      </c>
      <c r="S664">
        <v>54.149617061000001</v>
      </c>
      <c r="T664">
        <v>62.822780332999997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59.995375387000003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32.674781987999999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74.415981454000004</v>
      </c>
      <c r="O665"/>
      <c r="P665"/>
      <c r="Q665">
        <v>41.185924593999999</v>
      </c>
      <c r="R665">
        <v>76.286580251999993</v>
      </c>
      <c r="S665">
        <v>54.219778998999999</v>
      </c>
      <c r="T665">
        <v>66.218606296000004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61.432046253999999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32.387192390000003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74.985399029999996</v>
      </c>
      <c r="O666"/>
      <c r="P666"/>
      <c r="Q666">
        <v>41.088126768000002</v>
      </c>
      <c r="R666">
        <v>77.322420402000006</v>
      </c>
      <c r="S666">
        <v>54.593426721</v>
      </c>
      <c r="T666">
        <v>66.961443226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61.202178914999998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33.581413875999999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75.222923655000002</v>
      </c>
      <c r="O667"/>
      <c r="P667"/>
      <c r="Q667">
        <v>42.281260248999999</v>
      </c>
      <c r="R667">
        <v>75.981921381999996</v>
      </c>
      <c r="S667">
        <v>54.263229289999998</v>
      </c>
      <c r="T667">
        <v>67.279801910000003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62.926183954999999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32.943163788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74.890122525999999</v>
      </c>
      <c r="O668"/>
      <c r="P668"/>
      <c r="Q668">
        <v>43.901444238000003</v>
      </c>
      <c r="R668">
        <v>78.114533453000007</v>
      </c>
      <c r="S668">
        <v>54.025934368999998</v>
      </c>
      <c r="T668">
        <v>66.961443226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60.742444237999997</v>
      </c>
      <c r="AS668"/>
      <c r="AT668">
        <v>45.334553202999999</v>
      </c>
      <c r="AU668"/>
    </row>
    <row r="669" spans="1:47" x14ac:dyDescent="0.35">
      <c r="A669" s="84">
        <v>27242</v>
      </c>
      <c r="B669">
        <v>32.700011981000003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84.473457367999998</v>
      </c>
      <c r="O669"/>
      <c r="P669"/>
      <c r="Q669">
        <v>42.385577929999997</v>
      </c>
      <c r="R669">
        <v>78.114533453000007</v>
      </c>
      <c r="S669">
        <v>53.481704245000003</v>
      </c>
      <c r="T669">
        <v>67.173682349000003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60.914844742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32.669100210000003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73.837269997000007</v>
      </c>
      <c r="O670"/>
      <c r="P670"/>
      <c r="Q670">
        <v>40.993588869</v>
      </c>
      <c r="R670">
        <v>74.458627050000004</v>
      </c>
      <c r="S670">
        <v>53.165227600000001</v>
      </c>
      <c r="T670">
        <v>66.006367174000005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60.570043734000002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31.958959215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75.451415252000004</v>
      </c>
      <c r="O671"/>
      <c r="P671"/>
      <c r="Q671">
        <v>41.498877638000003</v>
      </c>
      <c r="R671">
        <v>74.580490600000005</v>
      </c>
      <c r="S671">
        <v>52.551596297000003</v>
      </c>
      <c r="T671">
        <v>64.626812876000002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61.029778411000002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31.897842481000001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71.686680027999998</v>
      </c>
      <c r="O672"/>
      <c r="P672"/>
      <c r="Q672">
        <v>41.375000391999997</v>
      </c>
      <c r="R672">
        <v>71.655765477000003</v>
      </c>
      <c r="S672">
        <v>51.461357968999998</v>
      </c>
      <c r="T672">
        <v>64.520693313999999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61.144712079999998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31.136360567000001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70.361639335000007</v>
      </c>
      <c r="O673"/>
      <c r="P673"/>
      <c r="Q673">
        <v>41.195704376999998</v>
      </c>
      <c r="R673">
        <v>70.437130006000004</v>
      </c>
      <c r="S673">
        <v>49.862280560999999</v>
      </c>
      <c r="T673">
        <v>63.459497700999997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59.018439198000003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30.959655578</v>
      </c>
      <c r="C674">
        <v>47.655059178000002</v>
      </c>
      <c r="D674">
        <v>47.669585124999998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71.134705216</v>
      </c>
      <c r="O674"/>
      <c r="P674"/>
      <c r="Q674">
        <v>41.427767056</v>
      </c>
      <c r="R674">
        <v>69.645016953999999</v>
      </c>
      <c r="S674">
        <v>49.214849872000002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43.244286336999998</v>
      </c>
      <c r="AM674"/>
      <c r="AN674">
        <v>50.850136321000001</v>
      </c>
      <c r="AO674"/>
      <c r="AP674"/>
      <c r="AQ674"/>
      <c r="AR674">
        <v>62.351515608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31.541890474999999</v>
      </c>
      <c r="C675">
        <v>46.842940572000003</v>
      </c>
      <c r="D675">
        <v>47.569643181000004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71.457688310999998</v>
      </c>
      <c r="O675"/>
      <c r="P675"/>
      <c r="Q675">
        <v>41.529181418999997</v>
      </c>
      <c r="R675">
        <v>69.401289864000006</v>
      </c>
      <c r="S675">
        <v>48.606611319000002</v>
      </c>
      <c r="T675">
        <v>63.565617262000004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42.793862648999998</v>
      </c>
      <c r="AM675"/>
      <c r="AN675">
        <v>51.529634481999999</v>
      </c>
      <c r="AO675"/>
      <c r="AP675"/>
      <c r="AQ675"/>
      <c r="AR675">
        <v>61.087245246000002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30.766752532999998</v>
      </c>
      <c r="C676">
        <v>47.518357182999999</v>
      </c>
      <c r="D676">
        <v>46.691668270000001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78.036197149000003</v>
      </c>
      <c r="O676"/>
      <c r="P676"/>
      <c r="Q676">
        <v>41.022109606999997</v>
      </c>
      <c r="R676">
        <v>68.365449713000004</v>
      </c>
      <c r="S676">
        <v>48.189902940000003</v>
      </c>
      <c r="T676">
        <v>62.292182525999998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42.630260247000002</v>
      </c>
      <c r="AM676"/>
      <c r="AN676">
        <v>49.447278357999998</v>
      </c>
      <c r="AO676"/>
      <c r="AP676"/>
      <c r="AQ676"/>
      <c r="AR676">
        <v>62.064181435000002</v>
      </c>
      <c r="AS676"/>
      <c r="AT676">
        <v>39.742313608000003</v>
      </c>
      <c r="AU676"/>
    </row>
    <row r="677" spans="1:47" x14ac:dyDescent="0.35">
      <c r="A677" s="84">
        <v>27485</v>
      </c>
      <c r="B677">
        <v>30.400431592</v>
      </c>
      <c r="C677">
        <v>43.360890894999997</v>
      </c>
      <c r="D677">
        <v>49.654108483000002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68.638515558999998</v>
      </c>
      <c r="O677"/>
      <c r="P677"/>
      <c r="Q677">
        <v>41.174231149999997</v>
      </c>
      <c r="R677">
        <v>68.548245033000001</v>
      </c>
      <c r="S677">
        <v>48.201293237999998</v>
      </c>
      <c r="T677">
        <v>61.337106472999999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42.334319006999998</v>
      </c>
      <c r="AM677"/>
      <c r="AN677">
        <v>47.983988994000001</v>
      </c>
      <c r="AO677"/>
      <c r="AP677"/>
      <c r="AQ677"/>
      <c r="AR677">
        <v>59.593107543999999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29.990854961</v>
      </c>
      <c r="C678">
        <v>45.238461194000003</v>
      </c>
      <c r="D678">
        <v>47.249785066000001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72.092087992000003</v>
      </c>
      <c r="O678"/>
      <c r="P678"/>
      <c r="Q678">
        <v>39.095236720000003</v>
      </c>
      <c r="R678">
        <v>66.598428291000005</v>
      </c>
      <c r="S678">
        <v>47.978944300999999</v>
      </c>
      <c r="T678">
        <v>60.382030421000003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42.262121733999997</v>
      </c>
      <c r="AM678"/>
      <c r="AN678">
        <v>49.572191662000002</v>
      </c>
      <c r="AO678"/>
      <c r="AP678"/>
      <c r="AQ678"/>
      <c r="AR678">
        <v>59.420707040000003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29.920880610000001</v>
      </c>
      <c r="C679">
        <v>45.184686706999997</v>
      </c>
      <c r="D679">
        <v>48.917614550000003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72.003270072000007</v>
      </c>
      <c r="O679"/>
      <c r="P679"/>
      <c r="Q679">
        <v>38.537457727000003</v>
      </c>
      <c r="R679">
        <v>68.243586171999993</v>
      </c>
      <c r="S679">
        <v>48.346526533000002</v>
      </c>
      <c r="T679">
        <v>60.912628228000003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42.528630694</v>
      </c>
      <c r="AM679"/>
      <c r="AN679">
        <v>50.253284624999999</v>
      </c>
      <c r="AO679"/>
      <c r="AP679"/>
      <c r="AQ679"/>
      <c r="AR679">
        <v>58.271370347000001</v>
      </c>
      <c r="AS679"/>
      <c r="AT679">
        <v>39.959569791</v>
      </c>
      <c r="AU679"/>
    </row>
    <row r="680" spans="1:47" x14ac:dyDescent="0.35">
      <c r="A680" s="84">
        <v>27576</v>
      </c>
      <c r="B680">
        <v>29.864881695000001</v>
      </c>
      <c r="C680">
        <v>45.692961089000001</v>
      </c>
      <c r="D680">
        <v>48.395643952999997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56.703281066999999</v>
      </c>
      <c r="N680">
        <v>71.516737857999999</v>
      </c>
      <c r="O680"/>
      <c r="P680"/>
      <c r="Q680">
        <v>41.884131687</v>
      </c>
      <c r="R680">
        <v>67.451473112000002</v>
      </c>
      <c r="S680">
        <v>48.329218865999998</v>
      </c>
      <c r="T680">
        <v>60.063671737</v>
      </c>
      <c r="U680"/>
      <c r="V680">
        <v>86.878874331000006</v>
      </c>
      <c r="W680"/>
      <c r="X680"/>
      <c r="Y680"/>
      <c r="Z680">
        <v>5.6723550779999998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42.550083370999999</v>
      </c>
      <c r="AM680"/>
      <c r="AN680">
        <v>51.089075135000002</v>
      </c>
      <c r="AO680"/>
      <c r="AP680"/>
      <c r="AQ680"/>
      <c r="AR680">
        <v>59.593107543999999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30.292173308999999</v>
      </c>
      <c r="C681">
        <v>45.056615473999997</v>
      </c>
      <c r="D681">
        <v>48.629883825999997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57.474819076000003</v>
      </c>
      <c r="N681">
        <v>76.725041386000001</v>
      </c>
      <c r="O681"/>
      <c r="P681"/>
      <c r="Q681">
        <v>39.348772625999999</v>
      </c>
      <c r="R681">
        <v>67.451473112000002</v>
      </c>
      <c r="S681">
        <v>48.752620030999999</v>
      </c>
      <c r="T681">
        <v>59.320834806999997</v>
      </c>
      <c r="U681"/>
      <c r="V681">
        <v>89.197237525999995</v>
      </c>
      <c r="W681"/>
      <c r="X681"/>
      <c r="Y681"/>
      <c r="Z681">
        <v>5.7645876639999996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42.936194475999997</v>
      </c>
      <c r="AM681"/>
      <c r="AN681">
        <v>45.984480511000001</v>
      </c>
      <c r="AO681"/>
      <c r="AP681"/>
      <c r="AQ681"/>
      <c r="AR681">
        <v>59.363240206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29.872976865999998</v>
      </c>
      <c r="C682">
        <v>45.998835229999997</v>
      </c>
      <c r="D682">
        <v>49.953323656999999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57.379567469999998</v>
      </c>
      <c r="N682">
        <v>72.652907310000003</v>
      </c>
      <c r="O682"/>
      <c r="P682"/>
      <c r="Q682">
        <v>37.82755719</v>
      </c>
      <c r="R682">
        <v>67.938927301999996</v>
      </c>
      <c r="S682">
        <v>49.110745047000002</v>
      </c>
      <c r="T682">
        <v>60.382030421000003</v>
      </c>
      <c r="U682"/>
      <c r="V682">
        <v>88.248839189999998</v>
      </c>
      <c r="W682"/>
      <c r="X682"/>
      <c r="Y682"/>
      <c r="Z682">
        <v>5.5340047810000002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43.136696368000003</v>
      </c>
      <c r="AM682"/>
      <c r="AN682">
        <v>48.797927366000003</v>
      </c>
      <c r="AO682"/>
      <c r="AP682"/>
      <c r="AQ682"/>
      <c r="AR682">
        <v>58.673638189999998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29.720660085999999</v>
      </c>
      <c r="C683">
        <v>45.870237572999997</v>
      </c>
      <c r="D683">
        <v>49.406087233000001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58.341608690999998</v>
      </c>
      <c r="N683">
        <v>72.799250018999999</v>
      </c>
      <c r="O683"/>
      <c r="P683"/>
      <c r="Q683">
        <v>38.334629002</v>
      </c>
      <c r="R683">
        <v>70.010607594999996</v>
      </c>
      <c r="S683">
        <v>49.573889278000003</v>
      </c>
      <c r="T683">
        <v>61.124867350999999</v>
      </c>
      <c r="U683"/>
      <c r="V683">
        <v>86.771745253999995</v>
      </c>
      <c r="W683"/>
      <c r="X683"/>
      <c r="Y683"/>
      <c r="Z683">
        <v>5.472515918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43.497557679000003</v>
      </c>
      <c r="AM683"/>
      <c r="AN683">
        <v>50.953428989999999</v>
      </c>
      <c r="AO683"/>
      <c r="AP683"/>
      <c r="AQ683"/>
      <c r="AR683">
        <v>58.558704519999999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30.723045860999999</v>
      </c>
      <c r="C684">
        <v>47.229978189999997</v>
      </c>
      <c r="D684">
        <v>50.996034141999999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58.817866721000001</v>
      </c>
      <c r="N684">
        <v>72.118293584</v>
      </c>
      <c r="O684"/>
      <c r="P684"/>
      <c r="Q684">
        <v>39.602308532000002</v>
      </c>
      <c r="R684">
        <v>68.791972133000002</v>
      </c>
      <c r="S684">
        <v>49.678567747000002</v>
      </c>
      <c r="T684">
        <v>61.230986911999999</v>
      </c>
      <c r="U684"/>
      <c r="V684">
        <v>90.582975202</v>
      </c>
      <c r="W684"/>
      <c r="X684"/>
      <c r="Y684"/>
      <c r="Z684">
        <v>6.0412882579999998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43.657193771000003</v>
      </c>
      <c r="AM684"/>
      <c r="AN684">
        <v>50.168397560999999</v>
      </c>
      <c r="AO684"/>
      <c r="AP684"/>
      <c r="AQ684"/>
      <c r="AR684">
        <v>59.363240206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31.527368425999999</v>
      </c>
      <c r="C685">
        <v>46.954762041999999</v>
      </c>
      <c r="D685">
        <v>49.940489546999999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59.198873145</v>
      </c>
      <c r="N685">
        <v>73.064221125000003</v>
      </c>
      <c r="O685"/>
      <c r="P685"/>
      <c r="Q685">
        <v>38.588164908000003</v>
      </c>
      <c r="R685">
        <v>72.326014986999994</v>
      </c>
      <c r="S685">
        <v>50.294793904000002</v>
      </c>
      <c r="T685">
        <v>60.912628228000003</v>
      </c>
      <c r="U685"/>
      <c r="V685">
        <v>90.290580568999999</v>
      </c>
      <c r="W685"/>
      <c r="X685"/>
      <c r="Y685"/>
      <c r="Z685">
        <v>5.9029379610000001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44.096461898000001</v>
      </c>
      <c r="AM685"/>
      <c r="AN685">
        <v>48.733845209999998</v>
      </c>
      <c r="AO685"/>
      <c r="AP685"/>
      <c r="AQ685"/>
      <c r="AR685">
        <v>58.616171354999999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31.082267623</v>
      </c>
      <c r="C686">
        <v>47.660484222000001</v>
      </c>
      <c r="D686">
        <v>51.723695833000001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59.875159547999999</v>
      </c>
      <c r="N686">
        <v>71.577491605000006</v>
      </c>
      <c r="O686"/>
      <c r="P686"/>
      <c r="Q686">
        <v>39.653015713999999</v>
      </c>
      <c r="R686">
        <v>72.508810307000005</v>
      </c>
      <c r="S686">
        <v>50.991012151</v>
      </c>
      <c r="T686">
        <v>61.337106472999999</v>
      </c>
      <c r="U686"/>
      <c r="V686">
        <v>92.841928456999995</v>
      </c>
      <c r="W686"/>
      <c r="X686"/>
      <c r="Y686"/>
      <c r="Z686">
        <v>6.1412085469999997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44.637360098999999</v>
      </c>
      <c r="AM686"/>
      <c r="AN686">
        <v>49.024579785999997</v>
      </c>
      <c r="AO686"/>
      <c r="AP686"/>
      <c r="AQ686"/>
      <c r="AR686">
        <v>57.007099985000004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31.313168203</v>
      </c>
      <c r="C687">
        <v>48.723263922000001</v>
      </c>
      <c r="D687">
        <v>54.933256166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60.256165971999998</v>
      </c>
      <c r="N687">
        <v>70.983756154000005</v>
      </c>
      <c r="O687"/>
      <c r="P687"/>
      <c r="Q687">
        <v>39.399479808000002</v>
      </c>
      <c r="R687">
        <v>72.630673848000001</v>
      </c>
      <c r="S687">
        <v>51.599155899000003</v>
      </c>
      <c r="T687">
        <v>61.973823842000002</v>
      </c>
      <c r="U687"/>
      <c r="V687">
        <v>88.494115762999996</v>
      </c>
      <c r="W687"/>
      <c r="X687"/>
      <c r="Y687"/>
      <c r="Z687">
        <v>5.8491353830000001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45.109169563999998</v>
      </c>
      <c r="AM687"/>
      <c r="AN687">
        <v>50.140716918999999</v>
      </c>
      <c r="AO687"/>
      <c r="AP687"/>
      <c r="AQ687"/>
      <c r="AR687">
        <v>57.754168835000002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31.261256591999999</v>
      </c>
      <c r="C688">
        <v>48.251469063000002</v>
      </c>
      <c r="D688">
        <v>52.829916986000001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60.551445950000002</v>
      </c>
      <c r="N688">
        <v>73.791455626000001</v>
      </c>
      <c r="O688"/>
      <c r="P688"/>
      <c r="Q688">
        <v>39.551601351000002</v>
      </c>
      <c r="R688">
        <v>73.422786908000006</v>
      </c>
      <c r="S688">
        <v>51.831668184999998</v>
      </c>
      <c r="T688">
        <v>62.186062964000001</v>
      </c>
      <c r="U688"/>
      <c r="V688">
        <v>93.857503639000001</v>
      </c>
      <c r="W688"/>
      <c r="X688"/>
      <c r="Y688"/>
      <c r="Z688">
        <v>5.8721942379999996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45.353803824000003</v>
      </c>
      <c r="AM688"/>
      <c r="AN688">
        <v>50.459776605000002</v>
      </c>
      <c r="AO688"/>
      <c r="AP688"/>
      <c r="AQ688"/>
      <c r="AR688">
        <v>57.351900993000001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30.920114079000001</v>
      </c>
      <c r="C689">
        <v>49.889463962999997</v>
      </c>
      <c r="D689">
        <v>53.880059263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61.313458799000003</v>
      </c>
      <c r="N689">
        <v>75.289261448000005</v>
      </c>
      <c r="O689"/>
      <c r="P689"/>
      <c r="Q689">
        <v>39.450186989000002</v>
      </c>
      <c r="R689">
        <v>74.336763508999994</v>
      </c>
      <c r="S689">
        <v>52.320275821000003</v>
      </c>
      <c r="T689">
        <v>62.716660771000001</v>
      </c>
      <c r="U689"/>
      <c r="V689">
        <v>94.974518864000004</v>
      </c>
      <c r="W689"/>
      <c r="X689"/>
      <c r="Y689"/>
      <c r="Z689">
        <v>5.9183105310000004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45.79961677</v>
      </c>
      <c r="AM689"/>
      <c r="AN689">
        <v>50.36466549</v>
      </c>
      <c r="AO689"/>
      <c r="AP689"/>
      <c r="AQ689"/>
      <c r="AR689">
        <v>58.673638189999998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32.230023080999999</v>
      </c>
      <c r="C690">
        <v>48.968712758000002</v>
      </c>
      <c r="D690">
        <v>54.923590265000001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62.466003231000002</v>
      </c>
      <c r="N690">
        <v>76.313013812999998</v>
      </c>
      <c r="O690"/>
      <c r="P690"/>
      <c r="Q690">
        <v>40.616452156999998</v>
      </c>
      <c r="R690">
        <v>74.336763508999994</v>
      </c>
      <c r="S690">
        <v>52.806544205000002</v>
      </c>
      <c r="T690">
        <v>63.671736823000003</v>
      </c>
      <c r="U690"/>
      <c r="V690">
        <v>95.656720891000006</v>
      </c>
      <c r="W690"/>
      <c r="X690"/>
      <c r="Y690"/>
      <c r="Z690">
        <v>6.2334411330000004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46.236326531000003</v>
      </c>
      <c r="AM690"/>
      <c r="AN690">
        <v>51.939785608000001</v>
      </c>
      <c r="AO690"/>
      <c r="AP690"/>
      <c r="AQ690"/>
      <c r="AR690">
        <v>58.788571859000001</v>
      </c>
      <c r="AS690"/>
      <c r="AT690">
        <v>43.56616125</v>
      </c>
      <c r="AU690"/>
    </row>
    <row r="691" spans="1:47" x14ac:dyDescent="0.35">
      <c r="A691" s="84">
        <v>27912</v>
      </c>
      <c r="B691">
        <v>32.107625632999998</v>
      </c>
      <c r="C691">
        <v>50.177591376000002</v>
      </c>
      <c r="D691">
        <v>54.238022739999998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62.466003231000002</v>
      </c>
      <c r="N691">
        <v>76.754125071999994</v>
      </c>
      <c r="O691"/>
      <c r="P691"/>
      <c r="Q691">
        <v>40.109380344999998</v>
      </c>
      <c r="R691">
        <v>74.519558829000005</v>
      </c>
      <c r="S691">
        <v>52.940693766000003</v>
      </c>
      <c r="T691">
        <v>62.398302086999998</v>
      </c>
      <c r="U691"/>
      <c r="V691">
        <v>97.524188228</v>
      </c>
      <c r="W691"/>
      <c r="X691"/>
      <c r="Y691"/>
      <c r="Z691">
        <v>6.0182294020000002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46.373260027000001</v>
      </c>
      <c r="AM691"/>
      <c r="AN691">
        <v>50.928403322999998</v>
      </c>
      <c r="AO691"/>
      <c r="AP691"/>
      <c r="AQ691"/>
      <c r="AR691">
        <v>59.593107543999999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32.217619568000003</v>
      </c>
      <c r="C692">
        <v>49.940407121</v>
      </c>
      <c r="D692">
        <v>54.786890237999998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62.180248413000001</v>
      </c>
      <c r="N692">
        <v>77.348245472000002</v>
      </c>
      <c r="O692"/>
      <c r="P692"/>
      <c r="Q692">
        <v>38.943115177000003</v>
      </c>
      <c r="R692">
        <v>75.616330740999999</v>
      </c>
      <c r="S692">
        <v>52.983581258000001</v>
      </c>
      <c r="T692">
        <v>62.610541210000001</v>
      </c>
      <c r="U692"/>
      <c r="V692">
        <v>96.916802097000001</v>
      </c>
      <c r="W692"/>
      <c r="X692"/>
      <c r="Y692"/>
      <c r="Z692">
        <v>6.2334411330000004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46.413612465</v>
      </c>
      <c r="AM692"/>
      <c r="AN692">
        <v>50.711995395000002</v>
      </c>
      <c r="AO692"/>
      <c r="AP692"/>
      <c r="AQ692"/>
      <c r="AR692">
        <v>59.765508048000001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32.359547407999997</v>
      </c>
      <c r="C693">
        <v>49.621280106</v>
      </c>
      <c r="D693">
        <v>54.861049219999998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62.180248413000001</v>
      </c>
      <c r="N693">
        <v>78.169724269</v>
      </c>
      <c r="O693"/>
      <c r="P693"/>
      <c r="Q693">
        <v>40.210794706999998</v>
      </c>
      <c r="R693">
        <v>75.616330740999999</v>
      </c>
      <c r="S693">
        <v>53.214457666999998</v>
      </c>
      <c r="T693">
        <v>62.504421647999997</v>
      </c>
      <c r="U693"/>
      <c r="V693">
        <v>96.846158785</v>
      </c>
      <c r="W693"/>
      <c r="X693"/>
      <c r="Y693"/>
      <c r="Z693">
        <v>6.6177468819999996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46.594294363000003</v>
      </c>
      <c r="AM693"/>
      <c r="AN693">
        <v>46.740638785000002</v>
      </c>
      <c r="AO693"/>
      <c r="AP693"/>
      <c r="AQ693"/>
      <c r="AR693">
        <v>58.616171354999999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33.119233702999999</v>
      </c>
      <c r="C694">
        <v>50.728071655000001</v>
      </c>
      <c r="D694">
        <v>55.064913912999998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63.428044452000002</v>
      </c>
      <c r="N694">
        <v>77.020871553999996</v>
      </c>
      <c r="O694"/>
      <c r="P694"/>
      <c r="Q694">
        <v>41.022109606999997</v>
      </c>
      <c r="R694">
        <v>78.297328773999993</v>
      </c>
      <c r="S694">
        <v>53.720673239</v>
      </c>
      <c r="T694">
        <v>63.565617262000004</v>
      </c>
      <c r="U694"/>
      <c r="V694">
        <v>97.824194696000006</v>
      </c>
      <c r="W694"/>
      <c r="X694"/>
      <c r="Y694"/>
      <c r="Z694">
        <v>6.425594008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47.012053823000002</v>
      </c>
      <c r="AM694"/>
      <c r="AN694">
        <v>52.246040198000003</v>
      </c>
      <c r="AO694"/>
      <c r="AP694"/>
      <c r="AQ694"/>
      <c r="AR694">
        <v>57.466834661999997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33.302848619000002</v>
      </c>
      <c r="C695">
        <v>51.078888482000004</v>
      </c>
      <c r="D695">
        <v>55.534235297999999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63.618547663999998</v>
      </c>
      <c r="N695">
        <v>77.578941095000005</v>
      </c>
      <c r="O695"/>
      <c r="P695"/>
      <c r="Q695">
        <v>41.072816787999997</v>
      </c>
      <c r="R695">
        <v>75.79912607</v>
      </c>
      <c r="S695">
        <v>53.785638228000003</v>
      </c>
      <c r="T695">
        <v>64.945171560000006</v>
      </c>
      <c r="U695"/>
      <c r="V695">
        <v>99.528954704</v>
      </c>
      <c r="W695"/>
      <c r="X695"/>
      <c r="Y695"/>
      <c r="Z695">
        <v>6.425594008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47.070501591000003</v>
      </c>
      <c r="AM695"/>
      <c r="AN695">
        <v>52.570912362000001</v>
      </c>
      <c r="AO695"/>
      <c r="AP695"/>
      <c r="AQ695"/>
      <c r="AR695">
        <v>58.616171354999999</v>
      </c>
      <c r="AS695"/>
      <c r="AT695">
        <v>44.293587703</v>
      </c>
      <c r="AU695"/>
    </row>
    <row r="696" spans="1:47" x14ac:dyDescent="0.35">
      <c r="A696" s="84">
        <v>28065</v>
      </c>
      <c r="B696">
        <v>32.927963572000003</v>
      </c>
      <c r="C696">
        <v>50.856121078999998</v>
      </c>
      <c r="D696">
        <v>54.626264622000001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64.009079248999996</v>
      </c>
      <c r="N696">
        <v>78.353546356999999</v>
      </c>
      <c r="O696"/>
      <c r="P696"/>
      <c r="Q696">
        <v>40.058673163000002</v>
      </c>
      <c r="R696">
        <v>77.748942812999999</v>
      </c>
      <c r="S696">
        <v>54.439839208999999</v>
      </c>
      <c r="T696">
        <v>65.475769366999998</v>
      </c>
      <c r="U696"/>
      <c r="V696">
        <v>100.820483551</v>
      </c>
      <c r="W696"/>
      <c r="X696"/>
      <c r="Y696"/>
      <c r="Z696">
        <v>6.4179077219999998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47.566013859999998</v>
      </c>
      <c r="AM696"/>
      <c r="AN696">
        <v>54.903687609999999</v>
      </c>
      <c r="AO696"/>
      <c r="AP696"/>
      <c r="AQ696"/>
      <c r="AR696">
        <v>57.984036174000003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33.32802264</v>
      </c>
      <c r="C697">
        <v>49.170770099999999</v>
      </c>
      <c r="D697">
        <v>55.251240461999998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64.009079248999996</v>
      </c>
      <c r="N697">
        <v>76.142034378999995</v>
      </c>
      <c r="O697"/>
      <c r="P697"/>
      <c r="Q697">
        <v>41.579888599999997</v>
      </c>
      <c r="R697">
        <v>77.505215723000006</v>
      </c>
      <c r="S697">
        <v>54.768548217000003</v>
      </c>
      <c r="T697">
        <v>65.900247612000001</v>
      </c>
      <c r="U697"/>
      <c r="V697">
        <v>99.957697370000005</v>
      </c>
      <c r="W697"/>
      <c r="X697"/>
      <c r="Y697"/>
      <c r="Z697">
        <v>6.2411274179999996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47.765235740000001</v>
      </c>
      <c r="AM697"/>
      <c r="AN697">
        <v>55.037105822000001</v>
      </c>
      <c r="AO697"/>
      <c r="AP697"/>
      <c r="AQ697"/>
      <c r="AR697">
        <v>58.558704519999999</v>
      </c>
      <c r="AS697"/>
      <c r="AT697">
        <v>45.449973649</v>
      </c>
      <c r="AU697"/>
    </row>
    <row r="698" spans="1:47" x14ac:dyDescent="0.35">
      <c r="A698" s="84">
        <v>28126</v>
      </c>
      <c r="B698">
        <v>33.100762527999997</v>
      </c>
      <c r="C698">
        <v>50.165346597999999</v>
      </c>
      <c r="D698">
        <v>54.326936844999999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64.971120470000002</v>
      </c>
      <c r="N698">
        <v>79.200025776000004</v>
      </c>
      <c r="O698"/>
      <c r="P698"/>
      <c r="Q698">
        <v>41.579888599999997</v>
      </c>
      <c r="R698">
        <v>78.297328773999993</v>
      </c>
      <c r="S698">
        <v>55.043044276000003</v>
      </c>
      <c r="T698">
        <v>67.173682349000003</v>
      </c>
      <c r="U698"/>
      <c r="V698">
        <v>98.686792424999993</v>
      </c>
      <c r="W698"/>
      <c r="X698"/>
      <c r="Y698"/>
      <c r="Z698">
        <v>6.3026162809999997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48.039253985999999</v>
      </c>
      <c r="AM698"/>
      <c r="AN698">
        <v>55.712138379999999</v>
      </c>
      <c r="AO698"/>
      <c r="AP698"/>
      <c r="AQ698"/>
      <c r="AR698">
        <v>56.662298976999999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33.111950788999998</v>
      </c>
      <c r="C699">
        <v>50.002452112999997</v>
      </c>
      <c r="D699">
        <v>54.581006287000001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64.390085673000002</v>
      </c>
      <c r="N699">
        <v>80.633235378999998</v>
      </c>
      <c r="O699"/>
      <c r="P699"/>
      <c r="Q699">
        <v>42.137667593000003</v>
      </c>
      <c r="R699">
        <v>77.444283943000002</v>
      </c>
      <c r="S699">
        <v>55.018224879000002</v>
      </c>
      <c r="T699">
        <v>66.961443226</v>
      </c>
      <c r="U699"/>
      <c r="V699">
        <v>97.257283755000003</v>
      </c>
      <c r="W699"/>
      <c r="X699"/>
      <c r="Y699"/>
      <c r="Z699">
        <v>6.5485717340000003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48.054200715</v>
      </c>
      <c r="AM699"/>
      <c r="AN699">
        <v>55.800038463999996</v>
      </c>
      <c r="AO699"/>
      <c r="AP699"/>
      <c r="AQ699"/>
      <c r="AR699">
        <v>56.949633149999997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33.680026445999999</v>
      </c>
      <c r="C700">
        <v>50.156339428000003</v>
      </c>
      <c r="D700">
        <v>55.926557541000001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64.104330855000001</v>
      </c>
      <c r="N700">
        <v>80.558071112999997</v>
      </c>
      <c r="O700"/>
      <c r="P700"/>
      <c r="Q700">
        <v>37.066949471000001</v>
      </c>
      <c r="R700">
        <v>77.931738132999996</v>
      </c>
      <c r="S700">
        <v>55.353372710999999</v>
      </c>
      <c r="T700">
        <v>66.961443226</v>
      </c>
      <c r="U700"/>
      <c r="V700">
        <v>94.377130503000004</v>
      </c>
      <c r="W700"/>
      <c r="X700"/>
      <c r="Y700"/>
      <c r="Z700">
        <v>6.4409665780000003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48.259203958999997</v>
      </c>
      <c r="AM700"/>
      <c r="AN700">
        <v>55.561639958000001</v>
      </c>
      <c r="AO700"/>
      <c r="AP700"/>
      <c r="AQ700"/>
      <c r="AR700">
        <v>56.317497969000001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33.730065926999998</v>
      </c>
      <c r="C701">
        <v>49.542448737999997</v>
      </c>
      <c r="D701">
        <v>55.327366857999998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64.104330855000001</v>
      </c>
      <c r="N701">
        <v>80.822270316000001</v>
      </c>
      <c r="O701"/>
      <c r="P701"/>
      <c r="Q701">
        <v>37.675435645999997</v>
      </c>
      <c r="R701">
        <v>75.920989610999996</v>
      </c>
      <c r="S701">
        <v>55.509446551000003</v>
      </c>
      <c r="T701">
        <v>66.324725857999994</v>
      </c>
      <c r="U701"/>
      <c r="V701">
        <v>94.511318442000004</v>
      </c>
      <c r="W701"/>
      <c r="X701"/>
      <c r="Y701"/>
      <c r="Z701">
        <v>6.4947691560000003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48.381784152000002</v>
      </c>
      <c r="AM701"/>
      <c r="AN701">
        <v>56.745973843999998</v>
      </c>
      <c r="AO701"/>
      <c r="AP701"/>
      <c r="AQ701"/>
      <c r="AR701">
        <v>55.915230125999997</v>
      </c>
      <c r="AS701"/>
      <c r="AT701">
        <v>46.891836796</v>
      </c>
      <c r="AU701"/>
    </row>
    <row r="702" spans="1:47" x14ac:dyDescent="0.35">
      <c r="A702" s="84">
        <v>28246</v>
      </c>
      <c r="B702">
        <v>33.521323680000002</v>
      </c>
      <c r="C702">
        <v>49.557405781</v>
      </c>
      <c r="D702">
        <v>57.254532320999999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63.618547663999998</v>
      </c>
      <c r="N702">
        <v>79.573197577000002</v>
      </c>
      <c r="O702"/>
      <c r="P702"/>
      <c r="Q702">
        <v>39.805137256999998</v>
      </c>
      <c r="R702">
        <v>75.250740109999995</v>
      </c>
      <c r="S702">
        <v>55.521432892</v>
      </c>
      <c r="T702">
        <v>68.128758400999999</v>
      </c>
      <c r="U702"/>
      <c r="V702">
        <v>95.744257610999995</v>
      </c>
      <c r="W702"/>
      <c r="X702"/>
      <c r="Y702"/>
      <c r="Z702">
        <v>6.5946894450000002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48.361643895999997</v>
      </c>
      <c r="AM702"/>
      <c r="AN702">
        <v>57.001940939000001</v>
      </c>
      <c r="AO702"/>
      <c r="AP702"/>
      <c r="AQ702"/>
      <c r="AR702">
        <v>55.685362787000003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33.251402716999998</v>
      </c>
      <c r="C703">
        <v>49.365410572999998</v>
      </c>
      <c r="D703">
        <v>55.839110060000003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63.332792845999997</v>
      </c>
      <c r="N703">
        <v>78.534582579000002</v>
      </c>
      <c r="O703"/>
      <c r="P703"/>
      <c r="Q703">
        <v>41.326352694000001</v>
      </c>
      <c r="R703">
        <v>78.053601682999997</v>
      </c>
      <c r="S703">
        <v>55.662412355999997</v>
      </c>
      <c r="T703">
        <v>65.369649804999995</v>
      </c>
      <c r="U703"/>
      <c r="V703">
        <v>98.440760010999995</v>
      </c>
      <c r="W703"/>
      <c r="X703"/>
      <c r="Y703"/>
      <c r="Z703">
        <v>6.7407246089999999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48.501490378</v>
      </c>
      <c r="AM703"/>
      <c r="AN703">
        <v>58.233251760999998</v>
      </c>
      <c r="AO703"/>
      <c r="AP703"/>
      <c r="AQ703"/>
      <c r="AR703">
        <v>55.225628110000002</v>
      </c>
      <c r="AS703"/>
      <c r="AT703">
        <v>47.615495228</v>
      </c>
      <c r="AU703"/>
    </row>
    <row r="704" spans="1:47" x14ac:dyDescent="0.35">
      <c r="A704" s="84">
        <v>28307</v>
      </c>
      <c r="B704">
        <v>33.883690043000001</v>
      </c>
      <c r="C704">
        <v>50.150003990999998</v>
      </c>
      <c r="D704">
        <v>55.996291892000002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62.761283210000002</v>
      </c>
      <c r="N704">
        <v>79.652623348000006</v>
      </c>
      <c r="O704"/>
      <c r="P704"/>
      <c r="Q704">
        <v>38.638872089000003</v>
      </c>
      <c r="R704">
        <v>75.860057841</v>
      </c>
      <c r="S704">
        <v>55.236806360999999</v>
      </c>
      <c r="T704">
        <v>65.688008490000001</v>
      </c>
      <c r="U704"/>
      <c r="V704">
        <v>100.27241524599999</v>
      </c>
      <c r="W704"/>
      <c r="X704"/>
      <c r="Y704"/>
      <c r="Z704">
        <v>6.6408057380000001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48.208511151000003</v>
      </c>
      <c r="AM704"/>
      <c r="AN704">
        <v>57.585637022999997</v>
      </c>
      <c r="AO704"/>
      <c r="AP704"/>
      <c r="AQ704"/>
      <c r="AR704">
        <v>55.455495448999997</v>
      </c>
      <c r="AS704"/>
      <c r="AT704">
        <v>47.677270948</v>
      </c>
      <c r="AU704"/>
    </row>
    <row r="705" spans="1:47" x14ac:dyDescent="0.35">
      <c r="A705" s="84">
        <v>28338</v>
      </c>
      <c r="B705">
        <v>33.357411077000002</v>
      </c>
      <c r="C705">
        <v>50.715229270999998</v>
      </c>
      <c r="D705">
        <v>55.547624192999997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63.618547663999998</v>
      </c>
      <c r="N705">
        <v>80.345744766999999</v>
      </c>
      <c r="O705"/>
      <c r="P705"/>
      <c r="Q705">
        <v>40.667159337999998</v>
      </c>
      <c r="R705">
        <v>75.860057841</v>
      </c>
      <c r="S705">
        <v>55.790223099999999</v>
      </c>
      <c r="T705">
        <v>66.324725857999994</v>
      </c>
      <c r="U705"/>
      <c r="V705">
        <v>99.175379389</v>
      </c>
      <c r="W705"/>
      <c r="X705"/>
      <c r="Y705"/>
      <c r="Z705">
        <v>6.748410894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48.643049085999998</v>
      </c>
      <c r="AM705"/>
      <c r="AN705">
        <v>58.15232795</v>
      </c>
      <c r="AO705"/>
      <c r="AP705"/>
      <c r="AQ705"/>
      <c r="AR705">
        <v>54.536026094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33.024641756000001</v>
      </c>
      <c r="C706">
        <v>48.971719239000002</v>
      </c>
      <c r="D706">
        <v>55.389838912000002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63.723324431000002</v>
      </c>
      <c r="N706">
        <v>80.060479639999997</v>
      </c>
      <c r="O706"/>
      <c r="P706"/>
      <c r="Q706">
        <v>41.985546050000004</v>
      </c>
      <c r="R706">
        <v>76.286580251999993</v>
      </c>
      <c r="S706">
        <v>55.921726667000001</v>
      </c>
      <c r="T706">
        <v>66.536964980999997</v>
      </c>
      <c r="U706"/>
      <c r="V706">
        <v>101.42960790799999</v>
      </c>
      <c r="W706"/>
      <c r="X706"/>
      <c r="Y706"/>
      <c r="Z706">
        <v>6.7868423199999999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48.750329076</v>
      </c>
      <c r="AM706"/>
      <c r="AN706">
        <v>61.357306973999997</v>
      </c>
      <c r="AO706"/>
      <c r="AP706"/>
      <c r="AQ706"/>
      <c r="AR706">
        <v>54.880827101999998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34.506351299000002</v>
      </c>
      <c r="C707">
        <v>49.423382044999997</v>
      </c>
      <c r="D707">
        <v>55.682548586999999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63.618547663999998</v>
      </c>
      <c r="N707">
        <v>80.315313759999995</v>
      </c>
      <c r="O707"/>
      <c r="P707"/>
      <c r="Q707">
        <v>41.782717325</v>
      </c>
      <c r="R707">
        <v>75.372603651000006</v>
      </c>
      <c r="S707">
        <v>55.858192950999999</v>
      </c>
      <c r="T707">
        <v>66.324725857999994</v>
      </c>
      <c r="U707"/>
      <c r="V707">
        <v>101.948951752</v>
      </c>
      <c r="W707"/>
      <c r="X707"/>
      <c r="Y707"/>
      <c r="Z707">
        <v>6.9636226240000001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48.722294933000001</v>
      </c>
      <c r="AM707"/>
      <c r="AN707">
        <v>59.969965727999998</v>
      </c>
      <c r="AO707"/>
      <c r="AP707"/>
      <c r="AQ707"/>
      <c r="AR707">
        <v>54.018824582000001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33.659254402999998</v>
      </c>
      <c r="C708">
        <v>50.160892490999998</v>
      </c>
      <c r="D708">
        <v>56.347617042000003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63.142289634000001</v>
      </c>
      <c r="N708">
        <v>78.212658093000002</v>
      </c>
      <c r="O708"/>
      <c r="P708"/>
      <c r="Q708">
        <v>41.377059875</v>
      </c>
      <c r="R708">
        <v>76.713102661999997</v>
      </c>
      <c r="S708">
        <v>55.976014867000004</v>
      </c>
      <c r="T708">
        <v>65.794128051000001</v>
      </c>
      <c r="U708"/>
      <c r="V708">
        <v>99.660381471999997</v>
      </c>
      <c r="W708"/>
      <c r="X708"/>
      <c r="Y708"/>
      <c r="Z708">
        <v>6.9328774830000004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48.731341583999999</v>
      </c>
      <c r="AM708"/>
      <c r="AN708">
        <v>60.330528286000003</v>
      </c>
      <c r="AO708"/>
      <c r="AP708"/>
      <c r="AQ708"/>
      <c r="AR708">
        <v>53.099355228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32.734155999000002</v>
      </c>
      <c r="C709">
        <v>49.457842384999999</v>
      </c>
      <c r="D709">
        <v>56.743180490999997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64.009079248999996</v>
      </c>
      <c r="N709">
        <v>81.015454480000002</v>
      </c>
      <c r="O709"/>
      <c r="P709"/>
      <c r="Q709">
        <v>40.464330613000001</v>
      </c>
      <c r="R709">
        <v>74.641422370000001</v>
      </c>
      <c r="S709">
        <v>56.355654919999999</v>
      </c>
      <c r="T709">
        <v>67.067562787</v>
      </c>
      <c r="U709"/>
      <c r="V709">
        <v>102.23199381800001</v>
      </c>
      <c r="W709"/>
      <c r="X709"/>
      <c r="Y709"/>
      <c r="Z709">
        <v>7.1788343550000002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49.101140655000002</v>
      </c>
      <c r="AM709"/>
      <c r="AN709">
        <v>60.559690826999997</v>
      </c>
      <c r="AO709"/>
      <c r="AP709"/>
      <c r="AQ709"/>
      <c r="AR709">
        <v>53.156822062000003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33.947045522000003</v>
      </c>
      <c r="C710">
        <v>49.209356552000003</v>
      </c>
      <c r="D710">
        <v>57.210650450000003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64.294834066999996</v>
      </c>
      <c r="N710">
        <v>81.843247841999997</v>
      </c>
      <c r="O710"/>
      <c r="P710"/>
      <c r="Q710">
        <v>41.377059875</v>
      </c>
      <c r="R710">
        <v>76.408443801000004</v>
      </c>
      <c r="S710">
        <v>56.164116436</v>
      </c>
      <c r="T710">
        <v>66.961443226</v>
      </c>
      <c r="U710"/>
      <c r="V710">
        <v>97.953503083000001</v>
      </c>
      <c r="W710"/>
      <c r="X710"/>
      <c r="Y710"/>
      <c r="Z710">
        <v>7.1480892139999996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49.002329228000001</v>
      </c>
      <c r="AM710"/>
      <c r="AN710">
        <v>61.976396254000001</v>
      </c>
      <c r="AO710"/>
      <c r="AP710"/>
      <c r="AQ710"/>
      <c r="AR710">
        <v>54.823360266999998</v>
      </c>
      <c r="AS710"/>
      <c r="AT710">
        <v>47.466460065</v>
      </c>
      <c r="AU710"/>
    </row>
    <row r="711" spans="1:47" x14ac:dyDescent="0.35">
      <c r="A711" s="84">
        <v>28522</v>
      </c>
      <c r="B711">
        <v>33.704170445000003</v>
      </c>
      <c r="C711">
        <v>49.194843263999999</v>
      </c>
      <c r="D711">
        <v>57.191566551000001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63.723324431000002</v>
      </c>
      <c r="N711">
        <v>81.553076622000006</v>
      </c>
      <c r="O711"/>
      <c r="P711"/>
      <c r="Q711">
        <v>42.289789137</v>
      </c>
      <c r="R711">
        <v>76.225648480999993</v>
      </c>
      <c r="S711">
        <v>56.014011463999999</v>
      </c>
      <c r="T711">
        <v>66.961443226</v>
      </c>
      <c r="U711"/>
      <c r="V711">
        <v>105.393054295</v>
      </c>
      <c r="W711"/>
      <c r="X711"/>
      <c r="Y711"/>
      <c r="Z711">
        <v>6.9405637689999997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48.887274349000002</v>
      </c>
      <c r="AM711"/>
      <c r="AN711">
        <v>60.540630098999998</v>
      </c>
      <c r="AO711"/>
      <c r="AP711"/>
      <c r="AQ711"/>
      <c r="AR711">
        <v>53.961357747000001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33.420887092999997</v>
      </c>
      <c r="C712">
        <v>50.378123969999997</v>
      </c>
      <c r="D712">
        <v>57.986714106999997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63.237541239999999</v>
      </c>
      <c r="N712">
        <v>82.039229902000002</v>
      </c>
      <c r="O712"/>
      <c r="P712"/>
      <c r="Q712">
        <v>41.884131687</v>
      </c>
      <c r="R712">
        <v>77.383352173000006</v>
      </c>
      <c r="S712">
        <v>56.437035969999997</v>
      </c>
      <c r="T712">
        <v>66.218606296000004</v>
      </c>
      <c r="U712"/>
      <c r="V712">
        <v>105.994590765</v>
      </c>
      <c r="W712"/>
      <c r="X712"/>
      <c r="Y712"/>
      <c r="Z712">
        <v>7.117345491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49.219159818999998</v>
      </c>
      <c r="AM712"/>
      <c r="AN712">
        <v>60.796046590000003</v>
      </c>
      <c r="AO712"/>
      <c r="AP712"/>
      <c r="AQ712"/>
      <c r="AR712">
        <v>54.018824582000001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34.845125682999999</v>
      </c>
      <c r="C713">
        <v>49.729293038000002</v>
      </c>
      <c r="D713">
        <v>60.250826517999997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65.161623681999998</v>
      </c>
      <c r="N713">
        <v>79.579060026999997</v>
      </c>
      <c r="O713"/>
      <c r="P713"/>
      <c r="Q713">
        <v>41.884131687</v>
      </c>
      <c r="R713">
        <v>80.003418425999996</v>
      </c>
      <c r="S713">
        <v>57.778595205000002</v>
      </c>
      <c r="T713">
        <v>70.251149628999997</v>
      </c>
      <c r="U713"/>
      <c r="V713">
        <v>106.47892705300001</v>
      </c>
      <c r="W713"/>
      <c r="X713"/>
      <c r="Y713"/>
      <c r="Z713">
        <v>7.1327166440000003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50.223494981000002</v>
      </c>
      <c r="AM713"/>
      <c r="AN713">
        <v>61.427786292999997</v>
      </c>
      <c r="AO713"/>
      <c r="AP713"/>
      <c r="AQ713"/>
      <c r="AR713">
        <v>54.018824582000001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33.80329622</v>
      </c>
      <c r="C714">
        <v>50.937960486999998</v>
      </c>
      <c r="D714">
        <v>58.059229682000002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64.199582461000006</v>
      </c>
      <c r="N714">
        <v>80.644508165000005</v>
      </c>
      <c r="O714"/>
      <c r="P714"/>
      <c r="Q714">
        <v>42.086960412000003</v>
      </c>
      <c r="R714">
        <v>78.601987644000005</v>
      </c>
      <c r="S714">
        <v>57.528825003000001</v>
      </c>
      <c r="T714">
        <v>67.916519277999996</v>
      </c>
      <c r="U714"/>
      <c r="V714">
        <v>104.115846784</v>
      </c>
      <c r="W714"/>
      <c r="X714"/>
      <c r="Y714"/>
      <c r="Z714">
        <v>6.9789951950000004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50.021123619999997</v>
      </c>
      <c r="AM714"/>
      <c r="AN714">
        <v>61.584532377999999</v>
      </c>
      <c r="AO714"/>
      <c r="AP714"/>
      <c r="AQ714"/>
      <c r="AR714">
        <v>53.214288897000003</v>
      </c>
      <c r="AS714"/>
      <c r="AT714">
        <v>49.848642876</v>
      </c>
      <c r="AU714"/>
    </row>
    <row r="715" spans="1:47" x14ac:dyDescent="0.35">
      <c r="A715" s="84">
        <v>28642</v>
      </c>
      <c r="B715">
        <v>33.746153904000003</v>
      </c>
      <c r="C715">
        <v>49.308673020999997</v>
      </c>
      <c r="D715">
        <v>57.866537313000002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64.104330855000001</v>
      </c>
      <c r="N715">
        <v>81.462771035000003</v>
      </c>
      <c r="O715"/>
      <c r="P715"/>
      <c r="Q715">
        <v>41.478474237999997</v>
      </c>
      <c r="R715">
        <v>77.139625081999995</v>
      </c>
      <c r="S715">
        <v>57.732720700000002</v>
      </c>
      <c r="T715">
        <v>67.916519277999996</v>
      </c>
      <c r="U715"/>
      <c r="V715">
        <v>104.40213850799999</v>
      </c>
      <c r="W715"/>
      <c r="X715"/>
      <c r="Y715"/>
      <c r="Z715">
        <v>7.3709872289999998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50.199816306000002</v>
      </c>
      <c r="AM715"/>
      <c r="AN715">
        <v>62.033436883999997</v>
      </c>
      <c r="AO715"/>
      <c r="AP715"/>
      <c r="AQ715"/>
      <c r="AR715">
        <v>52.984421558000001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34.375880244999998</v>
      </c>
      <c r="C716">
        <v>51.047861924999999</v>
      </c>
      <c r="D716">
        <v>59.056939806000003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64.971120470000002</v>
      </c>
      <c r="N716">
        <v>81.031927081999996</v>
      </c>
      <c r="O716"/>
      <c r="P716"/>
      <c r="Q716">
        <v>38.689579270000003</v>
      </c>
      <c r="R716">
        <v>77.078693302999994</v>
      </c>
      <c r="S716">
        <v>58.138073122999998</v>
      </c>
      <c r="T716">
        <v>68.977714891999995</v>
      </c>
      <c r="U716"/>
      <c r="V716">
        <v>106.01170721699999</v>
      </c>
      <c r="W716"/>
      <c r="X716"/>
      <c r="Y716"/>
      <c r="Z716">
        <v>7.4785923859999999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50.532921160999997</v>
      </c>
      <c r="AM716"/>
      <c r="AN716">
        <v>61.984829464000001</v>
      </c>
      <c r="AO716"/>
      <c r="AP716"/>
      <c r="AQ716"/>
      <c r="AR716">
        <v>53.329222565999999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34.291997490999997</v>
      </c>
      <c r="C717">
        <v>51.091502292000001</v>
      </c>
      <c r="D717">
        <v>59.752410961999999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65.352126893999994</v>
      </c>
      <c r="N717">
        <v>81.660677840000005</v>
      </c>
      <c r="O717"/>
      <c r="P717"/>
      <c r="Q717">
        <v>42.594032224000003</v>
      </c>
      <c r="R717">
        <v>77.078693302999994</v>
      </c>
      <c r="S717">
        <v>58.483254109999997</v>
      </c>
      <c r="T717">
        <v>69.508312699000001</v>
      </c>
      <c r="U717"/>
      <c r="V717">
        <v>105.806881057</v>
      </c>
      <c r="W717"/>
      <c r="X717"/>
      <c r="Y717"/>
      <c r="Z717">
        <v>6.7868423199999999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50.820822696</v>
      </c>
      <c r="AM717"/>
      <c r="AN717">
        <v>61.531562813000001</v>
      </c>
      <c r="AO717"/>
      <c r="AP717"/>
      <c r="AQ717"/>
      <c r="AR717">
        <v>54.536026094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35.033805326</v>
      </c>
      <c r="C718">
        <v>51.905841545000001</v>
      </c>
      <c r="D718">
        <v>60.045056090999999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66.218916508999996</v>
      </c>
      <c r="N718">
        <v>83.628275613</v>
      </c>
      <c r="O718"/>
      <c r="P718"/>
      <c r="Q718">
        <v>43.456054305000002</v>
      </c>
      <c r="R718">
        <v>78.419192323000004</v>
      </c>
      <c r="S718">
        <v>58.934720044999999</v>
      </c>
      <c r="T718">
        <v>69.508312699000001</v>
      </c>
      <c r="U718"/>
      <c r="V718">
        <v>106.55251919600001</v>
      </c>
      <c r="W718"/>
      <c r="X718"/>
      <c r="Y718"/>
      <c r="Z718">
        <v>7.4017309520000003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51.248370536000003</v>
      </c>
      <c r="AM718"/>
      <c r="AN718">
        <v>61.952615436000002</v>
      </c>
      <c r="AO718"/>
      <c r="AP718"/>
      <c r="AQ718"/>
      <c r="AR718">
        <v>55.225628110000002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34.856676299999997</v>
      </c>
      <c r="C719">
        <v>53.046637674999999</v>
      </c>
      <c r="D719">
        <v>60.620822191999999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66.028413297</v>
      </c>
      <c r="N719">
        <v>83.372932238000004</v>
      </c>
      <c r="O719"/>
      <c r="P719"/>
      <c r="Q719">
        <v>43.811004574000002</v>
      </c>
      <c r="R719">
        <v>79.576896015000003</v>
      </c>
      <c r="S719">
        <v>59.034562931000004</v>
      </c>
      <c r="T719">
        <v>68.128758400999999</v>
      </c>
      <c r="U719"/>
      <c r="V719">
        <v>107.547537064</v>
      </c>
      <c r="W719"/>
      <c r="X719"/>
      <c r="Y719"/>
      <c r="Z719">
        <v>7.3479283740000003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51.351511584999997</v>
      </c>
      <c r="AM719"/>
      <c r="AN719">
        <v>61.276472841</v>
      </c>
      <c r="AO719"/>
      <c r="AP719"/>
      <c r="AQ719"/>
      <c r="AR719">
        <v>55.627895952999999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34.853329041000002</v>
      </c>
      <c r="C720">
        <v>52.342484587000001</v>
      </c>
      <c r="D720">
        <v>60.353135025999997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66.314168115000001</v>
      </c>
      <c r="N720">
        <v>83.455360408000004</v>
      </c>
      <c r="O720"/>
      <c r="P720"/>
      <c r="Q720">
        <v>44.064540479999998</v>
      </c>
      <c r="R720">
        <v>80.064350204999997</v>
      </c>
      <c r="S720">
        <v>59.408167591000002</v>
      </c>
      <c r="T720">
        <v>68.553236647000006</v>
      </c>
      <c r="U720"/>
      <c r="V720">
        <v>110.25851337</v>
      </c>
      <c r="W720"/>
      <c r="X720"/>
      <c r="Y720"/>
      <c r="Z720">
        <v>7.6015701120000001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51.672705671000003</v>
      </c>
      <c r="AM720"/>
      <c r="AN720">
        <v>64.157537809000004</v>
      </c>
      <c r="AO720"/>
      <c r="AP720"/>
      <c r="AQ720"/>
      <c r="AR720">
        <v>55.915230125999997</v>
      </c>
      <c r="AS720"/>
      <c r="AT720">
        <v>51.238844467</v>
      </c>
      <c r="AU720"/>
    </row>
    <row r="721" spans="1:47" x14ac:dyDescent="0.35">
      <c r="A721" s="84">
        <v>28825</v>
      </c>
      <c r="B721">
        <v>35.611618733</v>
      </c>
      <c r="C721">
        <v>54.472892854999998</v>
      </c>
      <c r="D721">
        <v>61.965791088000003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68.333502163000006</v>
      </c>
      <c r="N721">
        <v>83.702183783999999</v>
      </c>
      <c r="O721"/>
      <c r="P721"/>
      <c r="Q721">
        <v>44.774441017000001</v>
      </c>
      <c r="R721">
        <v>80.247145524999993</v>
      </c>
      <c r="S721">
        <v>60.395267077</v>
      </c>
      <c r="T721">
        <v>70.675627874</v>
      </c>
      <c r="U721"/>
      <c r="V721">
        <v>111.073578676</v>
      </c>
      <c r="W721"/>
      <c r="X721"/>
      <c r="Y721"/>
      <c r="Z721">
        <v>7.5708263889999996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52.490934234000001</v>
      </c>
      <c r="AM721"/>
      <c r="AN721">
        <v>65.372724583999997</v>
      </c>
      <c r="AO721"/>
      <c r="AP721"/>
      <c r="AQ721"/>
      <c r="AR721">
        <v>55.800296457000002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35.592642415999997</v>
      </c>
      <c r="C722">
        <v>49.277869989999999</v>
      </c>
      <c r="D722">
        <v>62.498635731999997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65.733133318</v>
      </c>
      <c r="N722">
        <v>83.436077879999999</v>
      </c>
      <c r="O722"/>
      <c r="P722"/>
      <c r="Q722">
        <v>45.585755915999997</v>
      </c>
      <c r="R722">
        <v>79.394100695000006</v>
      </c>
      <c r="S722">
        <v>59.277953912999997</v>
      </c>
      <c r="T722">
        <v>65.794128051000001</v>
      </c>
      <c r="U722"/>
      <c r="V722">
        <v>111.734445202</v>
      </c>
      <c r="W722"/>
      <c r="X722"/>
      <c r="Y722"/>
      <c r="Z722">
        <v>7.4632198150000004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51.538061233000001</v>
      </c>
      <c r="AM722"/>
      <c r="AN722">
        <v>62.839697442999999</v>
      </c>
      <c r="AO722"/>
      <c r="AP722"/>
      <c r="AQ722"/>
      <c r="AR722">
        <v>55.340561778999998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35.508579310000002</v>
      </c>
      <c r="C723">
        <v>51.621735057999999</v>
      </c>
      <c r="D723">
        <v>62.241361640999997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66.599922933000002</v>
      </c>
      <c r="N723">
        <v>78.715841349000002</v>
      </c>
      <c r="O723"/>
      <c r="P723"/>
      <c r="Q723">
        <v>46.244949271999999</v>
      </c>
      <c r="R723">
        <v>79.576896015000003</v>
      </c>
      <c r="S723">
        <v>59.902929004000001</v>
      </c>
      <c r="T723">
        <v>70.675627874</v>
      </c>
      <c r="U723"/>
      <c r="V723">
        <v>110.90633784800001</v>
      </c>
      <c r="W723"/>
      <c r="X723"/>
      <c r="Y723"/>
      <c r="Z723">
        <v>7.5631401040000004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51.928240680000002</v>
      </c>
      <c r="AM723"/>
      <c r="AN723">
        <v>60.590924342000001</v>
      </c>
      <c r="AO723"/>
      <c r="AP723"/>
      <c r="AQ723"/>
      <c r="AR723">
        <v>55.915230125999997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35.933897240999997</v>
      </c>
      <c r="C724">
        <v>51.561763374000002</v>
      </c>
      <c r="D724">
        <v>61.549491623999998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67.276209335999994</v>
      </c>
      <c r="N724">
        <v>81.460803185000003</v>
      </c>
      <c r="O724"/>
      <c r="P724"/>
      <c r="Q724">
        <v>46.904142628000002</v>
      </c>
      <c r="R724">
        <v>80.673667936000001</v>
      </c>
      <c r="S724">
        <v>60.175895642</v>
      </c>
      <c r="T724">
        <v>71.630703925999995</v>
      </c>
      <c r="U724"/>
      <c r="V724">
        <v>113.458558568</v>
      </c>
      <c r="W724"/>
      <c r="X724"/>
      <c r="Y724"/>
      <c r="Z724">
        <v>7.8014092719999999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52.262165160000002</v>
      </c>
      <c r="AM724"/>
      <c r="AN724">
        <v>67.731154863</v>
      </c>
      <c r="AO724"/>
      <c r="AP724"/>
      <c r="AQ724"/>
      <c r="AR724">
        <v>55.972696960999997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36.053588623000003</v>
      </c>
      <c r="C725">
        <v>53.609448061000002</v>
      </c>
      <c r="D725">
        <v>63.545348173000001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67.65721576</v>
      </c>
      <c r="N725">
        <v>81.424637042000001</v>
      </c>
      <c r="O725"/>
      <c r="P725"/>
      <c r="Q725">
        <v>47.106971352999999</v>
      </c>
      <c r="R725">
        <v>79.272237145000005</v>
      </c>
      <c r="S725">
        <v>60.037028093000004</v>
      </c>
      <c r="T725">
        <v>71.524584364999996</v>
      </c>
      <c r="U725"/>
      <c r="V725">
        <v>113.91956688499999</v>
      </c>
      <c r="W725"/>
      <c r="X725"/>
      <c r="Y725"/>
      <c r="Z725">
        <v>7.8321544129999996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52.212770442</v>
      </c>
      <c r="AM725"/>
      <c r="AN725">
        <v>66.253259627999995</v>
      </c>
      <c r="AO725"/>
      <c r="AP725"/>
      <c r="AQ725"/>
      <c r="AR725">
        <v>57.236967323000002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36.061369677999998</v>
      </c>
      <c r="C726">
        <v>53.006000350000001</v>
      </c>
      <c r="D726">
        <v>62.649149072999997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67.942970578000001</v>
      </c>
      <c r="N726">
        <v>83.185452132999998</v>
      </c>
      <c r="O726"/>
      <c r="P726"/>
      <c r="Q726">
        <v>46.752021083999999</v>
      </c>
      <c r="R726">
        <v>81.587644537000003</v>
      </c>
      <c r="S726">
        <v>60.571097201000001</v>
      </c>
      <c r="T726">
        <v>72.585779978999994</v>
      </c>
      <c r="U726"/>
      <c r="V726">
        <v>115.10334673600001</v>
      </c>
      <c r="W726"/>
      <c r="X726"/>
      <c r="Y726"/>
      <c r="Z726">
        <v>7.6784315459999997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52.653351968999999</v>
      </c>
      <c r="AM726"/>
      <c r="AN726">
        <v>66.307202086999993</v>
      </c>
      <c r="AO726"/>
      <c r="AP726"/>
      <c r="AQ726"/>
      <c r="AR726">
        <v>57.811635670000001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37.112020405000003</v>
      </c>
      <c r="C727">
        <v>54.988917190999999</v>
      </c>
      <c r="D727">
        <v>63.061820230999999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68.714508586999997</v>
      </c>
      <c r="N727">
        <v>84.213175285000005</v>
      </c>
      <c r="O727"/>
      <c r="P727"/>
      <c r="Q727">
        <v>46.802728266000003</v>
      </c>
      <c r="R727">
        <v>82.196962267999993</v>
      </c>
      <c r="S727">
        <v>60.850780800000003</v>
      </c>
      <c r="T727">
        <v>73.753095153999993</v>
      </c>
      <c r="U727"/>
      <c r="V727">
        <v>113.89549331400001</v>
      </c>
      <c r="W727"/>
      <c r="X727"/>
      <c r="Y727"/>
      <c r="Z727">
        <v>7.6400015379999999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52.915725182999999</v>
      </c>
      <c r="AM727"/>
      <c r="AN727">
        <v>65.759379585999994</v>
      </c>
      <c r="AO727"/>
      <c r="AP727"/>
      <c r="AQ727"/>
      <c r="AR727">
        <v>59.133372866999999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37.480646712000002</v>
      </c>
      <c r="C728">
        <v>54.086657123000002</v>
      </c>
      <c r="D728">
        <v>62.448256401000002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68.714508586999997</v>
      </c>
      <c r="N728">
        <v>83.740590448999995</v>
      </c>
      <c r="O728"/>
      <c r="P728"/>
      <c r="Q728">
        <v>47.766164709000002</v>
      </c>
      <c r="R728">
        <v>84.024915469999996</v>
      </c>
      <c r="S728">
        <v>60.942713712</v>
      </c>
      <c r="T728">
        <v>72.904138662999998</v>
      </c>
      <c r="U728"/>
      <c r="V728">
        <v>111.641898901</v>
      </c>
      <c r="W728"/>
      <c r="X728"/>
      <c r="Y728"/>
      <c r="Z728">
        <v>7.7629792640000002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52.972253211000002</v>
      </c>
      <c r="AM728"/>
      <c r="AN728">
        <v>62.376810826000003</v>
      </c>
      <c r="AO728"/>
      <c r="AP728"/>
      <c r="AQ728"/>
      <c r="AR728">
        <v>58.041503007999999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37.543898315</v>
      </c>
      <c r="C729">
        <v>54.339740964999997</v>
      </c>
      <c r="D729">
        <v>63.865070455000001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69.105040170999999</v>
      </c>
      <c r="N729">
        <v>84.596307637999999</v>
      </c>
      <c r="O729"/>
      <c r="P729"/>
      <c r="Q729">
        <v>47.208385714999999</v>
      </c>
      <c r="R729">
        <v>84.024915469999996</v>
      </c>
      <c r="S729">
        <v>61.005125939999999</v>
      </c>
      <c r="T729">
        <v>70.357269189999997</v>
      </c>
      <c r="U729"/>
      <c r="V729">
        <v>113.456018775</v>
      </c>
      <c r="W729"/>
      <c r="X729"/>
      <c r="Y729"/>
      <c r="Z729">
        <v>7.809095557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53.076620703000003</v>
      </c>
      <c r="AM729"/>
      <c r="AN729">
        <v>70.535131759999999</v>
      </c>
      <c r="AO729"/>
      <c r="AP729"/>
      <c r="AQ729"/>
      <c r="AR729">
        <v>59.535640710000003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37.907498644999997</v>
      </c>
      <c r="C730">
        <v>55.076727749</v>
      </c>
      <c r="D730">
        <v>62.656915228999999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69.200291777000004</v>
      </c>
      <c r="N730">
        <v>83.344663561000004</v>
      </c>
      <c r="O730"/>
      <c r="P730"/>
      <c r="Q730">
        <v>46.954849809000002</v>
      </c>
      <c r="R730">
        <v>82.806279998999997</v>
      </c>
      <c r="S730">
        <v>60.846063416</v>
      </c>
      <c r="T730">
        <v>70.145030066999993</v>
      </c>
      <c r="U730"/>
      <c r="V730">
        <v>111.85532342800001</v>
      </c>
      <c r="W730"/>
      <c r="X730"/>
      <c r="Y730"/>
      <c r="Z730">
        <v>8.1088535880000006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52.967891668</v>
      </c>
      <c r="AM730"/>
      <c r="AN730">
        <v>68.298033115999999</v>
      </c>
      <c r="AO730"/>
      <c r="AP730"/>
      <c r="AQ730"/>
      <c r="AR730">
        <v>60.052842222000002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37.198741112</v>
      </c>
      <c r="C731">
        <v>53.939385012000002</v>
      </c>
      <c r="D731">
        <v>64.894754773000003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68.619256981000007</v>
      </c>
      <c r="N731">
        <v>82.531762907000001</v>
      </c>
      <c r="O731"/>
      <c r="P731"/>
      <c r="Q731">
        <v>47.411214440000002</v>
      </c>
      <c r="R731">
        <v>82.075098726999997</v>
      </c>
      <c r="S731">
        <v>61.074077471999999</v>
      </c>
      <c r="T731">
        <v>70.357269189999997</v>
      </c>
      <c r="U731"/>
      <c r="V731">
        <v>114.354547209</v>
      </c>
      <c r="W731"/>
      <c r="X731"/>
      <c r="Y731"/>
      <c r="Z731">
        <v>8.0012484320000006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53.086956702999998</v>
      </c>
      <c r="AM731"/>
      <c r="AN731">
        <v>69.042880522999994</v>
      </c>
      <c r="AO731"/>
      <c r="AP731"/>
      <c r="AQ731"/>
      <c r="AR731">
        <v>58.616171354999999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37.026649941000002</v>
      </c>
      <c r="C732">
        <v>53.827864587999997</v>
      </c>
      <c r="D732">
        <v>64.196262864999994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69.390794990000003</v>
      </c>
      <c r="N732">
        <v>82.244679297999994</v>
      </c>
      <c r="O732"/>
      <c r="P732"/>
      <c r="Q732">
        <v>48.577479607999997</v>
      </c>
      <c r="R732">
        <v>82.440689358</v>
      </c>
      <c r="S732">
        <v>61.479687872</v>
      </c>
      <c r="T732">
        <v>71.312345242000006</v>
      </c>
      <c r="U732"/>
      <c r="V732">
        <v>108.097513627</v>
      </c>
      <c r="W732"/>
      <c r="X732"/>
      <c r="Y732"/>
      <c r="Z732">
        <v>8.0396784399999994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53.393815936000003</v>
      </c>
      <c r="AM732"/>
      <c r="AN732">
        <v>69.741097750999998</v>
      </c>
      <c r="AO732"/>
      <c r="AP732"/>
      <c r="AQ732"/>
      <c r="AR732">
        <v>59.075906031999999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40.061316060999999</v>
      </c>
      <c r="C733">
        <v>55.835073108000003</v>
      </c>
      <c r="D733">
        <v>65.438918579000003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70.162332997999997</v>
      </c>
      <c r="N733">
        <v>80.700735756</v>
      </c>
      <c r="O733"/>
      <c r="P733"/>
      <c r="Q733">
        <v>48.222529340000001</v>
      </c>
      <c r="R733">
        <v>82.318825817999993</v>
      </c>
      <c r="S733">
        <v>61.745763717000003</v>
      </c>
      <c r="T733">
        <v>71.736823487999999</v>
      </c>
      <c r="U733"/>
      <c r="V733">
        <v>112.700097376</v>
      </c>
      <c r="W733"/>
      <c r="X733"/>
      <c r="Y733"/>
      <c r="Z733">
        <v>7.7322341239999997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53.602378829999999</v>
      </c>
      <c r="AM733"/>
      <c r="AN733">
        <v>69.61237362</v>
      </c>
      <c r="AO733"/>
      <c r="AP733"/>
      <c r="AQ733"/>
      <c r="AR733">
        <v>60.742444237999997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37.972556521000001</v>
      </c>
      <c r="C734">
        <v>55.372013703</v>
      </c>
      <c r="D734">
        <v>66.442025497000003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68.160394914999998</v>
      </c>
      <c r="N734">
        <v>83.394843245000004</v>
      </c>
      <c r="O734"/>
      <c r="P734"/>
      <c r="Q734">
        <v>49.591623233</v>
      </c>
      <c r="R734">
        <v>81.831513802000003</v>
      </c>
      <c r="S734">
        <v>61.817617400000003</v>
      </c>
      <c r="T734">
        <v>71.206225681000006</v>
      </c>
      <c r="U734"/>
      <c r="V734">
        <v>112.96015647999999</v>
      </c>
      <c r="W734"/>
      <c r="X734"/>
      <c r="Y734"/>
      <c r="Z734">
        <v>7.8708551980000001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53.739665772000002</v>
      </c>
      <c r="AM734"/>
      <c r="AN734">
        <v>71.702825622999995</v>
      </c>
      <c r="AO734"/>
      <c r="AP734"/>
      <c r="AQ734"/>
      <c r="AR734">
        <v>60.052842222000002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37.761156800000002</v>
      </c>
      <c r="C735">
        <v>54.117760214999997</v>
      </c>
      <c r="D735">
        <v>67.273285303999998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67.577827436999996</v>
      </c>
      <c r="N735">
        <v>82.824126531000005</v>
      </c>
      <c r="O735"/>
      <c r="P735"/>
      <c r="Q735">
        <v>49.135258602</v>
      </c>
      <c r="R735">
        <v>81.587725774000006</v>
      </c>
      <c r="S735">
        <v>62.107809482999997</v>
      </c>
      <c r="T735">
        <v>69.614432260000001</v>
      </c>
      <c r="U735"/>
      <c r="V735">
        <v>112.84563276599999</v>
      </c>
      <c r="W735"/>
      <c r="X735"/>
      <c r="Y735"/>
      <c r="Z735">
        <v>7.5785091480000002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53.848434376999997</v>
      </c>
      <c r="AM735"/>
      <c r="AN735">
        <v>69.950485158000006</v>
      </c>
      <c r="AO735"/>
      <c r="AP735"/>
      <c r="AQ735"/>
      <c r="AR735">
        <v>59.593107543999999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39.22014128</v>
      </c>
      <c r="C736">
        <v>54.949202669999998</v>
      </c>
      <c r="D736">
        <v>69.754431917000005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67.610648139999995</v>
      </c>
      <c r="N736">
        <v>85.810521456000004</v>
      </c>
      <c r="O736"/>
      <c r="P736"/>
      <c r="Q736">
        <v>50.200109406999999</v>
      </c>
      <c r="R736">
        <v>82.156564498999998</v>
      </c>
      <c r="S736">
        <v>61.80394793</v>
      </c>
      <c r="T736">
        <v>69.296073575999998</v>
      </c>
      <c r="U736"/>
      <c r="V736">
        <v>113.706482486</v>
      </c>
      <c r="W736"/>
      <c r="X736"/>
      <c r="Y736"/>
      <c r="Z736">
        <v>7.7134380939999998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53.844532600000001</v>
      </c>
      <c r="AM736"/>
      <c r="AN736">
        <v>70.828536305</v>
      </c>
      <c r="AO736"/>
      <c r="AP736"/>
      <c r="AQ736"/>
      <c r="AR736">
        <v>60.39764323</v>
      </c>
      <c r="AS736"/>
      <c r="AT736">
        <v>51.432203461</v>
      </c>
      <c r="AU736"/>
    </row>
    <row r="737" spans="1:47" x14ac:dyDescent="0.35">
      <c r="A737" s="84">
        <v>29312</v>
      </c>
      <c r="B737">
        <v>37.960077601999998</v>
      </c>
      <c r="C737">
        <v>53.214657699</v>
      </c>
      <c r="D737">
        <v>66.719627525999996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67.454749801000006</v>
      </c>
      <c r="N737">
        <v>82.655083871000002</v>
      </c>
      <c r="O737"/>
      <c r="P737"/>
      <c r="Q737">
        <v>50.453645313000003</v>
      </c>
      <c r="R737">
        <v>82.156564498999998</v>
      </c>
      <c r="S737">
        <v>61.094649015999998</v>
      </c>
      <c r="T737">
        <v>67.279801910000003</v>
      </c>
      <c r="U737"/>
      <c r="V737">
        <v>115.651730644</v>
      </c>
      <c r="W737"/>
      <c r="X737"/>
      <c r="Y737"/>
      <c r="Z737">
        <v>7.6684617790000003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53.203915152999997</v>
      </c>
      <c r="AM737"/>
      <c r="AN737">
        <v>69.713745111999998</v>
      </c>
      <c r="AO737"/>
      <c r="AP737"/>
      <c r="AQ737"/>
      <c r="AR737">
        <v>59.535640710000003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37.861050347000003</v>
      </c>
      <c r="C738">
        <v>53.296954618000001</v>
      </c>
      <c r="D738">
        <v>68.989663070000006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66.683463281000002</v>
      </c>
      <c r="N738">
        <v>82.151331212000002</v>
      </c>
      <c r="O738"/>
      <c r="P738"/>
      <c r="Q738">
        <v>49.185965783</v>
      </c>
      <c r="R738">
        <v>80.124997626999999</v>
      </c>
      <c r="S738">
        <v>60.110679349000002</v>
      </c>
      <c r="T738">
        <v>67.385921472000007</v>
      </c>
      <c r="U738"/>
      <c r="V738">
        <v>115.24879239400001</v>
      </c>
      <c r="W738"/>
      <c r="X738"/>
      <c r="Y738"/>
      <c r="Z738">
        <v>7.8258788829999997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52.374607879000003</v>
      </c>
      <c r="AM738"/>
      <c r="AN738">
        <v>69.195480713999999</v>
      </c>
      <c r="AO738"/>
      <c r="AP738"/>
      <c r="AQ738"/>
      <c r="AR738">
        <v>45.973467728999999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38.316822399000003</v>
      </c>
      <c r="C739">
        <v>52.662653521000003</v>
      </c>
      <c r="D739">
        <v>69.721132932000003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67.069106540999996</v>
      </c>
      <c r="N739">
        <v>83.283977981999996</v>
      </c>
      <c r="O739"/>
      <c r="P739"/>
      <c r="Q739">
        <v>51.873446387999998</v>
      </c>
      <c r="R739">
        <v>80.531311002999999</v>
      </c>
      <c r="S739">
        <v>59.575527321000003</v>
      </c>
      <c r="T739">
        <v>67.492041033000007</v>
      </c>
      <c r="U739"/>
      <c r="V739">
        <v>115.198317081</v>
      </c>
      <c r="W739"/>
      <c r="X739"/>
      <c r="Y739"/>
      <c r="Z739">
        <v>7.7134380939999998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52.163549131000003</v>
      </c>
      <c r="AM739"/>
      <c r="AN739">
        <v>70.698952078000005</v>
      </c>
      <c r="AO739"/>
      <c r="AP739"/>
      <c r="AQ739"/>
      <c r="AR739">
        <v>59.248306536000001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37.097813524999999</v>
      </c>
      <c r="C740">
        <v>52.300417838000001</v>
      </c>
      <c r="D740">
        <v>68.930704852999995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66.486539062999995</v>
      </c>
      <c r="N740">
        <v>82.147647130999999</v>
      </c>
      <c r="O740"/>
      <c r="P740"/>
      <c r="Q740">
        <v>55.828606522999998</v>
      </c>
      <c r="R740">
        <v>81.262675076999997</v>
      </c>
      <c r="S740">
        <v>59.226739836</v>
      </c>
      <c r="T740">
        <v>66.006367174000005</v>
      </c>
      <c r="U740"/>
      <c r="V740">
        <v>114.396767369</v>
      </c>
      <c r="W740"/>
      <c r="X740"/>
      <c r="Y740"/>
      <c r="Z740">
        <v>7.4435802019999997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51.789057831999997</v>
      </c>
      <c r="AM740"/>
      <c r="AN740">
        <v>70.171895980000002</v>
      </c>
      <c r="AO740"/>
      <c r="AP740"/>
      <c r="AQ740"/>
      <c r="AR740">
        <v>60.110309055999998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38.128203200000002</v>
      </c>
      <c r="C741">
        <v>53.021177158999997</v>
      </c>
      <c r="D741">
        <v>68.621218869000003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67.766546478999999</v>
      </c>
      <c r="N741">
        <v>81.867352255</v>
      </c>
      <c r="O741"/>
      <c r="P741"/>
      <c r="Q741">
        <v>50.960717125999999</v>
      </c>
      <c r="R741">
        <v>81.262675076999997</v>
      </c>
      <c r="S741">
        <v>59.114121576999999</v>
      </c>
      <c r="T741">
        <v>64.945171560000006</v>
      </c>
      <c r="U741"/>
      <c r="V741">
        <v>111.544667659</v>
      </c>
      <c r="W741"/>
      <c r="X741"/>
      <c r="Y741"/>
      <c r="Z741">
        <v>7.6234854639999998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51.755321201000001</v>
      </c>
      <c r="AM741"/>
      <c r="AN741">
        <v>67.614933093999994</v>
      </c>
      <c r="AO741"/>
      <c r="AP741"/>
      <c r="AQ741"/>
      <c r="AR741">
        <v>58.328837182000001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36.959750643</v>
      </c>
      <c r="C742">
        <v>51.291917376999997</v>
      </c>
      <c r="D742">
        <v>71.164122098000007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65.682431840000007</v>
      </c>
      <c r="N742">
        <v>82.438934101000001</v>
      </c>
      <c r="O742"/>
      <c r="P742"/>
      <c r="Q742">
        <v>50.808595582000002</v>
      </c>
      <c r="R742">
        <v>79.718684250999999</v>
      </c>
      <c r="S742">
        <v>58.971761966000003</v>
      </c>
      <c r="T742">
        <v>63.777856385</v>
      </c>
      <c r="U742"/>
      <c r="V742">
        <v>112.88688751799999</v>
      </c>
      <c r="W742"/>
      <c r="X742"/>
      <c r="Y742"/>
      <c r="Z742">
        <v>7.4210920439999999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51.606744354999996</v>
      </c>
      <c r="AM742"/>
      <c r="AN742">
        <v>67.308168862000002</v>
      </c>
      <c r="AO742"/>
      <c r="AP742"/>
      <c r="AQ742"/>
      <c r="AR742">
        <v>57.524301497000003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37.604966840000003</v>
      </c>
      <c r="C743">
        <v>50.957891922999998</v>
      </c>
      <c r="D743">
        <v>69.442584848999999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65.772688772999999</v>
      </c>
      <c r="N743">
        <v>82.993665414000006</v>
      </c>
      <c r="O743"/>
      <c r="P743"/>
      <c r="Q743">
        <v>51.011424306999999</v>
      </c>
      <c r="R743">
        <v>79.393633554000004</v>
      </c>
      <c r="S743">
        <v>59.437408452</v>
      </c>
      <c r="T743">
        <v>63.565617262000004</v>
      </c>
      <c r="U743"/>
      <c r="V743">
        <v>109.306647602</v>
      </c>
      <c r="W743"/>
      <c r="X743"/>
      <c r="Y743"/>
      <c r="Z743">
        <v>7.5335328329999998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52.063170290999999</v>
      </c>
      <c r="AM743"/>
      <c r="AN743">
        <v>71.331329509</v>
      </c>
      <c r="AO743"/>
      <c r="AP743"/>
      <c r="AQ743"/>
      <c r="AR743">
        <v>58.156436677999999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37.978829959000002</v>
      </c>
      <c r="C744">
        <v>51.057105917999998</v>
      </c>
      <c r="D744">
        <v>70.655480193000002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66.363461427000004</v>
      </c>
      <c r="N744">
        <v>83.093646849999999</v>
      </c>
      <c r="O744"/>
      <c r="P744"/>
      <c r="Q744">
        <v>51.214253032000002</v>
      </c>
      <c r="R744">
        <v>78.906057497999996</v>
      </c>
      <c r="S744">
        <v>60.081188869999998</v>
      </c>
      <c r="T744">
        <v>63.565617262000004</v>
      </c>
      <c r="U744"/>
      <c r="V744">
        <v>110.14128487399999</v>
      </c>
      <c r="W744"/>
      <c r="X744"/>
      <c r="Y744"/>
      <c r="Z744">
        <v>7.5110446749999999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52.612716800000001</v>
      </c>
      <c r="AM744"/>
      <c r="AN744">
        <v>70.277469371999999</v>
      </c>
      <c r="AO744"/>
      <c r="AP744"/>
      <c r="AQ744"/>
      <c r="AR744">
        <v>58.386304015999997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38.642534697999999</v>
      </c>
      <c r="C745">
        <v>49.533598476999998</v>
      </c>
      <c r="D745">
        <v>67.878416623999996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66.371666602000005</v>
      </c>
      <c r="N745">
        <v>81.716525493999995</v>
      </c>
      <c r="O745"/>
      <c r="P745"/>
      <c r="Q745">
        <v>52.025567930999998</v>
      </c>
      <c r="R745">
        <v>80.206260297</v>
      </c>
      <c r="S745">
        <v>60.260406113000002</v>
      </c>
      <c r="T745">
        <v>63.141139017</v>
      </c>
      <c r="U745"/>
      <c r="V745">
        <v>114.97761282499999</v>
      </c>
      <c r="W745"/>
      <c r="X745"/>
      <c r="Y745"/>
      <c r="Z745">
        <v>7.218698625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52.718431547999998</v>
      </c>
      <c r="AM745"/>
      <c r="AN745">
        <v>71.201753582999999</v>
      </c>
      <c r="AO745"/>
      <c r="AP745"/>
      <c r="AQ745"/>
      <c r="AR745">
        <v>57.064566818999999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36.905128621000003</v>
      </c>
      <c r="C746">
        <v>49.974178672000001</v>
      </c>
      <c r="D746">
        <v>68.093692047000005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65.222941997999996</v>
      </c>
      <c r="N746">
        <v>81.334271306000005</v>
      </c>
      <c r="O746"/>
      <c r="P746"/>
      <c r="Q746">
        <v>50.808595582000002</v>
      </c>
      <c r="R746">
        <v>79.881209600000005</v>
      </c>
      <c r="S746">
        <v>59.984861909999999</v>
      </c>
      <c r="T746">
        <v>63.035019454999997</v>
      </c>
      <c r="U746"/>
      <c r="V746">
        <v>110.69773553500001</v>
      </c>
      <c r="W746"/>
      <c r="X746"/>
      <c r="Y746"/>
      <c r="Z746">
        <v>7.8258788829999997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52.469639188999999</v>
      </c>
      <c r="AM746"/>
      <c r="AN746">
        <v>69.623092709999995</v>
      </c>
      <c r="AO746"/>
      <c r="AP746"/>
      <c r="AQ746"/>
      <c r="AR746">
        <v>57.754168835000002</v>
      </c>
      <c r="AS746"/>
      <c r="AT746">
        <v>50.63586188</v>
      </c>
      <c r="AU746"/>
    </row>
    <row r="747" spans="1:47" x14ac:dyDescent="0.35">
      <c r="A747" s="84">
        <v>29618</v>
      </c>
      <c r="B747">
        <v>37.733657544000003</v>
      </c>
      <c r="C747">
        <v>51.077270157999997</v>
      </c>
      <c r="D747">
        <v>70.902081065000004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66.289614845000003</v>
      </c>
      <c r="N747">
        <v>83.003068591000002</v>
      </c>
      <c r="O747"/>
      <c r="P747"/>
      <c r="Q747">
        <v>51.772032025000001</v>
      </c>
      <c r="R747">
        <v>80.612573673</v>
      </c>
      <c r="S747">
        <v>60.117529070000003</v>
      </c>
      <c r="T747">
        <v>63.565617262000004</v>
      </c>
      <c r="U747"/>
      <c r="V747">
        <v>111.594639856</v>
      </c>
      <c r="W747"/>
      <c r="X747"/>
      <c r="Y747"/>
      <c r="Z747">
        <v>7.8483670410000004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52.721211326999999</v>
      </c>
      <c r="AM747"/>
      <c r="AN747">
        <v>72.910430818999998</v>
      </c>
      <c r="AO747"/>
      <c r="AP747"/>
      <c r="AQ747"/>
      <c r="AR747">
        <v>57.926569338999997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37.770435020000001</v>
      </c>
      <c r="C748">
        <v>51.253633507000004</v>
      </c>
      <c r="D748">
        <v>64.077159717000001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65.436276566999993</v>
      </c>
      <c r="N748">
        <v>82.180681555000007</v>
      </c>
      <c r="O748"/>
      <c r="P748"/>
      <c r="Q748">
        <v>51.264960213000002</v>
      </c>
      <c r="R748">
        <v>79.068582847000002</v>
      </c>
      <c r="S748">
        <v>60.159095786000002</v>
      </c>
      <c r="T748">
        <v>63.565617262000004</v>
      </c>
      <c r="U748"/>
      <c r="V748">
        <v>112.10194285599999</v>
      </c>
      <c r="W748"/>
      <c r="X748"/>
      <c r="Y748"/>
      <c r="Z748">
        <v>7.6459736210000004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52.708791038000001</v>
      </c>
      <c r="AM748"/>
      <c r="AN748">
        <v>71.039518400999995</v>
      </c>
      <c r="AO748"/>
      <c r="AP748"/>
      <c r="AQ748"/>
      <c r="AR748">
        <v>57.524301497000003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37.546199205000001</v>
      </c>
      <c r="C749">
        <v>50.678260551999998</v>
      </c>
      <c r="D749">
        <v>62.957846361999998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65.493712798000004</v>
      </c>
      <c r="N749">
        <v>82.869484330000006</v>
      </c>
      <c r="O749"/>
      <c r="P749"/>
      <c r="Q749">
        <v>51.924153568999998</v>
      </c>
      <c r="R749">
        <v>78.987320177000001</v>
      </c>
      <c r="S749">
        <v>60.062647231</v>
      </c>
      <c r="T749">
        <v>63.883975946</v>
      </c>
      <c r="U749"/>
      <c r="V749">
        <v>110.11501904799999</v>
      </c>
      <c r="W749"/>
      <c r="X749"/>
      <c r="Y749"/>
      <c r="Z749">
        <v>7.983295987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52.646606087000002</v>
      </c>
      <c r="AM749"/>
      <c r="AN749">
        <v>72.313660814000002</v>
      </c>
      <c r="AO749"/>
      <c r="AP749"/>
      <c r="AQ749"/>
      <c r="AR749">
        <v>56.949633149999997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37.398578282999999</v>
      </c>
      <c r="C750">
        <v>50.863775273999998</v>
      </c>
      <c r="D750">
        <v>62.134944517000001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66.379871777999995</v>
      </c>
      <c r="N750">
        <v>82.815920304000002</v>
      </c>
      <c r="O750"/>
      <c r="P750"/>
      <c r="Q750">
        <v>53.343954642999996</v>
      </c>
      <c r="R750">
        <v>79.962472278000007</v>
      </c>
      <c r="S750">
        <v>60.083291395000003</v>
      </c>
      <c r="T750">
        <v>62.928899893999997</v>
      </c>
      <c r="U750"/>
      <c r="V750">
        <v>111.797274964</v>
      </c>
      <c r="W750"/>
      <c r="X750"/>
      <c r="Y750"/>
      <c r="Z750">
        <v>7.9158315139999997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52.693918222999997</v>
      </c>
      <c r="AM750"/>
      <c r="AN750">
        <v>72.278348906000005</v>
      </c>
      <c r="AO750"/>
      <c r="AP750"/>
      <c r="AQ750"/>
      <c r="AR750">
        <v>56.08763063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36.931814977999998</v>
      </c>
      <c r="C751">
        <v>51.761169574</v>
      </c>
      <c r="D751">
        <v>61.488454289000003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65.698842190999997</v>
      </c>
      <c r="N751">
        <v>83.471487158000002</v>
      </c>
      <c r="O751"/>
      <c r="P751"/>
      <c r="Q751">
        <v>50.098695044999999</v>
      </c>
      <c r="R751">
        <v>80.368785654999996</v>
      </c>
      <c r="S751">
        <v>60.519101603999999</v>
      </c>
      <c r="T751">
        <v>64.308454191999999</v>
      </c>
      <c r="U751"/>
      <c r="V751">
        <v>114.161118692</v>
      </c>
      <c r="W751"/>
      <c r="X751"/>
      <c r="Y751"/>
      <c r="Z751">
        <v>8.0057841449999998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52.992060754999997</v>
      </c>
      <c r="AM751"/>
      <c r="AN751">
        <v>69.645975014000001</v>
      </c>
      <c r="AO751"/>
      <c r="AP751"/>
      <c r="AQ751"/>
      <c r="AR751">
        <v>56.08763063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36.983737425999998</v>
      </c>
      <c r="C752">
        <v>50.400752291000003</v>
      </c>
      <c r="D752">
        <v>61.875530382999997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66.174742383999998</v>
      </c>
      <c r="N752">
        <v>84.411088105000005</v>
      </c>
      <c r="O752"/>
      <c r="P752"/>
      <c r="Q752">
        <v>53.496076187</v>
      </c>
      <c r="R752">
        <v>79.393633554000004</v>
      </c>
      <c r="S752">
        <v>60.721882782000002</v>
      </c>
      <c r="T752">
        <v>64.520693313999999</v>
      </c>
      <c r="U752"/>
      <c r="V752">
        <v>114.697144822</v>
      </c>
      <c r="W752"/>
      <c r="X752"/>
      <c r="Y752"/>
      <c r="Z752">
        <v>8.2081775639999996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53.297873426000002</v>
      </c>
      <c r="AM752"/>
      <c r="AN752">
        <v>70.616418006000004</v>
      </c>
      <c r="AO752"/>
      <c r="AP752"/>
      <c r="AQ752"/>
      <c r="AR752">
        <v>56.662298976999999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37.100354158000002</v>
      </c>
      <c r="C753">
        <v>50.883232315999997</v>
      </c>
      <c r="D753">
        <v>60.107539295999999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65.042428131999998</v>
      </c>
      <c r="N753">
        <v>78.722487731000001</v>
      </c>
      <c r="O753"/>
      <c r="P753"/>
      <c r="Q753">
        <v>53.343954642999996</v>
      </c>
      <c r="R753">
        <v>79.393633554000004</v>
      </c>
      <c r="S753">
        <v>60.527147792999997</v>
      </c>
      <c r="T753">
        <v>64.732932437000002</v>
      </c>
      <c r="U753"/>
      <c r="V753">
        <v>119.993214747</v>
      </c>
      <c r="W753"/>
      <c r="X753"/>
      <c r="Y753"/>
      <c r="Z753">
        <v>8.2306657219999995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53.016231011000002</v>
      </c>
      <c r="AM753"/>
      <c r="AN753">
        <v>67.768281676000001</v>
      </c>
      <c r="AO753"/>
      <c r="AP753"/>
      <c r="AQ753"/>
      <c r="AR753">
        <v>57.064566818999999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37.209228156000002</v>
      </c>
      <c r="C754">
        <v>51.531302424000003</v>
      </c>
      <c r="D754">
        <v>58.827014458999997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66.092690626999996</v>
      </c>
      <c r="N754">
        <v>80.854654136999997</v>
      </c>
      <c r="O754"/>
      <c r="P754"/>
      <c r="Q754">
        <v>52.887590011999997</v>
      </c>
      <c r="R754">
        <v>80.450048323999994</v>
      </c>
      <c r="S754">
        <v>60.794704709000001</v>
      </c>
      <c r="T754">
        <v>64.839051999000006</v>
      </c>
      <c r="U754"/>
      <c r="V754">
        <v>117.36965500300001</v>
      </c>
      <c r="W754"/>
      <c r="X754"/>
      <c r="Y754"/>
      <c r="Z754">
        <v>8.2981301950000006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53.31859686</v>
      </c>
      <c r="AM754"/>
      <c r="AN754">
        <v>75.068233014</v>
      </c>
      <c r="AO754"/>
      <c r="AP754"/>
      <c r="AQ754"/>
      <c r="AR754">
        <v>56.145097464999999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37.431518259000001</v>
      </c>
      <c r="C755">
        <v>51.609853366000003</v>
      </c>
      <c r="D755">
        <v>58.584042840000002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66.396282130000003</v>
      </c>
      <c r="N755">
        <v>82.390079684</v>
      </c>
      <c r="O755"/>
      <c r="P755"/>
      <c r="Q755">
        <v>53.445369005000003</v>
      </c>
      <c r="R755">
        <v>79.881209600000005</v>
      </c>
      <c r="S755">
        <v>60.757198559999999</v>
      </c>
      <c r="T755">
        <v>66.324725857999994</v>
      </c>
      <c r="U755"/>
      <c r="V755">
        <v>114.79430621</v>
      </c>
      <c r="W755"/>
      <c r="X755"/>
      <c r="Y755"/>
      <c r="Z755">
        <v>7.9608078290000002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53.263356115999997</v>
      </c>
      <c r="AM755"/>
      <c r="AN755">
        <v>74.214505880000004</v>
      </c>
      <c r="AO755"/>
      <c r="AP755"/>
      <c r="AQ755"/>
      <c r="AR755">
        <v>56.547365307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37.326976082000002</v>
      </c>
      <c r="C756">
        <v>51.856188136999997</v>
      </c>
      <c r="D756">
        <v>59.522102355000001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65.838330178999996</v>
      </c>
      <c r="N756">
        <v>81.973705396</v>
      </c>
      <c r="O756"/>
      <c r="P756"/>
      <c r="Q756">
        <v>51.873446387999998</v>
      </c>
      <c r="R756">
        <v>79.881209600000005</v>
      </c>
      <c r="S756">
        <v>60.323275307999999</v>
      </c>
      <c r="T756">
        <v>65.475769366999998</v>
      </c>
      <c r="U756"/>
      <c r="V756">
        <v>117.50368467200001</v>
      </c>
      <c r="W756"/>
      <c r="X756"/>
      <c r="Y756"/>
      <c r="Z756">
        <v>8.1632012490000001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52.947530891</v>
      </c>
      <c r="AM756"/>
      <c r="AN756">
        <v>73.780280378</v>
      </c>
      <c r="AO756"/>
      <c r="AP756"/>
      <c r="AQ756"/>
      <c r="AR756">
        <v>56.662298976999999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37.435662069999999</v>
      </c>
      <c r="C757">
        <v>52.176392747000001</v>
      </c>
      <c r="D757">
        <v>57.725031739000002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65.206531646000002</v>
      </c>
      <c r="N757">
        <v>82.047552416000002</v>
      </c>
      <c r="O757"/>
      <c r="P757"/>
      <c r="Q757">
        <v>52.583346925000001</v>
      </c>
      <c r="R757">
        <v>81.425200425</v>
      </c>
      <c r="S757">
        <v>59.781947543999998</v>
      </c>
      <c r="T757">
        <v>64.520693313999999</v>
      </c>
      <c r="U757"/>
      <c r="V757">
        <v>117.94468084099999</v>
      </c>
      <c r="W757"/>
      <c r="X757"/>
      <c r="Y757"/>
      <c r="Z757">
        <v>8.0057841449999998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52.544425488999998</v>
      </c>
      <c r="AM757"/>
      <c r="AN757">
        <v>69.168583741999996</v>
      </c>
      <c r="AO757"/>
      <c r="AP757"/>
      <c r="AQ757"/>
      <c r="AR757">
        <v>56.547365307</v>
      </c>
      <c r="AS757"/>
      <c r="AT757">
        <v>49.516164564</v>
      </c>
      <c r="AU757"/>
    </row>
    <row r="758" spans="1:47" x14ac:dyDescent="0.35">
      <c r="A758" s="84">
        <v>29952</v>
      </c>
      <c r="B758">
        <v>38.687775883</v>
      </c>
      <c r="C758">
        <v>52.498288713999997</v>
      </c>
      <c r="D758">
        <v>59.423383946000001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65.805509475999997</v>
      </c>
      <c r="N758">
        <v>80.561819352000001</v>
      </c>
      <c r="O758"/>
      <c r="P758"/>
      <c r="Q758">
        <v>53.445369005000003</v>
      </c>
      <c r="R758">
        <v>80.043734947999994</v>
      </c>
      <c r="S758">
        <v>59.383188701999998</v>
      </c>
      <c r="T758">
        <v>64.520693313999999</v>
      </c>
      <c r="U758"/>
      <c r="V758">
        <v>116.915585068</v>
      </c>
      <c r="W758"/>
      <c r="X758"/>
      <c r="Y758"/>
      <c r="Z758">
        <v>7.7134380939999998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52.303958813000001</v>
      </c>
      <c r="AM758"/>
      <c r="AN758">
        <v>76.902947057999995</v>
      </c>
      <c r="AO758"/>
      <c r="AP758"/>
      <c r="AQ758"/>
      <c r="AR758">
        <v>55.570429118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37.885534728000003</v>
      </c>
      <c r="C759">
        <v>51.202191259999999</v>
      </c>
      <c r="D759">
        <v>60.007225081999998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65.124479889</v>
      </c>
      <c r="N759">
        <v>80.733960648999997</v>
      </c>
      <c r="O759"/>
      <c r="P759"/>
      <c r="Q759">
        <v>52.989004373999997</v>
      </c>
      <c r="R759">
        <v>79.393633554000004</v>
      </c>
      <c r="S759">
        <v>59.657960473999999</v>
      </c>
      <c r="T759">
        <v>64.945171560000006</v>
      </c>
      <c r="U759"/>
      <c r="V759">
        <v>117.71354423</v>
      </c>
      <c r="W759"/>
      <c r="X759"/>
      <c r="Y759"/>
      <c r="Z759">
        <v>7.8933433559999999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52.466947500000003</v>
      </c>
      <c r="AM759"/>
      <c r="AN759">
        <v>74.409540250000006</v>
      </c>
      <c r="AO759"/>
      <c r="AP759"/>
      <c r="AQ759"/>
      <c r="AR759">
        <v>55.915230125999997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37.356556623000003</v>
      </c>
      <c r="C760">
        <v>49.758407022999997</v>
      </c>
      <c r="D760">
        <v>62.708124922000003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65.017812604</v>
      </c>
      <c r="N760">
        <v>84.195475658999996</v>
      </c>
      <c r="O760"/>
      <c r="P760"/>
      <c r="Q760">
        <v>52.989004373999997</v>
      </c>
      <c r="R760">
        <v>80.450048323999994</v>
      </c>
      <c r="S760">
        <v>59.602836588999999</v>
      </c>
      <c r="T760">
        <v>65.051291121000006</v>
      </c>
      <c r="U760"/>
      <c r="V760">
        <v>116.261915715</v>
      </c>
      <c r="W760"/>
      <c r="X760"/>
      <c r="Y760"/>
      <c r="Z760">
        <v>7.9608078290000002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52.474988558</v>
      </c>
      <c r="AM760"/>
      <c r="AN760">
        <v>79.503784017000001</v>
      </c>
      <c r="AO760"/>
      <c r="AP760"/>
      <c r="AQ760"/>
      <c r="AR760">
        <v>55.857763290999998</v>
      </c>
      <c r="AS760"/>
      <c r="AT760">
        <v>49.151955545</v>
      </c>
      <c r="AU760"/>
    </row>
    <row r="761" spans="1:47" x14ac:dyDescent="0.35">
      <c r="A761" s="84">
        <v>30042</v>
      </c>
      <c r="B761">
        <v>37.174769873999999</v>
      </c>
      <c r="C761">
        <v>52.054147039999997</v>
      </c>
      <c r="D761">
        <v>63.254980918000001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65.674226664000003</v>
      </c>
      <c r="N761">
        <v>81.328601331000002</v>
      </c>
      <c r="O761"/>
      <c r="P761"/>
      <c r="Q761">
        <v>52.228396656000001</v>
      </c>
      <c r="R761">
        <v>80.368785654999996</v>
      </c>
      <c r="S761">
        <v>59.356715577999999</v>
      </c>
      <c r="T761">
        <v>65.900247612000001</v>
      </c>
      <c r="U761"/>
      <c r="V761">
        <v>115.332203179</v>
      </c>
      <c r="W761"/>
      <c r="X761"/>
      <c r="Y761"/>
      <c r="Z761">
        <v>7.9383196710000004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52.257947782999999</v>
      </c>
      <c r="AM761"/>
      <c r="AN761">
        <v>76.688376223000006</v>
      </c>
      <c r="AO761"/>
      <c r="AP761"/>
      <c r="AQ761"/>
      <c r="AR761">
        <v>55.742829622000002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37.719733187999999</v>
      </c>
      <c r="C762">
        <v>52.062030073000003</v>
      </c>
      <c r="D762">
        <v>63.808296075000001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64.935760846999997</v>
      </c>
      <c r="N762">
        <v>81.731425219000002</v>
      </c>
      <c r="O762"/>
      <c r="P762"/>
      <c r="Q762">
        <v>52.228396656000001</v>
      </c>
      <c r="R762">
        <v>80.124997626999999</v>
      </c>
      <c r="S762">
        <v>58.950065844000001</v>
      </c>
      <c r="T762">
        <v>66.536964980999997</v>
      </c>
      <c r="U762"/>
      <c r="V762">
        <v>117.829336372</v>
      </c>
      <c r="W762"/>
      <c r="X762"/>
      <c r="Y762"/>
      <c r="Z762">
        <v>7.9608078290000002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51.934522323000003</v>
      </c>
      <c r="AM762"/>
      <c r="AN762">
        <v>72.012304614000001</v>
      </c>
      <c r="AO762"/>
      <c r="AP762"/>
      <c r="AQ762"/>
      <c r="AR762">
        <v>55.915230125999997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37.183643924999998</v>
      </c>
      <c r="C763">
        <v>50.784664055999997</v>
      </c>
      <c r="D763">
        <v>63.420391881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63.737805188000003</v>
      </c>
      <c r="N763">
        <v>79.862743254999998</v>
      </c>
      <c r="O763"/>
      <c r="P763"/>
      <c r="Q763">
        <v>53.24254028</v>
      </c>
      <c r="R763">
        <v>80.287522976000005</v>
      </c>
      <c r="S763">
        <v>58.58704213</v>
      </c>
      <c r="T763">
        <v>65.581888927999998</v>
      </c>
      <c r="U763"/>
      <c r="V763">
        <v>113.496128946</v>
      </c>
      <c r="W763"/>
      <c r="X763"/>
      <c r="Y763"/>
      <c r="Z763">
        <v>7.8708551980000001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51.609423585999998</v>
      </c>
      <c r="AM763"/>
      <c r="AN763">
        <v>78.550337343999999</v>
      </c>
      <c r="AO763"/>
      <c r="AP763"/>
      <c r="AQ763"/>
      <c r="AR763">
        <v>56.202564299000002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37.390956905000003</v>
      </c>
      <c r="C764">
        <v>51.514282766000001</v>
      </c>
      <c r="D764">
        <v>63.967355111000003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64.107038097</v>
      </c>
      <c r="N764">
        <v>81.591947431999998</v>
      </c>
      <c r="O764"/>
      <c r="P764"/>
      <c r="Q764">
        <v>51.721324844000002</v>
      </c>
      <c r="R764">
        <v>77.930905397000004</v>
      </c>
      <c r="S764">
        <v>58.234134273999999</v>
      </c>
      <c r="T764">
        <v>65.581888927999998</v>
      </c>
      <c r="U764"/>
      <c r="V764">
        <v>113.767586685</v>
      </c>
      <c r="W764"/>
      <c r="X764"/>
      <c r="Y764"/>
      <c r="Z764">
        <v>8.0732486179999992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51.365692424000002</v>
      </c>
      <c r="AM764"/>
      <c r="AN764">
        <v>78.705881516000005</v>
      </c>
      <c r="AO764"/>
      <c r="AP764"/>
      <c r="AQ764"/>
      <c r="AR764">
        <v>56.719765811000002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36.642095679999997</v>
      </c>
      <c r="C765">
        <v>50.092681968999997</v>
      </c>
      <c r="D765">
        <v>63.956630959999998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63.426008510000003</v>
      </c>
      <c r="N765">
        <v>76.774725849000006</v>
      </c>
      <c r="O765"/>
      <c r="P765"/>
      <c r="Q765">
        <v>52.684761287000001</v>
      </c>
      <c r="R765">
        <v>77.930905397000004</v>
      </c>
      <c r="S765">
        <v>58.175434537000001</v>
      </c>
      <c r="T765">
        <v>66.218606296000004</v>
      </c>
      <c r="U765"/>
      <c r="V765">
        <v>111.695014535</v>
      </c>
      <c r="W765"/>
      <c r="X765"/>
      <c r="Y765"/>
      <c r="Z765">
        <v>7.8933433559999999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51.145351503000001</v>
      </c>
      <c r="AM765"/>
      <c r="AN765">
        <v>75.450846573999996</v>
      </c>
      <c r="AO765"/>
      <c r="AP765"/>
      <c r="AQ765"/>
      <c r="AR765">
        <v>55.455495448999997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36.617778383000001</v>
      </c>
      <c r="C766">
        <v>51.427639425999999</v>
      </c>
      <c r="D766">
        <v>63.211325057000003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63.934729406000002</v>
      </c>
      <c r="N766">
        <v>83.914289585999995</v>
      </c>
      <c r="O766"/>
      <c r="P766"/>
      <c r="Q766">
        <v>52.786175649</v>
      </c>
      <c r="R766">
        <v>78.499744121999996</v>
      </c>
      <c r="S766">
        <v>58.141160802000002</v>
      </c>
      <c r="T766">
        <v>66.218606296000004</v>
      </c>
      <c r="U766"/>
      <c r="V766">
        <v>120.17441597600001</v>
      </c>
      <c r="W766"/>
      <c r="X766"/>
      <c r="Y766"/>
      <c r="Z766">
        <v>7.9608078290000002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51.308077193999999</v>
      </c>
      <c r="AM766"/>
      <c r="AN766">
        <v>76.988718223000006</v>
      </c>
      <c r="AO766"/>
      <c r="AP766"/>
      <c r="AQ766"/>
      <c r="AR766">
        <v>55.915230125999997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36.62884382</v>
      </c>
      <c r="C767">
        <v>51.799119642000001</v>
      </c>
      <c r="D767">
        <v>61.20690209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63.319341225000002</v>
      </c>
      <c r="N767">
        <v>80.660122651999998</v>
      </c>
      <c r="O767"/>
      <c r="P767"/>
      <c r="Q767">
        <v>51.974860749999998</v>
      </c>
      <c r="R767">
        <v>79.068582847000002</v>
      </c>
      <c r="S767">
        <v>57.425737513000001</v>
      </c>
      <c r="T767">
        <v>65.794128051000001</v>
      </c>
      <c r="U767"/>
      <c r="V767">
        <v>115.558765089</v>
      </c>
      <c r="W767"/>
      <c r="X767"/>
      <c r="Y767"/>
      <c r="Z767">
        <v>8.2306657219999995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50.636033411</v>
      </c>
      <c r="AM767"/>
      <c r="AN767">
        <v>78.354103295000002</v>
      </c>
      <c r="AO767"/>
      <c r="AP767"/>
      <c r="AQ767"/>
      <c r="AR767">
        <v>55.685362787000003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36.408011064999997</v>
      </c>
      <c r="C768">
        <v>50.850319040000002</v>
      </c>
      <c r="D768">
        <v>59.776149736000001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62.720363396000003</v>
      </c>
      <c r="N768">
        <v>82.213301958000002</v>
      </c>
      <c r="O768"/>
      <c r="P768"/>
      <c r="Q768">
        <v>52.380518199999997</v>
      </c>
      <c r="R768">
        <v>78.581006801000001</v>
      </c>
      <c r="S768">
        <v>57.368004655</v>
      </c>
      <c r="T768">
        <v>64.732932437000002</v>
      </c>
      <c r="U768"/>
      <c r="V768">
        <v>114.497493963</v>
      </c>
      <c r="W768"/>
      <c r="X768"/>
      <c r="Y768"/>
      <c r="Z768">
        <v>8.0732486179999992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50.644427174999997</v>
      </c>
      <c r="AM768"/>
      <c r="AN768">
        <v>78.110048860999996</v>
      </c>
      <c r="AO768"/>
      <c r="AP768"/>
      <c r="AQ768"/>
      <c r="AR768">
        <v>55.225628110000002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35.639698176000003</v>
      </c>
      <c r="C769">
        <v>49.953184383</v>
      </c>
      <c r="D769">
        <v>59.156825533000003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62.293694256999999</v>
      </c>
      <c r="N769">
        <v>80.309137536999998</v>
      </c>
      <c r="O769"/>
      <c r="P769"/>
      <c r="Q769">
        <v>52.989004373999997</v>
      </c>
      <c r="R769">
        <v>78.906057497999996</v>
      </c>
      <c r="S769">
        <v>57.223828421</v>
      </c>
      <c r="T769">
        <v>65.581888927999998</v>
      </c>
      <c r="U769"/>
      <c r="V769">
        <v>111.92320628500001</v>
      </c>
      <c r="W769"/>
      <c r="X769"/>
      <c r="Y769"/>
      <c r="Z769">
        <v>7.7584144100000003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50.490899112000001</v>
      </c>
      <c r="AM769"/>
      <c r="AN769">
        <v>80.051274493999998</v>
      </c>
      <c r="AO769"/>
      <c r="AP769"/>
      <c r="AQ769"/>
      <c r="AR769">
        <v>56.317497969000001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36.098250078</v>
      </c>
      <c r="C770">
        <v>51.422216218000003</v>
      </c>
      <c r="D770">
        <v>58.067256381999997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63.147032533999997</v>
      </c>
      <c r="N770">
        <v>83.819400701999996</v>
      </c>
      <c r="O770"/>
      <c r="P770"/>
      <c r="Q770">
        <v>52.431225380999997</v>
      </c>
      <c r="R770">
        <v>79.068582847000002</v>
      </c>
      <c r="S770">
        <v>58.000783044999999</v>
      </c>
      <c r="T770">
        <v>66.430845418999994</v>
      </c>
      <c r="U770"/>
      <c r="V770">
        <v>114.028983829</v>
      </c>
      <c r="W770"/>
      <c r="X770"/>
      <c r="Y770"/>
      <c r="Z770">
        <v>8.8828222950000004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51.120173966999999</v>
      </c>
      <c r="AM770"/>
      <c r="AN770">
        <v>79.310647828</v>
      </c>
      <c r="AO770"/>
      <c r="AP770"/>
      <c r="AQ770"/>
      <c r="AR770">
        <v>56.317497969000001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36.642228987999999</v>
      </c>
      <c r="C771">
        <v>51.549605966999998</v>
      </c>
      <c r="D771">
        <v>56.842006544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63.417803333999998</v>
      </c>
      <c r="N771">
        <v>83.055366496000005</v>
      </c>
      <c r="O771"/>
      <c r="P771"/>
      <c r="Q771">
        <v>53.24254028</v>
      </c>
      <c r="R771">
        <v>78.743532149999993</v>
      </c>
      <c r="S771">
        <v>57.795785195000001</v>
      </c>
      <c r="T771">
        <v>67.492041033000007</v>
      </c>
      <c r="U771"/>
      <c r="V771">
        <v>114.968759965</v>
      </c>
      <c r="W771"/>
      <c r="X771"/>
      <c r="Y771"/>
      <c r="Z771">
        <v>8.4780354560000006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50.981532377000001</v>
      </c>
      <c r="AM771"/>
      <c r="AN771">
        <v>81.044598444000002</v>
      </c>
      <c r="AO771"/>
      <c r="AP771"/>
      <c r="AQ771"/>
      <c r="AR771">
        <v>56.662298976999999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36.202381230999997</v>
      </c>
      <c r="C772">
        <v>51.641311303000002</v>
      </c>
      <c r="D772">
        <v>58.949207315000002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64.008575988000004</v>
      </c>
      <c r="N772">
        <v>84.774515889</v>
      </c>
      <c r="O772"/>
      <c r="P772"/>
      <c r="Q772">
        <v>53.191833099</v>
      </c>
      <c r="R772">
        <v>79.556158902000007</v>
      </c>
      <c r="S772">
        <v>58.238213571000003</v>
      </c>
      <c r="T772">
        <v>66.536964980999997</v>
      </c>
      <c r="U772"/>
      <c r="V772">
        <v>113.71023519000001</v>
      </c>
      <c r="W772"/>
      <c r="X772"/>
      <c r="Y772"/>
      <c r="Z772">
        <v>8.2531538789999992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51.271584861000001</v>
      </c>
      <c r="AM772"/>
      <c r="AN772">
        <v>81.079609642999998</v>
      </c>
      <c r="AO772"/>
      <c r="AP772"/>
      <c r="AQ772"/>
      <c r="AR772">
        <v>56.317497969000001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37.583184840999998</v>
      </c>
      <c r="C773">
        <v>51.647001981999999</v>
      </c>
      <c r="D773">
        <v>58.395807875000003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63.778831066999999</v>
      </c>
      <c r="N773">
        <v>82.843859167999994</v>
      </c>
      <c r="O773"/>
      <c r="P773"/>
      <c r="Q773">
        <v>54.155269541999999</v>
      </c>
      <c r="R773">
        <v>79.068582847000002</v>
      </c>
      <c r="S773">
        <v>58.659546354</v>
      </c>
      <c r="T773">
        <v>67.279801910000003</v>
      </c>
      <c r="U773"/>
      <c r="V773">
        <v>117.917672426</v>
      </c>
      <c r="W773"/>
      <c r="X773"/>
      <c r="Y773"/>
      <c r="Z773">
        <v>8.0957367750000007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51.633934420000003</v>
      </c>
      <c r="AM773"/>
      <c r="AN773">
        <v>79.875262841999998</v>
      </c>
      <c r="AO773"/>
      <c r="AP773"/>
      <c r="AQ773"/>
      <c r="AR773">
        <v>57.811635670000001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37.431019517999999</v>
      </c>
      <c r="C774">
        <v>51.326434579999997</v>
      </c>
      <c r="D774">
        <v>60.055330640000001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63.910113879000001</v>
      </c>
      <c r="N774">
        <v>83.478361101000004</v>
      </c>
      <c r="O774"/>
      <c r="P774"/>
      <c r="Q774">
        <v>54.814462898000002</v>
      </c>
      <c r="R774">
        <v>79.718684250999999</v>
      </c>
      <c r="S774">
        <v>58.851866285</v>
      </c>
      <c r="T774">
        <v>68.128758400999999</v>
      </c>
      <c r="U774"/>
      <c r="V774">
        <v>107.990005504</v>
      </c>
      <c r="W774"/>
      <c r="X774"/>
      <c r="Y774"/>
      <c r="Z774">
        <v>8.2081775639999996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51.744639780999997</v>
      </c>
      <c r="AM774"/>
      <c r="AN774">
        <v>79.188897918999999</v>
      </c>
      <c r="AO774"/>
      <c r="AP774"/>
      <c r="AQ774"/>
      <c r="AR774">
        <v>57.466834661999997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37.431019517999999</v>
      </c>
      <c r="C775">
        <v>51.947368636999997</v>
      </c>
      <c r="D775">
        <v>58.000844860999997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64.394219247999999</v>
      </c>
      <c r="N775">
        <v>83.215014999999994</v>
      </c>
      <c r="O775"/>
      <c r="P775"/>
      <c r="Q775">
        <v>55.575070617000002</v>
      </c>
      <c r="R775">
        <v>79.718684250999999</v>
      </c>
      <c r="S775">
        <v>59.386597487000003</v>
      </c>
      <c r="T775">
        <v>67.067562787</v>
      </c>
      <c r="U775"/>
      <c r="V775">
        <v>115.623082334</v>
      </c>
      <c r="W775"/>
      <c r="X775"/>
      <c r="Y775"/>
      <c r="Z775">
        <v>8.4330591409999993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52.157046579000003</v>
      </c>
      <c r="AM775"/>
      <c r="AN775">
        <v>81.228304449000007</v>
      </c>
      <c r="AO775"/>
      <c r="AP775"/>
      <c r="AQ775"/>
      <c r="AR775">
        <v>57.811635670000001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39.120624790999997</v>
      </c>
      <c r="C776">
        <v>52.332463154999999</v>
      </c>
      <c r="D776">
        <v>57.855398624999999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64.041396691000003</v>
      </c>
      <c r="N776">
        <v>82.011200815999999</v>
      </c>
      <c r="O776"/>
      <c r="P776"/>
      <c r="Q776">
        <v>53.090418737</v>
      </c>
      <c r="R776">
        <v>78.499744121999996</v>
      </c>
      <c r="S776">
        <v>59.512143414999997</v>
      </c>
      <c r="T776">
        <v>68.234877963000002</v>
      </c>
      <c r="U776"/>
      <c r="V776">
        <v>116.443228793</v>
      </c>
      <c r="W776"/>
      <c r="X776"/>
      <c r="Y776"/>
      <c r="Z776">
        <v>8.9727749259999996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52.278527861000001</v>
      </c>
      <c r="AM776"/>
      <c r="AN776">
        <v>78.874677078000005</v>
      </c>
      <c r="AO776"/>
      <c r="AP776"/>
      <c r="AQ776"/>
      <c r="AR776">
        <v>59.248306536000001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37.476364793000002</v>
      </c>
      <c r="C777">
        <v>53.221420692999999</v>
      </c>
      <c r="D777">
        <v>59.190702709999997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64.377808896000005</v>
      </c>
      <c r="N777">
        <v>82.331692770000004</v>
      </c>
      <c r="O777"/>
      <c r="P777"/>
      <c r="Q777">
        <v>55.422949072999998</v>
      </c>
      <c r="R777">
        <v>78.499744121999996</v>
      </c>
      <c r="S777">
        <v>60.276070625999999</v>
      </c>
      <c r="T777">
        <v>68.234877963000002</v>
      </c>
      <c r="U777"/>
      <c r="V777">
        <v>118.855136288</v>
      </c>
      <c r="W777"/>
      <c r="X777"/>
      <c r="Y777"/>
      <c r="Z777">
        <v>8.6129644029999994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52.815888188999999</v>
      </c>
      <c r="AM777"/>
      <c r="AN777">
        <v>77.645840571999997</v>
      </c>
      <c r="AO777"/>
      <c r="AP777"/>
      <c r="AQ777"/>
      <c r="AR777">
        <v>57.869102505000001</v>
      </c>
      <c r="AS777"/>
      <c r="AT777">
        <v>50.059453759</v>
      </c>
      <c r="AU777"/>
    </row>
    <row r="778" spans="1:47" x14ac:dyDescent="0.35">
      <c r="A778" s="84">
        <v>30560</v>
      </c>
      <c r="B778">
        <v>37.801302978000002</v>
      </c>
      <c r="C778">
        <v>51.489231363999998</v>
      </c>
      <c r="D778">
        <v>58.937185391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65.042428131999998</v>
      </c>
      <c r="N778">
        <v>83.778370570000007</v>
      </c>
      <c r="O778"/>
      <c r="P778"/>
      <c r="Q778">
        <v>55.473656253999998</v>
      </c>
      <c r="R778">
        <v>79.312370874999999</v>
      </c>
      <c r="S778">
        <v>61.008137988000001</v>
      </c>
      <c r="T778">
        <v>68.553236647000006</v>
      </c>
      <c r="U778"/>
      <c r="V778">
        <v>114.59393360599999</v>
      </c>
      <c r="W778"/>
      <c r="X778"/>
      <c r="Y778"/>
      <c r="Z778">
        <v>8.5230117720000003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53.391682093999997</v>
      </c>
      <c r="AM778"/>
      <c r="AN778">
        <v>80.456688467000006</v>
      </c>
      <c r="AO778"/>
      <c r="AP778"/>
      <c r="AQ778"/>
      <c r="AR778">
        <v>58.616171354999999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38.382073089000002</v>
      </c>
      <c r="C779">
        <v>52.710385160999998</v>
      </c>
      <c r="D779">
        <v>59.497930185000001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64.853709089000006</v>
      </c>
      <c r="N779">
        <v>82.814928859999995</v>
      </c>
      <c r="O779"/>
      <c r="P779"/>
      <c r="Q779">
        <v>54.966584441999998</v>
      </c>
      <c r="R779">
        <v>78.581006801000001</v>
      </c>
      <c r="S779">
        <v>61.157196182</v>
      </c>
      <c r="T779">
        <v>69.296073575999998</v>
      </c>
      <c r="U779"/>
      <c r="V779">
        <v>114.65576498</v>
      </c>
      <c r="W779"/>
      <c r="X779"/>
      <c r="Y779"/>
      <c r="Z779">
        <v>8.7029170340000004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53.54245264</v>
      </c>
      <c r="AM779"/>
      <c r="AN779">
        <v>80.169208114</v>
      </c>
      <c r="AO779"/>
      <c r="AP779"/>
      <c r="AQ779"/>
      <c r="AR779">
        <v>59.708041213999998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37.997941367999999</v>
      </c>
      <c r="C780">
        <v>53.996764583000001</v>
      </c>
      <c r="D780">
        <v>59.838049009999999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65.485507622</v>
      </c>
      <c r="N780">
        <v>83.121277954999996</v>
      </c>
      <c r="O780"/>
      <c r="P780"/>
      <c r="Q780">
        <v>55.879313703999998</v>
      </c>
      <c r="R780">
        <v>80.531311002999999</v>
      </c>
      <c r="S780">
        <v>61.689459184</v>
      </c>
      <c r="T780">
        <v>69.189954014999998</v>
      </c>
      <c r="U780"/>
      <c r="V780">
        <v>116.24211809400001</v>
      </c>
      <c r="W780"/>
      <c r="X780"/>
      <c r="Y780"/>
      <c r="Z780">
        <v>8.5679880869999998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53.968153274000002</v>
      </c>
      <c r="AM780"/>
      <c r="AN780">
        <v>78.838627701999997</v>
      </c>
      <c r="AO780"/>
      <c r="AP780"/>
      <c r="AQ780"/>
      <c r="AR780">
        <v>59.765508048000001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36.813394270000003</v>
      </c>
      <c r="C781">
        <v>52.293833321000001</v>
      </c>
      <c r="D781">
        <v>60.597272480000001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66.207563086999997</v>
      </c>
      <c r="N781">
        <v>85.092650031999995</v>
      </c>
      <c r="O781"/>
      <c r="P781"/>
      <c r="Q781">
        <v>53.851026455000003</v>
      </c>
      <c r="R781">
        <v>80.937624380000003</v>
      </c>
      <c r="S781">
        <v>62.263970078</v>
      </c>
      <c r="T781">
        <v>69.508312699000001</v>
      </c>
      <c r="U781"/>
      <c r="V781">
        <v>116.991158924</v>
      </c>
      <c r="W781"/>
      <c r="X781"/>
      <c r="Y781"/>
      <c r="Z781">
        <v>9.2201446610000009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54.476100584000001</v>
      </c>
      <c r="AM781"/>
      <c r="AN781">
        <v>80.265504101999994</v>
      </c>
      <c r="AO781"/>
      <c r="AP781"/>
      <c r="AQ781"/>
      <c r="AR781">
        <v>59.478173875000003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38.727384631</v>
      </c>
      <c r="C782">
        <v>53.205924709999998</v>
      </c>
      <c r="D782">
        <v>59.385673419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65.780893949000003</v>
      </c>
      <c r="N782">
        <v>85.012480428000003</v>
      </c>
      <c r="O782"/>
      <c r="P782"/>
      <c r="Q782">
        <v>55.828606522999998</v>
      </c>
      <c r="R782">
        <v>81.262675076999997</v>
      </c>
      <c r="S782">
        <v>62.869826367999998</v>
      </c>
      <c r="T782">
        <v>70.463388750999997</v>
      </c>
      <c r="U782"/>
      <c r="V782">
        <v>117.912779184</v>
      </c>
      <c r="W782"/>
      <c r="X782"/>
      <c r="Y782"/>
      <c r="Z782">
        <v>8.8153578219999993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55.023400873</v>
      </c>
      <c r="AM782"/>
      <c r="AN782">
        <v>80.582451512999995</v>
      </c>
      <c r="AO782"/>
      <c r="AP782"/>
      <c r="AQ782"/>
      <c r="AR782">
        <v>60.799911072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38.418366726999999</v>
      </c>
      <c r="C783">
        <v>52.988358949000002</v>
      </c>
      <c r="D783">
        <v>61.712161207999998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65.592174907</v>
      </c>
      <c r="N783">
        <v>84.236369455000002</v>
      </c>
      <c r="O783"/>
      <c r="P783"/>
      <c r="Q783">
        <v>55.169413167000002</v>
      </c>
      <c r="R783">
        <v>81.018887049</v>
      </c>
      <c r="S783">
        <v>63.106126645000003</v>
      </c>
      <c r="T783">
        <v>69.826671383000004</v>
      </c>
      <c r="U783"/>
      <c r="V783">
        <v>112.30555494399999</v>
      </c>
      <c r="W783"/>
      <c r="X783"/>
      <c r="Y783"/>
      <c r="Z783">
        <v>8.9277986110000001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55.122828619000003</v>
      </c>
      <c r="AM783"/>
      <c r="AN783">
        <v>82.497023486000003</v>
      </c>
      <c r="AO783"/>
      <c r="AP783"/>
      <c r="AQ783"/>
      <c r="AR783">
        <v>60.627510567999998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38.439213518999999</v>
      </c>
      <c r="C784">
        <v>53.113422485999997</v>
      </c>
      <c r="D784">
        <v>58.885130205000003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65.419866216000003</v>
      </c>
      <c r="N784">
        <v>82.813934408999998</v>
      </c>
      <c r="O784"/>
      <c r="P784"/>
      <c r="Q784">
        <v>55.676484979000001</v>
      </c>
      <c r="R784">
        <v>80.856361700999997</v>
      </c>
      <c r="S784">
        <v>63.054765578999998</v>
      </c>
      <c r="T784">
        <v>68.977714891999995</v>
      </c>
      <c r="U784"/>
      <c r="V784">
        <v>118.431438005</v>
      </c>
      <c r="W784"/>
      <c r="X784"/>
      <c r="Y784"/>
      <c r="Z784">
        <v>9.1301920299999999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55.125778273000002</v>
      </c>
      <c r="AM784"/>
      <c r="AN784">
        <v>78.851698803000005</v>
      </c>
      <c r="AO784"/>
      <c r="AP784"/>
      <c r="AQ784"/>
      <c r="AR784">
        <v>60.340176395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38.615550388999999</v>
      </c>
      <c r="C785">
        <v>52.777779449000001</v>
      </c>
      <c r="D785">
        <v>61.347662939000003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65.354224810000005</v>
      </c>
      <c r="N785">
        <v>83.670717224000001</v>
      </c>
      <c r="O785"/>
      <c r="P785"/>
      <c r="Q785">
        <v>56.082142429000001</v>
      </c>
      <c r="R785">
        <v>79.556158902000007</v>
      </c>
      <c r="S785">
        <v>62.975883928000002</v>
      </c>
      <c r="T785">
        <v>67.704280155999996</v>
      </c>
      <c r="U785"/>
      <c r="V785">
        <v>116.178065117</v>
      </c>
      <c r="W785"/>
      <c r="X785"/>
      <c r="Y785"/>
      <c r="Z785">
        <v>9.2876091340000002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55.119569409</v>
      </c>
      <c r="AM785"/>
      <c r="AN785">
        <v>78.843807995000006</v>
      </c>
      <c r="AO785"/>
      <c r="AP785"/>
      <c r="AQ785"/>
      <c r="AR785">
        <v>60.972311576000003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38.939818301999999</v>
      </c>
      <c r="C786">
        <v>53.820563622999998</v>
      </c>
      <c r="D786">
        <v>63.278211691000003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66.379871777999995</v>
      </c>
      <c r="N786">
        <v>83.385286688999997</v>
      </c>
      <c r="O786"/>
      <c r="P786"/>
      <c r="Q786">
        <v>56.487799879000001</v>
      </c>
      <c r="R786">
        <v>81.668988452999997</v>
      </c>
      <c r="S786">
        <v>63.694801089000002</v>
      </c>
      <c r="T786">
        <v>67.173682349000003</v>
      </c>
      <c r="U786"/>
      <c r="V786">
        <v>117.329923306</v>
      </c>
      <c r="W786"/>
      <c r="X786"/>
      <c r="Y786"/>
      <c r="Z786">
        <v>9.310097292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55.682062352000003</v>
      </c>
      <c r="AM786"/>
      <c r="AN786">
        <v>81.394919975999997</v>
      </c>
      <c r="AO786"/>
      <c r="AP786"/>
      <c r="AQ786"/>
      <c r="AR786">
        <v>62.753783450999997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38.941041370999997</v>
      </c>
      <c r="C787">
        <v>53.508549389999999</v>
      </c>
      <c r="D787">
        <v>64.298533755999998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63.040365250000001</v>
      </c>
      <c r="N787">
        <v>83.453087807000003</v>
      </c>
      <c r="O787"/>
      <c r="P787"/>
      <c r="Q787">
        <v>56.690628603</v>
      </c>
      <c r="R787">
        <v>79.718684250999999</v>
      </c>
      <c r="S787">
        <v>63.057154515999997</v>
      </c>
      <c r="T787">
        <v>67.704280155999996</v>
      </c>
      <c r="U787"/>
      <c r="V787">
        <v>116.837671292</v>
      </c>
      <c r="W787"/>
      <c r="X787"/>
      <c r="Y787"/>
      <c r="Z787">
        <v>9.9622538649999992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55.306525610999998</v>
      </c>
      <c r="AM787"/>
      <c r="AN787">
        <v>80.834002071</v>
      </c>
      <c r="AO787"/>
      <c r="AP787"/>
      <c r="AQ787"/>
      <c r="AR787">
        <v>61.489513088000002</v>
      </c>
      <c r="AS787"/>
      <c r="AT787">
        <v>53.970759162</v>
      </c>
      <c r="AU787"/>
    </row>
    <row r="788" spans="1:47" x14ac:dyDescent="0.35">
      <c r="A788" s="84">
        <v>30864</v>
      </c>
      <c r="B788">
        <v>39.002113356000002</v>
      </c>
      <c r="C788">
        <v>53.100480193000003</v>
      </c>
      <c r="D788">
        <v>63.907333459999997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66.658847753000003</v>
      </c>
      <c r="N788">
        <v>83.904328032999999</v>
      </c>
      <c r="O788"/>
      <c r="P788"/>
      <c r="Q788">
        <v>57.299114778000003</v>
      </c>
      <c r="R788">
        <v>81.100149728000005</v>
      </c>
      <c r="S788">
        <v>63.927390316</v>
      </c>
      <c r="T788">
        <v>66.749204102999997</v>
      </c>
      <c r="U788"/>
      <c r="V788">
        <v>111.968873793</v>
      </c>
      <c r="W788"/>
      <c r="X788"/>
      <c r="Y788"/>
      <c r="Z788">
        <v>9.6024433420000008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55.942809013000002</v>
      </c>
      <c r="AM788"/>
      <c r="AN788">
        <v>84.888798058000006</v>
      </c>
      <c r="AO788"/>
      <c r="AP788"/>
      <c r="AQ788"/>
      <c r="AR788">
        <v>60.684977402999998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39.404189611</v>
      </c>
      <c r="C789">
        <v>53.572458875000002</v>
      </c>
      <c r="D789">
        <v>63.527935354999997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68.127574211999999</v>
      </c>
      <c r="N789">
        <v>87.628933513000007</v>
      </c>
      <c r="O789"/>
      <c r="P789"/>
      <c r="Q789">
        <v>56.741335784999997</v>
      </c>
      <c r="R789">
        <v>81.100149728000005</v>
      </c>
      <c r="S789">
        <v>64.329219163999994</v>
      </c>
      <c r="T789">
        <v>66.430845418999994</v>
      </c>
      <c r="U789"/>
      <c r="V789">
        <v>126.53995177100001</v>
      </c>
      <c r="W789"/>
      <c r="X789"/>
      <c r="Y789"/>
      <c r="Z789">
        <v>8.8603341380000007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56.417536433999999</v>
      </c>
      <c r="AM789"/>
      <c r="AN789">
        <v>83.309105575000004</v>
      </c>
      <c r="AO789"/>
      <c r="AP789"/>
      <c r="AQ789"/>
      <c r="AR789">
        <v>62.351515608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41.352668227000002</v>
      </c>
      <c r="C790">
        <v>54.238340022000003</v>
      </c>
      <c r="D790">
        <v>63.155355149999998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67.823982709000006</v>
      </c>
      <c r="N790">
        <v>84.366895177000004</v>
      </c>
      <c r="O790"/>
      <c r="P790"/>
      <c r="Q790">
        <v>56.893457327999997</v>
      </c>
      <c r="R790">
        <v>80.937624380000003</v>
      </c>
      <c r="S790">
        <v>64.176521410999996</v>
      </c>
      <c r="T790">
        <v>67.598160594000007</v>
      </c>
      <c r="U790"/>
      <c r="V790">
        <v>120.79472122999999</v>
      </c>
      <c r="W790"/>
      <c r="X790"/>
      <c r="Y790"/>
      <c r="Z790">
        <v>9.7373722879999995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56.344789370999997</v>
      </c>
      <c r="AM790"/>
      <c r="AN790">
        <v>84.075623726000003</v>
      </c>
      <c r="AO790"/>
      <c r="AP790"/>
      <c r="AQ790"/>
      <c r="AR790">
        <v>63.328451797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40.027376152000002</v>
      </c>
      <c r="C791">
        <v>53.651978657999997</v>
      </c>
      <c r="D791">
        <v>64.054017091999995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67.22500488</v>
      </c>
      <c r="N791">
        <v>84.575810114999996</v>
      </c>
      <c r="O791"/>
      <c r="P791"/>
      <c r="Q791">
        <v>57.856893771000003</v>
      </c>
      <c r="R791">
        <v>81.262675076999997</v>
      </c>
      <c r="S791">
        <v>64.544640830000006</v>
      </c>
      <c r="T791">
        <v>67.704280155999996</v>
      </c>
      <c r="U791"/>
      <c r="V791">
        <v>120.170628006</v>
      </c>
      <c r="W791"/>
      <c r="X791"/>
      <c r="Y791"/>
      <c r="Z791">
        <v>9.5349788689999997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56.471928458000001</v>
      </c>
      <c r="AM791"/>
      <c r="AN791">
        <v>81.810011204999995</v>
      </c>
      <c r="AO791"/>
      <c r="AP791"/>
      <c r="AQ791"/>
      <c r="AR791">
        <v>63.788186475000003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38.738003753000001</v>
      </c>
      <c r="C792">
        <v>52.439776577000003</v>
      </c>
      <c r="D792">
        <v>64.674037433999999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66.962439255999996</v>
      </c>
      <c r="N792">
        <v>83.484542336999993</v>
      </c>
      <c r="O792"/>
      <c r="P792"/>
      <c r="Q792">
        <v>58.668208671000002</v>
      </c>
      <c r="R792">
        <v>80.043734947999994</v>
      </c>
      <c r="S792">
        <v>64.488607936999998</v>
      </c>
      <c r="T792">
        <v>67.279801910000003</v>
      </c>
      <c r="U792"/>
      <c r="V792">
        <v>116.88608919399999</v>
      </c>
      <c r="W792"/>
      <c r="X792"/>
      <c r="Y792"/>
      <c r="Z792">
        <v>9.7823486039999992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56.507836601999998</v>
      </c>
      <c r="AM792"/>
      <c r="AN792">
        <v>85.038007467</v>
      </c>
      <c r="AO792"/>
      <c r="AP792"/>
      <c r="AQ792"/>
      <c r="AR792">
        <v>63.960586978999999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41.474891624999998</v>
      </c>
      <c r="C793">
        <v>55.474374130000001</v>
      </c>
      <c r="D793">
        <v>66.168907203000003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67.815777533000002</v>
      </c>
      <c r="N793">
        <v>84.252146342000003</v>
      </c>
      <c r="O793"/>
      <c r="P793"/>
      <c r="Q793">
        <v>60.088009745000001</v>
      </c>
      <c r="R793">
        <v>80.043734947999994</v>
      </c>
      <c r="S793">
        <v>64.683277508000003</v>
      </c>
      <c r="T793">
        <v>68.447117085000002</v>
      </c>
      <c r="U793"/>
      <c r="V793">
        <v>113.13758510700001</v>
      </c>
      <c r="W793"/>
      <c r="X793"/>
      <c r="Y793"/>
      <c r="Z793">
        <v>10.007230181000001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56.785588718</v>
      </c>
      <c r="AM793"/>
      <c r="AN793">
        <v>81.396166307000001</v>
      </c>
      <c r="AO793"/>
      <c r="AP793"/>
      <c r="AQ793"/>
      <c r="AR793">
        <v>65.799525688000003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41.077319054</v>
      </c>
      <c r="C794">
        <v>52.974536583000003</v>
      </c>
      <c r="D794">
        <v>66.549496113000004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68.381127965999994</v>
      </c>
      <c r="N794">
        <v>84.499300532999996</v>
      </c>
      <c r="O794"/>
      <c r="P794"/>
      <c r="Q794">
        <v>58.265441441999997</v>
      </c>
      <c r="R794">
        <v>80.668157346000001</v>
      </c>
      <c r="S794">
        <v>64.746994885999996</v>
      </c>
      <c r="T794">
        <v>69.508312699000001</v>
      </c>
      <c r="U794"/>
      <c r="V794">
        <v>118.062462642</v>
      </c>
      <c r="W794">
        <v>44.217740777000003</v>
      </c>
      <c r="X794"/>
      <c r="Y794"/>
      <c r="Z794">
        <v>9.8273249190000005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57.055387957999997</v>
      </c>
      <c r="AM794">
        <v>34.999314994000002</v>
      </c>
      <c r="AN794">
        <v>82.645121144000001</v>
      </c>
      <c r="AO794"/>
      <c r="AP794"/>
      <c r="AQ794"/>
      <c r="AR794">
        <v>63.500852301000002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40.503054079999998</v>
      </c>
      <c r="C795">
        <v>53.917087918</v>
      </c>
      <c r="D795">
        <v>65.290289571000002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68.123948628999997</v>
      </c>
      <c r="N795">
        <v>84.152414520999997</v>
      </c>
      <c r="O795"/>
      <c r="P795"/>
      <c r="Q795">
        <v>58.737704391999998</v>
      </c>
      <c r="R795">
        <v>82.044747061999999</v>
      </c>
      <c r="S795">
        <v>65.131079829000001</v>
      </c>
      <c r="T795">
        <v>69.508312699000001</v>
      </c>
      <c r="U795"/>
      <c r="V795">
        <v>118.348456598</v>
      </c>
      <c r="W795">
        <v>44.083476382000001</v>
      </c>
      <c r="X795"/>
      <c r="Y795"/>
      <c r="Z795">
        <v>9.692395973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57.259714095</v>
      </c>
      <c r="AM795">
        <v>34.759482403</v>
      </c>
      <c r="AN795">
        <v>80.361530832</v>
      </c>
      <c r="AO795"/>
      <c r="AP795"/>
      <c r="AQ795"/>
      <c r="AR795">
        <v>62.926183954999999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40.961643504999998</v>
      </c>
      <c r="C796">
        <v>54.493317830999999</v>
      </c>
      <c r="D796">
        <v>67.109263658000003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68.657357622999996</v>
      </c>
      <c r="N796">
        <v>84.582132698999999</v>
      </c>
      <c r="O796"/>
      <c r="P796"/>
      <c r="Q796">
        <v>60.685789059999998</v>
      </c>
      <c r="R796">
        <v>82.411837653000006</v>
      </c>
      <c r="S796">
        <v>65.242120894999999</v>
      </c>
      <c r="T796">
        <v>71.312345242000006</v>
      </c>
      <c r="U796"/>
      <c r="V796">
        <v>118.53242879299999</v>
      </c>
      <c r="W796">
        <v>45.068081946</v>
      </c>
      <c r="X796"/>
      <c r="Y796"/>
      <c r="Z796">
        <v>10.322064388999999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57.408536550000001</v>
      </c>
      <c r="AM796">
        <v>35.811642579000001</v>
      </c>
      <c r="AN796">
        <v>83.829460499000007</v>
      </c>
      <c r="AO796"/>
      <c r="AP796"/>
      <c r="AQ796"/>
      <c r="AR796">
        <v>64.650188994999993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40.289217946000001</v>
      </c>
      <c r="C797">
        <v>54.694071407999999</v>
      </c>
      <c r="D797">
        <v>61.865079672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67.933445417000001</v>
      </c>
      <c r="N797">
        <v>85.037026931</v>
      </c>
      <c r="O797"/>
      <c r="P797"/>
      <c r="Q797">
        <v>59.682230292</v>
      </c>
      <c r="R797">
        <v>81.494111176000004</v>
      </c>
      <c r="S797">
        <v>65.220038700000003</v>
      </c>
      <c r="T797">
        <v>71.949062611000002</v>
      </c>
      <c r="U797"/>
      <c r="V797">
        <v>114.872859414</v>
      </c>
      <c r="W797">
        <v>43.725437995</v>
      </c>
      <c r="X797"/>
      <c r="Y797"/>
      <c r="Z797">
        <v>9.7373722879999995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57.306717409999997</v>
      </c>
      <c r="AM797">
        <v>35.197086413000001</v>
      </c>
      <c r="AN797">
        <v>82.236802980999997</v>
      </c>
      <c r="AO797"/>
      <c r="AP797"/>
      <c r="AQ797"/>
      <c r="AR797">
        <v>64.650188994999993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40.299082091000002</v>
      </c>
      <c r="C798">
        <v>54.817974309</v>
      </c>
      <c r="D798">
        <v>65.842061842999996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68.838335674999996</v>
      </c>
      <c r="N798">
        <v>84.614396223</v>
      </c>
      <c r="O798"/>
      <c r="P798"/>
      <c r="Q798">
        <v>60.803854798000003</v>
      </c>
      <c r="R798">
        <v>82.320065005000004</v>
      </c>
      <c r="S798">
        <v>65.666675483000006</v>
      </c>
      <c r="T798">
        <v>72.585779978999994</v>
      </c>
      <c r="U798"/>
      <c r="V798">
        <v>121.106545995</v>
      </c>
      <c r="W798">
        <v>44.844307954000001</v>
      </c>
      <c r="X798"/>
      <c r="Y798"/>
      <c r="Z798">
        <v>9.7598604459999994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57.742787059999998</v>
      </c>
      <c r="AM798">
        <v>35.157528571999997</v>
      </c>
      <c r="AN798">
        <v>82.742746550000007</v>
      </c>
      <c r="AO798"/>
      <c r="AP798"/>
      <c r="AQ798"/>
      <c r="AR798">
        <v>64.420321655999999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42.275458227999998</v>
      </c>
      <c r="C799">
        <v>54.780886250000002</v>
      </c>
      <c r="D799">
        <v>66.929640812000002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68.247775716999996</v>
      </c>
      <c r="N799">
        <v>83.180948031</v>
      </c>
      <c r="O799"/>
      <c r="P799"/>
      <c r="Q799">
        <v>60.036427504000002</v>
      </c>
      <c r="R799">
        <v>81.127020584999997</v>
      </c>
      <c r="S799">
        <v>65.656890739999994</v>
      </c>
      <c r="T799">
        <v>74.177573398999996</v>
      </c>
      <c r="U799"/>
      <c r="V799">
        <v>123.06661241099999</v>
      </c>
      <c r="W799">
        <v>44.710043558999999</v>
      </c>
      <c r="X799"/>
      <c r="Y799"/>
      <c r="Z799">
        <v>9.5349788689999997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57.596334057999997</v>
      </c>
      <c r="AM799">
        <v>35.661766954000001</v>
      </c>
      <c r="AN799">
        <v>82.640403194000001</v>
      </c>
      <c r="AO799"/>
      <c r="AP799"/>
      <c r="AQ799"/>
      <c r="AR799">
        <v>65.627125183999993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41.133600125000001</v>
      </c>
      <c r="C800">
        <v>53.878606499999997</v>
      </c>
      <c r="D800">
        <v>68.787911266999998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68.857385996000005</v>
      </c>
      <c r="N800">
        <v>85.961199851000003</v>
      </c>
      <c r="O800"/>
      <c r="P800"/>
      <c r="Q800">
        <v>57.734145624</v>
      </c>
      <c r="R800">
        <v>81.310565879999999</v>
      </c>
      <c r="S800">
        <v>65.511479543999997</v>
      </c>
      <c r="T800">
        <v>71.312345242000006</v>
      </c>
      <c r="U800"/>
      <c r="V800">
        <v>122.082332433</v>
      </c>
      <c r="W800">
        <v>46.992538275000001</v>
      </c>
      <c r="X800"/>
      <c r="Y800"/>
      <c r="Z800">
        <v>9.6474196570000004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57.602917138999999</v>
      </c>
      <c r="AM800">
        <v>36.119510019000003</v>
      </c>
      <c r="AN800">
        <v>80.935118978000006</v>
      </c>
      <c r="AO800"/>
      <c r="AP800"/>
      <c r="AQ800"/>
      <c r="AR800">
        <v>62.121648268999998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41.852406586000001</v>
      </c>
      <c r="C801">
        <v>54.492019116999998</v>
      </c>
      <c r="D801">
        <v>69.392322128000004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68.962162762000006</v>
      </c>
      <c r="N801">
        <v>87.083226444000005</v>
      </c>
      <c r="O801"/>
      <c r="P801"/>
      <c r="Q801">
        <v>59.032868735999998</v>
      </c>
      <c r="R801">
        <v>81.310565879999999</v>
      </c>
      <c r="S801">
        <v>65.485238859000006</v>
      </c>
      <c r="T801">
        <v>71.949062611000002</v>
      </c>
      <c r="U801"/>
      <c r="V801">
        <v>124.433059691</v>
      </c>
      <c r="W801">
        <v>44.710043558999999</v>
      </c>
      <c r="X801"/>
      <c r="Y801"/>
      <c r="Z801">
        <v>9.2651209760000004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57.663980336000002</v>
      </c>
      <c r="AM801">
        <v>36.536265020000002</v>
      </c>
      <c r="AN801">
        <v>82.545850338999998</v>
      </c>
      <c r="AO801"/>
      <c r="AP801"/>
      <c r="AQ801"/>
      <c r="AR801">
        <v>65.914459356999998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42.203327383000001</v>
      </c>
      <c r="C802">
        <v>55.871029655999997</v>
      </c>
      <c r="D802">
        <v>70.206223765999994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68.866911156</v>
      </c>
      <c r="N802">
        <v>86.688945613000001</v>
      </c>
      <c r="O802"/>
      <c r="P802"/>
      <c r="Q802">
        <v>59.032868735999998</v>
      </c>
      <c r="R802">
        <v>81.494111176000004</v>
      </c>
      <c r="S802">
        <v>65.565403162999999</v>
      </c>
      <c r="T802">
        <v>73.222497347000001</v>
      </c>
      <c r="U802"/>
      <c r="V802">
        <v>124.263375901</v>
      </c>
      <c r="W802">
        <v>45.336610735999997</v>
      </c>
      <c r="X802"/>
      <c r="Y802"/>
      <c r="Z802">
        <v>9.692395973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57.736825449000001</v>
      </c>
      <c r="AM802">
        <v>36.754373813000001</v>
      </c>
      <c r="AN802">
        <v>80.289554589999995</v>
      </c>
      <c r="AO802"/>
      <c r="AP802"/>
      <c r="AQ802"/>
      <c r="AR802">
        <v>65.971926191999998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40.723935068000003</v>
      </c>
      <c r="C803">
        <v>55.369122689000001</v>
      </c>
      <c r="D803">
        <v>71.629293981999993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69.486046595999994</v>
      </c>
      <c r="N803">
        <v>87.621296689999994</v>
      </c>
      <c r="O803"/>
      <c r="P803"/>
      <c r="Q803">
        <v>58.737704391999998</v>
      </c>
      <c r="R803">
        <v>82.320065005000004</v>
      </c>
      <c r="S803">
        <v>65.619131608999993</v>
      </c>
      <c r="T803">
        <v>71.736823487999999</v>
      </c>
      <c r="U803"/>
      <c r="V803">
        <v>124.72825637299999</v>
      </c>
      <c r="W803">
        <v>45.068081946</v>
      </c>
      <c r="X803"/>
      <c r="Y803"/>
      <c r="Z803">
        <v>9.6024433420000008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57.813204898000002</v>
      </c>
      <c r="AM803">
        <v>36.863642294999998</v>
      </c>
      <c r="AN803">
        <v>85.601969419</v>
      </c>
      <c r="AO803"/>
      <c r="AP803"/>
      <c r="AQ803"/>
      <c r="AR803">
        <v>63.960586978999999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42.054492097000001</v>
      </c>
      <c r="C804">
        <v>56.928402792999997</v>
      </c>
      <c r="D804">
        <v>71.852740779000001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70.124232355999993</v>
      </c>
      <c r="N804">
        <v>87.606011013</v>
      </c>
      <c r="O804"/>
      <c r="P804"/>
      <c r="Q804">
        <v>59.150934473</v>
      </c>
      <c r="R804">
        <v>83.237791482999995</v>
      </c>
      <c r="S804">
        <v>66.073513813000005</v>
      </c>
      <c r="T804">
        <v>72.585779978999994</v>
      </c>
      <c r="U804"/>
      <c r="V804">
        <v>123.09822855199999</v>
      </c>
      <c r="W804">
        <v>44.799553156000002</v>
      </c>
      <c r="X804"/>
      <c r="Y804"/>
      <c r="Z804">
        <v>9.9397657079999995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58.324022550000002</v>
      </c>
      <c r="AM804">
        <v>36.658042166999998</v>
      </c>
      <c r="AN804">
        <v>82.400161381999993</v>
      </c>
      <c r="AO804"/>
      <c r="AP804"/>
      <c r="AQ804"/>
      <c r="AR804">
        <v>63.788186475000003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41.152534422000002</v>
      </c>
      <c r="C805">
        <v>55.530148218999997</v>
      </c>
      <c r="D805">
        <v>73.099389818999995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69.552722720000006</v>
      </c>
      <c r="N805">
        <v>86.967327773999997</v>
      </c>
      <c r="O805"/>
      <c r="P805"/>
      <c r="Q805">
        <v>59.623197423000001</v>
      </c>
      <c r="R805">
        <v>82.411837653000006</v>
      </c>
      <c r="S805">
        <v>65.794797575999993</v>
      </c>
      <c r="T805">
        <v>70.675627874</v>
      </c>
      <c r="U805"/>
      <c r="V805">
        <v>126.229967825</v>
      </c>
      <c r="W805">
        <v>43.725437995</v>
      </c>
      <c r="X805"/>
      <c r="Y805"/>
      <c r="Z805">
        <v>9.7598604459999994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57.906444053999998</v>
      </c>
      <c r="AM805">
        <v>37.505615433999999</v>
      </c>
      <c r="AN805">
        <v>83.167041046999998</v>
      </c>
      <c r="AO805"/>
      <c r="AP805"/>
      <c r="AQ805"/>
      <c r="AR805">
        <v>61.891780931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41.286719152000003</v>
      </c>
      <c r="C806">
        <v>55.265240280999997</v>
      </c>
      <c r="D806">
        <v>74.359647406999997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69.981354947</v>
      </c>
      <c r="N806">
        <v>86.907602562999998</v>
      </c>
      <c r="O806"/>
      <c r="P806"/>
      <c r="Q806">
        <v>60.390624717000001</v>
      </c>
      <c r="R806">
        <v>82.778928243999999</v>
      </c>
      <c r="S806">
        <v>66.274166996999995</v>
      </c>
      <c r="T806">
        <v>71.524584364999996</v>
      </c>
      <c r="U806"/>
      <c r="V806">
        <v>120.508008266</v>
      </c>
      <c r="W806">
        <v>44.486269567000001</v>
      </c>
      <c r="X806"/>
      <c r="Y806"/>
      <c r="Z806">
        <v>9.6699078150000002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58.204791288000003</v>
      </c>
      <c r="AM806">
        <v>37.159112231999998</v>
      </c>
      <c r="AN806">
        <v>83.336428803999993</v>
      </c>
      <c r="AO806"/>
      <c r="AP806"/>
      <c r="AQ806"/>
      <c r="AR806">
        <v>64.880056332999999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41.944304264000003</v>
      </c>
      <c r="C807">
        <v>55.516337067999999</v>
      </c>
      <c r="D807">
        <v>74.270400072000001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70.209958800999999</v>
      </c>
      <c r="N807">
        <v>87.655253387000002</v>
      </c>
      <c r="O807"/>
      <c r="P807"/>
      <c r="Q807">
        <v>59.859328898000001</v>
      </c>
      <c r="R807">
        <v>81.952974415</v>
      </c>
      <c r="S807">
        <v>66.137700785000007</v>
      </c>
      <c r="T807">
        <v>72.161301733000002</v>
      </c>
      <c r="U807"/>
      <c r="V807">
        <v>121.500248584</v>
      </c>
      <c r="W807">
        <v>44.262495575000003</v>
      </c>
      <c r="X807"/>
      <c r="Y807"/>
      <c r="Z807">
        <v>9.9172775499999997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58.206348179000003</v>
      </c>
      <c r="AM807">
        <v>37.291909152000002</v>
      </c>
      <c r="AN807">
        <v>84.948033030000005</v>
      </c>
      <c r="AO807"/>
      <c r="AP807"/>
      <c r="AQ807"/>
      <c r="AR807">
        <v>64.535255324999994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42.350824101000001</v>
      </c>
      <c r="C808">
        <v>56.513011370000001</v>
      </c>
      <c r="D808">
        <v>70.087333516000001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69.476521434999995</v>
      </c>
      <c r="N808">
        <v>89.354427544999993</v>
      </c>
      <c r="O808"/>
      <c r="P808"/>
      <c r="Q808">
        <v>57.852211361000002</v>
      </c>
      <c r="R808">
        <v>81.677656471000006</v>
      </c>
      <c r="S808">
        <v>65.979511787999996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10.187135442000001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58.03590329</v>
      </c>
      <c r="AM808">
        <v>37.23184406</v>
      </c>
      <c r="AN808">
        <v>86.678577579000006</v>
      </c>
      <c r="AO808"/>
      <c r="AP808"/>
      <c r="AQ808"/>
      <c r="AR808">
        <v>65.914459356999998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41.691596161</v>
      </c>
      <c r="C809">
        <v>54.582355448999998</v>
      </c>
      <c r="D809">
        <v>74.086561521999997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71.191050343000001</v>
      </c>
      <c r="N809">
        <v>88.872378381000004</v>
      </c>
      <c r="O809"/>
      <c r="P809"/>
      <c r="Q809">
        <v>59.859328898000001</v>
      </c>
      <c r="R809">
        <v>83.788427369000004</v>
      </c>
      <c r="S809">
        <v>66.274419598999998</v>
      </c>
      <c r="T809">
        <v>73.753095153999993</v>
      </c>
      <c r="U809"/>
      <c r="V809">
        <v>127.994868536</v>
      </c>
      <c r="W809">
        <v>47.440086258999997</v>
      </c>
      <c r="X809"/>
      <c r="Y809"/>
      <c r="Z809">
        <v>10.052206496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58.204616289999997</v>
      </c>
      <c r="AM809">
        <v>37.726647915000001</v>
      </c>
      <c r="AN809">
        <v>88.909808747</v>
      </c>
      <c r="AO809"/>
      <c r="AP809"/>
      <c r="AQ809"/>
      <c r="AR809">
        <v>63.098584459000001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41.852858255000001</v>
      </c>
      <c r="C810">
        <v>54.289805825000002</v>
      </c>
      <c r="D810">
        <v>73.753718910000003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69.247917580000006</v>
      </c>
      <c r="N810">
        <v>85.793383212999998</v>
      </c>
      <c r="O810"/>
      <c r="P810"/>
      <c r="Q810">
        <v>58.324474311000003</v>
      </c>
      <c r="R810">
        <v>81.218793233</v>
      </c>
      <c r="S810">
        <v>65.829791164</v>
      </c>
      <c r="T810">
        <v>72.479660417000005</v>
      </c>
      <c r="U810"/>
      <c r="V810">
        <v>119.966663469</v>
      </c>
      <c r="W810">
        <v>45.291855937999998</v>
      </c>
      <c r="X810"/>
      <c r="Y810"/>
      <c r="Z810">
        <v>9.4000499229999992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57.714006017000003</v>
      </c>
      <c r="AM810">
        <v>37.552338826000003</v>
      </c>
      <c r="AN810">
        <v>86.232770755000004</v>
      </c>
      <c r="AO810"/>
      <c r="AP810"/>
      <c r="AQ810"/>
      <c r="AR810">
        <v>63.213518127999997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42.170713339999999</v>
      </c>
      <c r="C811">
        <v>55.169665606000002</v>
      </c>
      <c r="D811">
        <v>75.546054807999994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70.390936852999999</v>
      </c>
      <c r="N811">
        <v>91.058432609999997</v>
      </c>
      <c r="O811"/>
      <c r="P811"/>
      <c r="Q811">
        <v>59.564164554000001</v>
      </c>
      <c r="R811">
        <v>81.861201766999997</v>
      </c>
      <c r="S811">
        <v>66.007440658999997</v>
      </c>
      <c r="T811">
        <v>73.540856031000004</v>
      </c>
      <c r="U811"/>
      <c r="V811">
        <v>122.60134331099999</v>
      </c>
      <c r="W811">
        <v>45.381365533999997</v>
      </c>
      <c r="X811"/>
      <c r="Y811"/>
      <c r="Z811">
        <v>9.9622538649999992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58.069756623000004</v>
      </c>
      <c r="AM811">
        <v>36.929575278000002</v>
      </c>
      <c r="AN811">
        <v>87.543501234999994</v>
      </c>
      <c r="AO811"/>
      <c r="AP811"/>
      <c r="AQ811"/>
      <c r="AR811">
        <v>63.615785971000001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41.008790425000001</v>
      </c>
      <c r="C812">
        <v>56.628033742</v>
      </c>
      <c r="D812">
        <v>75.611947826999995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70.533814262000007</v>
      </c>
      <c r="N812">
        <v>87.748111265000006</v>
      </c>
      <c r="O812"/>
      <c r="P812"/>
      <c r="Q812">
        <v>61.394183484999999</v>
      </c>
      <c r="R812">
        <v>81.952974415</v>
      </c>
      <c r="S812">
        <v>66.346329534999995</v>
      </c>
      <c r="T812">
        <v>72.904138662999998</v>
      </c>
      <c r="U812"/>
      <c r="V812">
        <v>128.06164244799999</v>
      </c>
      <c r="W812">
        <v>46.679254686999997</v>
      </c>
      <c r="X812"/>
      <c r="Y812"/>
      <c r="Z812">
        <v>9.692395973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58.273324176000003</v>
      </c>
      <c r="AM812">
        <v>37.597671916000003</v>
      </c>
      <c r="AN812">
        <v>88.653284619000004</v>
      </c>
      <c r="AO812"/>
      <c r="AP812"/>
      <c r="AQ812"/>
      <c r="AR812">
        <v>64.247921152000004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42.065647335000001</v>
      </c>
      <c r="C813">
        <v>56.014584051999996</v>
      </c>
      <c r="D813">
        <v>76.270449776000007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70.095656873999999</v>
      </c>
      <c r="N813">
        <v>86.679594563999999</v>
      </c>
      <c r="O813"/>
      <c r="P813"/>
      <c r="Q813">
        <v>60.508690454000003</v>
      </c>
      <c r="R813">
        <v>81.952974415</v>
      </c>
      <c r="S813">
        <v>65.822085645000001</v>
      </c>
      <c r="T813">
        <v>72.904138662999998</v>
      </c>
      <c r="U813"/>
      <c r="V813">
        <v>118.338235399</v>
      </c>
      <c r="W813">
        <v>45.784158720000001</v>
      </c>
      <c r="X813"/>
      <c r="Y813"/>
      <c r="Z813">
        <v>9.9622538649999992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57.927506328</v>
      </c>
      <c r="AM813">
        <v>36.893075222</v>
      </c>
      <c r="AN813">
        <v>90.799689443000005</v>
      </c>
      <c r="AO813"/>
      <c r="AP813"/>
      <c r="AQ813"/>
      <c r="AR813">
        <v>64.650188994999993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41.484042899999999</v>
      </c>
      <c r="C814">
        <v>55.137239673000003</v>
      </c>
      <c r="D814">
        <v>78.880142137999997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70.629065867999998</v>
      </c>
      <c r="N814">
        <v>88.257131908999995</v>
      </c>
      <c r="O814"/>
      <c r="P814"/>
      <c r="Q814">
        <v>60.803854798000003</v>
      </c>
      <c r="R814">
        <v>82.687155595999997</v>
      </c>
      <c r="S814">
        <v>66.412182403000003</v>
      </c>
      <c r="T814">
        <v>74.814290768000006</v>
      </c>
      <c r="U814"/>
      <c r="V814">
        <v>118.35479693800001</v>
      </c>
      <c r="W814">
        <v>46.052687509999998</v>
      </c>
      <c r="X814"/>
      <c r="Y814"/>
      <c r="Z814">
        <v>10.142159126999999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58.263977670000003</v>
      </c>
      <c r="AM814">
        <v>38.018843443000002</v>
      </c>
      <c r="AN814">
        <v>91.546173803000002</v>
      </c>
      <c r="AO814"/>
      <c r="AP814"/>
      <c r="AQ814"/>
      <c r="AR814">
        <v>64.305387987000003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41.363946536</v>
      </c>
      <c r="C815">
        <v>54.947638185000002</v>
      </c>
      <c r="D815">
        <v>79.767456893000002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70.514763940999998</v>
      </c>
      <c r="N815">
        <v>89.374635353000002</v>
      </c>
      <c r="O815"/>
      <c r="P815"/>
      <c r="Q815">
        <v>61.63031496</v>
      </c>
      <c r="R815">
        <v>83.421336777999997</v>
      </c>
      <c r="S815">
        <v>66.424078872999999</v>
      </c>
      <c r="T815">
        <v>75.026529890000006</v>
      </c>
      <c r="U815"/>
      <c r="V815">
        <v>119.739536371</v>
      </c>
      <c r="W815">
        <v>45.605139526000002</v>
      </c>
      <c r="X815"/>
      <c r="Y815"/>
      <c r="Z815">
        <v>10.254599916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58.318098749999997</v>
      </c>
      <c r="AM815">
        <v>37.660869748000003</v>
      </c>
      <c r="AN815">
        <v>90.676889949</v>
      </c>
      <c r="AO815"/>
      <c r="AP815"/>
      <c r="AQ815"/>
      <c r="AR815">
        <v>64.305387987000003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40.865806298999999</v>
      </c>
      <c r="C816">
        <v>54.910824441000003</v>
      </c>
      <c r="D816">
        <v>78.910456351999997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69.838477538000006</v>
      </c>
      <c r="N816">
        <v>88.838860765999996</v>
      </c>
      <c r="O816"/>
      <c r="P816"/>
      <c r="Q816">
        <v>61.807413566000001</v>
      </c>
      <c r="R816">
        <v>82.228292358000004</v>
      </c>
      <c r="S816">
        <v>66.342229141000004</v>
      </c>
      <c r="T816">
        <v>74.708171206000003</v>
      </c>
      <c r="U816"/>
      <c r="V816">
        <v>122.31877704999999</v>
      </c>
      <c r="W816">
        <v>44.799553156000002</v>
      </c>
      <c r="X816"/>
      <c r="Y816"/>
      <c r="Z816">
        <v>10.097182812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58.239333314</v>
      </c>
      <c r="AM816">
        <v>38.247253088000001</v>
      </c>
      <c r="AN816">
        <v>91.396268470999999</v>
      </c>
      <c r="AO816"/>
      <c r="AP816"/>
      <c r="AQ816"/>
      <c r="AR816">
        <v>65.454724679999998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41.651354947999998</v>
      </c>
      <c r="C817">
        <v>55.489767589000003</v>
      </c>
      <c r="D817">
        <v>77.175847231999995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70.590965225000005</v>
      </c>
      <c r="N817">
        <v>90.169667965000002</v>
      </c>
      <c r="O817"/>
      <c r="P817"/>
      <c r="Q817">
        <v>61.335150616</v>
      </c>
      <c r="R817">
        <v>82.778928243999999</v>
      </c>
      <c r="S817">
        <v>67.039814879000005</v>
      </c>
      <c r="T817">
        <v>75.026529890000006</v>
      </c>
      <c r="U817"/>
      <c r="V817">
        <v>119.582872248</v>
      </c>
      <c r="W817">
        <v>46.365971098000003</v>
      </c>
      <c r="X817"/>
      <c r="Y817"/>
      <c r="Z817">
        <v>10.029718338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58.791992678</v>
      </c>
      <c r="AM817">
        <v>37.757585538000001</v>
      </c>
      <c r="AN817">
        <v>91.372856534999997</v>
      </c>
      <c r="AO817"/>
      <c r="AP817"/>
      <c r="AQ817"/>
      <c r="AR817">
        <v>64.707655829000004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40.565452149999999</v>
      </c>
      <c r="C818">
        <v>54.556168018999998</v>
      </c>
      <c r="D818">
        <v>79.605398295000001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69.962304626000005</v>
      </c>
      <c r="N818">
        <v>86.917774635000001</v>
      </c>
      <c r="O818"/>
      <c r="P818"/>
      <c r="Q818">
        <v>60.685789059999998</v>
      </c>
      <c r="R818">
        <v>80.576384699000002</v>
      </c>
      <c r="S818">
        <v>66.333201107999997</v>
      </c>
      <c r="T818">
        <v>73.540856031000004</v>
      </c>
      <c r="U818"/>
      <c r="V818">
        <v>116.729356087</v>
      </c>
      <c r="W818">
        <v>43.32264481</v>
      </c>
      <c r="X818"/>
      <c r="Y818"/>
      <c r="Z818">
        <v>9.5349788689999997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58.210957057999998</v>
      </c>
      <c r="AM818">
        <v>35.517041622999997</v>
      </c>
      <c r="AN818">
        <v>88.370353621999996</v>
      </c>
      <c r="AO818"/>
      <c r="AP818"/>
      <c r="AQ818"/>
      <c r="AR818">
        <v>62.351515608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41.523275527999999</v>
      </c>
      <c r="C819">
        <v>56.268201406999999</v>
      </c>
      <c r="D819">
        <v>83.981261540000006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70.895770365000004</v>
      </c>
      <c r="N819">
        <v>91.729467589999999</v>
      </c>
      <c r="O819"/>
      <c r="P819"/>
      <c r="Q819">
        <v>61.571282091</v>
      </c>
      <c r="R819">
        <v>82.503610300999995</v>
      </c>
      <c r="S819">
        <v>67.245992078</v>
      </c>
      <c r="T819">
        <v>75.981605943000005</v>
      </c>
      <c r="U819"/>
      <c r="V819">
        <v>126.413721882</v>
      </c>
      <c r="W819">
        <v>46.544990292000001</v>
      </c>
      <c r="X819"/>
      <c r="Y819"/>
      <c r="Z819">
        <v>10.322064388999999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59.122868728</v>
      </c>
      <c r="AM819">
        <v>39.894129552999999</v>
      </c>
      <c r="AN819">
        <v>92.108348599999999</v>
      </c>
      <c r="AO819"/>
      <c r="AP819"/>
      <c r="AQ819"/>
      <c r="AR819">
        <v>64.937523167999998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41.936402571999999</v>
      </c>
      <c r="C820">
        <v>55.373255911999998</v>
      </c>
      <c r="D820">
        <v>79.585876952999996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70.676691671</v>
      </c>
      <c r="N820">
        <v>91.102827034000001</v>
      </c>
      <c r="O820"/>
      <c r="P820"/>
      <c r="Q820">
        <v>63.991629709999998</v>
      </c>
      <c r="R820">
        <v>83.421336777999997</v>
      </c>
      <c r="S820">
        <v>67.535510200999994</v>
      </c>
      <c r="T820">
        <v>75.663247259000002</v>
      </c>
      <c r="U820"/>
      <c r="V820">
        <v>118.725494743</v>
      </c>
      <c r="W820">
        <v>46.947783477000002</v>
      </c>
      <c r="X820"/>
      <c r="Y820"/>
      <c r="Z820">
        <v>10.232111758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59.306863217999997</v>
      </c>
      <c r="AM820">
        <v>38.891252797999996</v>
      </c>
      <c r="AN820">
        <v>89.560461312000001</v>
      </c>
      <c r="AO820"/>
      <c r="AP820"/>
      <c r="AQ820"/>
      <c r="AR820">
        <v>64.707655829000004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41.816426520999997</v>
      </c>
      <c r="C821">
        <v>56.698059636000004</v>
      </c>
      <c r="D821">
        <v>80.678717926999994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70.790993598</v>
      </c>
      <c r="N821">
        <v>91.356175492000006</v>
      </c>
      <c r="O821"/>
      <c r="P821"/>
      <c r="Q821">
        <v>62.279676516000002</v>
      </c>
      <c r="R821">
        <v>82.595382948999998</v>
      </c>
      <c r="S821">
        <v>67.732409582000003</v>
      </c>
      <c r="T821">
        <v>75.026529890000006</v>
      </c>
      <c r="U821"/>
      <c r="V821">
        <v>119.935833648</v>
      </c>
      <c r="W821">
        <v>47.798124645999998</v>
      </c>
      <c r="X821"/>
      <c r="Y821"/>
      <c r="Z821">
        <v>10.794315701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59.55419706</v>
      </c>
      <c r="AM821">
        <v>38.779285315000003</v>
      </c>
      <c r="AN821">
        <v>92.245598290000004</v>
      </c>
      <c r="AO821"/>
      <c r="AP821"/>
      <c r="AQ821"/>
      <c r="AR821">
        <v>65.052456836999994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42.929755198000002</v>
      </c>
      <c r="C822">
        <v>57.052189830000003</v>
      </c>
      <c r="D822">
        <v>79.619607590000001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71.695883855000005</v>
      </c>
      <c r="N822">
        <v>93.154228368000005</v>
      </c>
      <c r="O822"/>
      <c r="P822"/>
      <c r="Q822">
        <v>63.755498234999997</v>
      </c>
      <c r="R822">
        <v>83.329564129999994</v>
      </c>
      <c r="S822">
        <v>67.992988412000003</v>
      </c>
      <c r="T822">
        <v>76.406084187999994</v>
      </c>
      <c r="U822"/>
      <c r="V822">
        <v>118.70974338800001</v>
      </c>
      <c r="W822">
        <v>46.142197105999998</v>
      </c>
      <c r="X822"/>
      <c r="Y822"/>
      <c r="Z822">
        <v>11.131638066000001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59.909704351000002</v>
      </c>
      <c r="AM822">
        <v>39.050204287</v>
      </c>
      <c r="AN822">
        <v>92.879010824000005</v>
      </c>
      <c r="AO822"/>
      <c r="AP822"/>
      <c r="AQ822"/>
      <c r="AR822">
        <v>65.914459356999998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41.891881636000001</v>
      </c>
      <c r="C823">
        <v>57.016961831000003</v>
      </c>
      <c r="D823">
        <v>74.878039164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70.943396168000007</v>
      </c>
      <c r="N823">
        <v>92.973420709999999</v>
      </c>
      <c r="O823"/>
      <c r="P823"/>
      <c r="Q823">
        <v>62.574840860000002</v>
      </c>
      <c r="R823">
        <v>83.788427369000004</v>
      </c>
      <c r="S823">
        <v>68.405422332000001</v>
      </c>
      <c r="T823">
        <v>76.087725504000005</v>
      </c>
      <c r="U823"/>
      <c r="V823">
        <v>116.46531862800001</v>
      </c>
      <c r="W823">
        <v>46.410725896999999</v>
      </c>
      <c r="X823"/>
      <c r="Y823"/>
      <c r="Z823">
        <v>10.794315701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60.161784271999998</v>
      </c>
      <c r="AM823">
        <v>39.068140933000002</v>
      </c>
      <c r="AN823">
        <v>92.889254880999999</v>
      </c>
      <c r="AO823"/>
      <c r="AP823"/>
      <c r="AQ823"/>
      <c r="AR823">
        <v>65.512191514999998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41.781496036999997</v>
      </c>
      <c r="C824">
        <v>56.374053349</v>
      </c>
      <c r="D824">
        <v>70.932274512000006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71.229150985999993</v>
      </c>
      <c r="N824">
        <v>96.382963618000005</v>
      </c>
      <c r="O824"/>
      <c r="P824"/>
      <c r="Q824">
        <v>63.814531103</v>
      </c>
      <c r="R824">
        <v>82.778928243999999</v>
      </c>
      <c r="S824">
        <v>68.638518027000003</v>
      </c>
      <c r="T824">
        <v>77.467279801999993</v>
      </c>
      <c r="U824"/>
      <c r="V824">
        <v>117.993303469</v>
      </c>
      <c r="W824">
        <v>47.126802669999996</v>
      </c>
      <c r="X824"/>
      <c r="Y824"/>
      <c r="Z824">
        <v>11.131638066000001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60.338445147000002</v>
      </c>
      <c r="AM824">
        <v>39.141227802000003</v>
      </c>
      <c r="AN824">
        <v>95.419598711000006</v>
      </c>
      <c r="AO824"/>
      <c r="AP824"/>
      <c r="AQ824"/>
      <c r="AR824">
        <v>65.224857341000003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42.448933414999999</v>
      </c>
      <c r="C825">
        <v>56.394106618000002</v>
      </c>
      <c r="D825">
        <v>71.974475376000001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71.267251627999997</v>
      </c>
      <c r="N825">
        <v>90.515156532000006</v>
      </c>
      <c r="O825"/>
      <c r="P825"/>
      <c r="Q825">
        <v>64.050662578000001</v>
      </c>
      <c r="R825">
        <v>82.778928243999999</v>
      </c>
      <c r="S825">
        <v>69.050071488</v>
      </c>
      <c r="T825">
        <v>77.255040679000004</v>
      </c>
      <c r="U825"/>
      <c r="V825">
        <v>117.41979170899999</v>
      </c>
      <c r="W825">
        <v>44.710043558999999</v>
      </c>
      <c r="X825"/>
      <c r="Y825"/>
      <c r="Z825">
        <v>11.558913063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60.653251021999999</v>
      </c>
      <c r="AM825">
        <v>39.097206657999998</v>
      </c>
      <c r="AN825">
        <v>90.298249514000005</v>
      </c>
      <c r="AO825"/>
      <c r="AP825"/>
      <c r="AQ825"/>
      <c r="AR825">
        <v>67.753398066000003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41.610350572000002</v>
      </c>
      <c r="C826">
        <v>56.856285988000003</v>
      </c>
      <c r="D826">
        <v>73.924222838000006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71.333927751999994</v>
      </c>
      <c r="N826">
        <v>93.950164207</v>
      </c>
      <c r="O826"/>
      <c r="P826"/>
      <c r="Q826">
        <v>63.283235285000004</v>
      </c>
      <c r="R826">
        <v>83.971972664000006</v>
      </c>
      <c r="S826">
        <v>69.323579930999998</v>
      </c>
      <c r="T826">
        <v>76.724442871999997</v>
      </c>
      <c r="U826"/>
      <c r="V826">
        <v>121.45428700399999</v>
      </c>
      <c r="W826">
        <v>47.261067064999999</v>
      </c>
      <c r="X826"/>
      <c r="Y826"/>
      <c r="Z826">
        <v>11.199102539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60.934168884999998</v>
      </c>
      <c r="AM826">
        <v>38.178282436000003</v>
      </c>
      <c r="AN826">
        <v>92.949914675000002</v>
      </c>
      <c r="AO826"/>
      <c r="AP826"/>
      <c r="AQ826"/>
      <c r="AR826">
        <v>67.121262884999993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42.505838359000002</v>
      </c>
      <c r="C827">
        <v>57.641723917999997</v>
      </c>
      <c r="D827">
        <v>74.427107303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71.857811585999997</v>
      </c>
      <c r="N827">
        <v>93.506115707000006</v>
      </c>
      <c r="O827"/>
      <c r="P827"/>
      <c r="Q827">
        <v>62.870005204000002</v>
      </c>
      <c r="R827">
        <v>84.522608551000005</v>
      </c>
      <c r="S827">
        <v>70.338289086000003</v>
      </c>
      <c r="T827">
        <v>77.679518924999996</v>
      </c>
      <c r="U827"/>
      <c r="V827">
        <v>120.15390381</v>
      </c>
      <c r="W827">
        <v>47.753369847000002</v>
      </c>
      <c r="X827"/>
      <c r="Y827"/>
      <c r="Z827">
        <v>11.199102539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61.690206105000001</v>
      </c>
      <c r="AM827">
        <v>38.398295646000001</v>
      </c>
      <c r="AN827">
        <v>92.110947972999995</v>
      </c>
      <c r="AO827"/>
      <c r="AP827"/>
      <c r="AQ827"/>
      <c r="AR827">
        <v>67.293663389000002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42.834849343999998</v>
      </c>
      <c r="C828">
        <v>56.924810788999999</v>
      </c>
      <c r="D828">
        <v>76.804982093999996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72.143566403999998</v>
      </c>
      <c r="N828">
        <v>94.038861830000002</v>
      </c>
      <c r="O828"/>
      <c r="P828"/>
      <c r="Q828">
        <v>62.456775122000003</v>
      </c>
      <c r="R828">
        <v>84.522608551000005</v>
      </c>
      <c r="S828">
        <v>70.579976111999997</v>
      </c>
      <c r="T828">
        <v>77.573399362999993</v>
      </c>
      <c r="U828"/>
      <c r="V828">
        <v>121.060481035</v>
      </c>
      <c r="W828">
        <v>47.305821864000002</v>
      </c>
      <c r="X828"/>
      <c r="Y828"/>
      <c r="Z828">
        <v>11.401495959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61.971875320999999</v>
      </c>
      <c r="AM828">
        <v>38.781216950000001</v>
      </c>
      <c r="AN828">
        <v>92.763793221</v>
      </c>
      <c r="AO828"/>
      <c r="AP828"/>
      <c r="AQ828"/>
      <c r="AR828">
        <v>68.155665909000007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42.644256274</v>
      </c>
      <c r="C829">
        <v>57.216764779999998</v>
      </c>
      <c r="D829">
        <v>74.451047528000004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71.962588351999997</v>
      </c>
      <c r="N829">
        <v>93.260266733999998</v>
      </c>
      <c r="O829"/>
      <c r="P829"/>
      <c r="Q829">
        <v>63.755498234999997</v>
      </c>
      <c r="R829">
        <v>85.715652970999997</v>
      </c>
      <c r="S829">
        <v>70.959727009000005</v>
      </c>
      <c r="T829">
        <v>78.210116732000003</v>
      </c>
      <c r="U829"/>
      <c r="V829">
        <v>124.029966652</v>
      </c>
      <c r="W829">
        <v>47.350576662000002</v>
      </c>
      <c r="X829"/>
      <c r="Y829"/>
      <c r="Z829">
        <v>10.749339385000001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62.221136745999999</v>
      </c>
      <c r="AM829">
        <v>39.544829796999998</v>
      </c>
      <c r="AN829">
        <v>96.004633506999994</v>
      </c>
      <c r="AO829"/>
      <c r="AP829"/>
      <c r="AQ829"/>
      <c r="AR829">
        <v>68.385533248000002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43.270203404999997</v>
      </c>
      <c r="C830">
        <v>58.939271161999997</v>
      </c>
      <c r="D830">
        <v>74.611764676999996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71.819710943000004</v>
      </c>
      <c r="N830">
        <v>91.681839194999995</v>
      </c>
      <c r="O830"/>
      <c r="P830"/>
      <c r="Q830">
        <v>64.936155608999997</v>
      </c>
      <c r="R830">
        <v>85.623880322999995</v>
      </c>
      <c r="S830">
        <v>71.296362469000002</v>
      </c>
      <c r="T830">
        <v>78.952953660999995</v>
      </c>
      <c r="U830"/>
      <c r="V830">
        <v>126.142487809</v>
      </c>
      <c r="W830">
        <v>44.083476382000001</v>
      </c>
      <c r="X830"/>
      <c r="Y830"/>
      <c r="Z830">
        <v>11.738818324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62.479561128999997</v>
      </c>
      <c r="AM830">
        <v>39.831277913999998</v>
      </c>
      <c r="AN830">
        <v>96.317648504000005</v>
      </c>
      <c r="AO830"/>
      <c r="AP830"/>
      <c r="AQ830"/>
      <c r="AR830">
        <v>65.569658348999994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42.579524061999997</v>
      </c>
      <c r="C831">
        <v>58.111198680000001</v>
      </c>
      <c r="D831">
        <v>74.716353835999996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72.534097987999999</v>
      </c>
      <c r="N831">
        <v>93.889152824999996</v>
      </c>
      <c r="O831"/>
      <c r="P831"/>
      <c r="Q831">
        <v>64.877122740999994</v>
      </c>
      <c r="R831">
        <v>86.908697391000004</v>
      </c>
      <c r="S831">
        <v>71.900649719</v>
      </c>
      <c r="T831">
        <v>77.997877609</v>
      </c>
      <c r="U831"/>
      <c r="V831">
        <v>125.227677101</v>
      </c>
      <c r="W831">
        <v>47.082047871999997</v>
      </c>
      <c r="X831"/>
      <c r="Y831"/>
      <c r="Z831">
        <v>11.446472274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62.895523445999999</v>
      </c>
      <c r="AM831">
        <v>40.948345007999997</v>
      </c>
      <c r="AN831">
        <v>96.063307656999996</v>
      </c>
      <c r="AO831"/>
      <c r="AP831"/>
      <c r="AQ831"/>
      <c r="AR831">
        <v>64.420321655999999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42.389409074</v>
      </c>
      <c r="C832">
        <v>58.041141732</v>
      </c>
      <c r="D832">
        <v>78.618533810000002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73.467563726999998</v>
      </c>
      <c r="N832">
        <v>97.732805736000003</v>
      </c>
      <c r="O832"/>
      <c r="P832"/>
      <c r="Q832">
        <v>63.519366759999997</v>
      </c>
      <c r="R832">
        <v>87.000470039000007</v>
      </c>
      <c r="S832">
        <v>71.831499855999994</v>
      </c>
      <c r="T832">
        <v>79.271312344999998</v>
      </c>
      <c r="U832"/>
      <c r="V832">
        <v>127.183438065</v>
      </c>
      <c r="W832">
        <v>46.813519081999999</v>
      </c>
      <c r="X832"/>
      <c r="Y832"/>
      <c r="Z832">
        <v>11.491448589999999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62.857135067999998</v>
      </c>
      <c r="AM832">
        <v>40.975458105000001</v>
      </c>
      <c r="AN832">
        <v>91.548688941999998</v>
      </c>
      <c r="AO832"/>
      <c r="AP832"/>
      <c r="AQ832"/>
      <c r="AR832">
        <v>66.029393025999994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43.662948814000003</v>
      </c>
      <c r="C833">
        <v>59.632709873000003</v>
      </c>
      <c r="D833">
        <v>75.319715892999994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72.362645098000002</v>
      </c>
      <c r="N833">
        <v>93.594913578000003</v>
      </c>
      <c r="O833"/>
      <c r="P833"/>
      <c r="Q833">
        <v>65.526484296999996</v>
      </c>
      <c r="R833">
        <v>85.715652970999997</v>
      </c>
      <c r="S833">
        <v>72.259536483999995</v>
      </c>
      <c r="T833">
        <v>78.634594977000006</v>
      </c>
      <c r="U833"/>
      <c r="V833">
        <v>123.354049244</v>
      </c>
      <c r="W833">
        <v>45.649894324000002</v>
      </c>
      <c r="X833"/>
      <c r="Y833"/>
      <c r="Z833">
        <v>11.626377536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63.141446770000002</v>
      </c>
      <c r="AM833">
        <v>40.083730334000002</v>
      </c>
      <c r="AN833">
        <v>95.095904234000002</v>
      </c>
      <c r="AO833"/>
      <c r="AP833"/>
      <c r="AQ833"/>
      <c r="AR833">
        <v>67.695931232000007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43.980654424000001</v>
      </c>
      <c r="C834">
        <v>59.587396173000002</v>
      </c>
      <c r="D834">
        <v>73.927697085999995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73.486614048999996</v>
      </c>
      <c r="N834">
        <v>95.180210048000006</v>
      </c>
      <c r="O834"/>
      <c r="P834"/>
      <c r="Q834">
        <v>64.818089872000002</v>
      </c>
      <c r="R834">
        <v>86.816924744000005</v>
      </c>
      <c r="S834">
        <v>72.210648492999994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11.648865693999999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63.155429589999997</v>
      </c>
      <c r="AM834">
        <v>42.106075859000001</v>
      </c>
      <c r="AN834">
        <v>97.595975909000003</v>
      </c>
      <c r="AO834"/>
      <c r="AP834"/>
      <c r="AQ834"/>
      <c r="AR834">
        <v>68.040732239999997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43.332234866</v>
      </c>
      <c r="C835">
        <v>59.333596055000001</v>
      </c>
      <c r="D835">
        <v>76.088380361000006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73.534239851999999</v>
      </c>
      <c r="N835">
        <v>94.619672424000001</v>
      </c>
      <c r="O835"/>
      <c r="P835"/>
      <c r="Q835">
        <v>65.762615772000004</v>
      </c>
      <c r="R835">
        <v>87.36756063</v>
      </c>
      <c r="S835">
        <v>72.598619701999993</v>
      </c>
      <c r="T835">
        <v>79.801910152000005</v>
      </c>
      <c r="U835"/>
      <c r="V835">
        <v>127.019955424</v>
      </c>
      <c r="W835">
        <v>46.634499888000001</v>
      </c>
      <c r="X835"/>
      <c r="Y835"/>
      <c r="Z835">
        <v>12.121117005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63.412906585999998</v>
      </c>
      <c r="AM835">
        <v>41.508252309</v>
      </c>
      <c r="AN835">
        <v>94.836375148000002</v>
      </c>
      <c r="AO835"/>
      <c r="AP835"/>
      <c r="AQ835"/>
      <c r="AR835">
        <v>67.753398066000003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45.109619989999999</v>
      </c>
      <c r="C836">
        <v>60.513337149000002</v>
      </c>
      <c r="D836">
        <v>73.576263424000004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72.953205054999998</v>
      </c>
      <c r="N836">
        <v>96.090930810000003</v>
      </c>
      <c r="O836"/>
      <c r="P836"/>
      <c r="Q836">
        <v>64.700024134000003</v>
      </c>
      <c r="R836">
        <v>86.725152096000002</v>
      </c>
      <c r="S836">
        <v>72.408805584000007</v>
      </c>
      <c r="T836">
        <v>80.226388397999997</v>
      </c>
      <c r="U836"/>
      <c r="V836">
        <v>125.23561574199999</v>
      </c>
      <c r="W836">
        <v>45.381365533999997</v>
      </c>
      <c r="X836"/>
      <c r="Y836"/>
      <c r="Z836">
        <v>11.986188059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63.322569739999999</v>
      </c>
      <c r="AM836">
        <v>40.279607026000001</v>
      </c>
      <c r="AN836">
        <v>96.350410588000003</v>
      </c>
      <c r="AO836"/>
      <c r="AP836"/>
      <c r="AQ836"/>
      <c r="AR836">
        <v>66.718995042000003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43.947313250999997</v>
      </c>
      <c r="C837">
        <v>60.628519853999997</v>
      </c>
      <c r="D837">
        <v>74.146132887999997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75.410696490000007</v>
      </c>
      <c r="N837">
        <v>95.510479101000001</v>
      </c>
      <c r="O837"/>
      <c r="P837"/>
      <c r="Q837">
        <v>64.640991266</v>
      </c>
      <c r="R837">
        <v>86.725152096000002</v>
      </c>
      <c r="S837">
        <v>73.016919599999994</v>
      </c>
      <c r="T837">
        <v>81.075344888999993</v>
      </c>
      <c r="U837"/>
      <c r="V837">
        <v>128.769649453</v>
      </c>
      <c r="W837">
        <v>46.813519081999999</v>
      </c>
      <c r="X837"/>
      <c r="Y837"/>
      <c r="Z837">
        <v>11.941211744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63.786238670000003</v>
      </c>
      <c r="AM837">
        <v>40.857223525000002</v>
      </c>
      <c r="AN837">
        <v>95.887596576999997</v>
      </c>
      <c r="AO837"/>
      <c r="AP837"/>
      <c r="AQ837"/>
      <c r="AR837">
        <v>65.109923671999994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44.582898981</v>
      </c>
      <c r="C838">
        <v>60.755326939</v>
      </c>
      <c r="D838">
        <v>72.961489810000003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74.667733963000003</v>
      </c>
      <c r="N838">
        <v>95.260429775000006</v>
      </c>
      <c r="O838"/>
      <c r="P838"/>
      <c r="Q838">
        <v>66.352944459</v>
      </c>
      <c r="R838">
        <v>88.468832402999993</v>
      </c>
      <c r="S838">
        <v>73.356569668000006</v>
      </c>
      <c r="T838">
        <v>81.924301380000003</v>
      </c>
      <c r="U838"/>
      <c r="V838">
        <v>126.093332166</v>
      </c>
      <c r="W838">
        <v>46.142197105999998</v>
      </c>
      <c r="X838"/>
      <c r="Y838"/>
      <c r="Z838">
        <v>12.188581479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64.018865093000002</v>
      </c>
      <c r="AM838">
        <v>40.014178174999998</v>
      </c>
      <c r="AN838">
        <v>94.339516204999995</v>
      </c>
      <c r="AO838"/>
      <c r="AP838"/>
      <c r="AQ838"/>
      <c r="AR838">
        <v>66.316727200000003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45.161794536999999</v>
      </c>
      <c r="C839">
        <v>60.294697999999997</v>
      </c>
      <c r="D839">
        <v>69.929969870999997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74.172425611999998</v>
      </c>
      <c r="N839">
        <v>95.959292344999994</v>
      </c>
      <c r="O839"/>
      <c r="P839"/>
      <c r="Q839">
        <v>66.884240277999993</v>
      </c>
      <c r="R839">
        <v>86.449834152999998</v>
      </c>
      <c r="S839">
        <v>73.090501040999996</v>
      </c>
      <c r="T839">
        <v>80.969225327000004</v>
      </c>
      <c r="U839"/>
      <c r="V839">
        <v>124.76000978099999</v>
      </c>
      <c r="W839">
        <v>46.097442307999998</v>
      </c>
      <c r="X839"/>
      <c r="Y839"/>
      <c r="Z839">
        <v>12.840738052000001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64.030335588</v>
      </c>
      <c r="AM839">
        <v>39.602952557000002</v>
      </c>
      <c r="AN839">
        <v>97.563818964000006</v>
      </c>
      <c r="AO839"/>
      <c r="AP839"/>
      <c r="AQ839"/>
      <c r="AR839">
        <v>68.615400586000007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45.244433866000001</v>
      </c>
      <c r="C840">
        <v>61.250681012000001</v>
      </c>
      <c r="D840">
        <v>69.736803077000005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74.867762335999998</v>
      </c>
      <c r="N840">
        <v>97.778586576999999</v>
      </c>
      <c r="O840"/>
      <c r="P840"/>
      <c r="Q840">
        <v>67.297470359000002</v>
      </c>
      <c r="R840">
        <v>88.744150345999998</v>
      </c>
      <c r="S840">
        <v>73.778829866999999</v>
      </c>
      <c r="T840">
        <v>81.818181817999999</v>
      </c>
      <c r="U840"/>
      <c r="V840">
        <v>125.48503397899999</v>
      </c>
      <c r="W840">
        <v>46.276461501</v>
      </c>
      <c r="X840"/>
      <c r="Y840"/>
      <c r="Z840">
        <v>12.256045951999999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64.585567557000005</v>
      </c>
      <c r="AM840">
        <v>40.420075828000002</v>
      </c>
      <c r="AN840">
        <v>97.095384654</v>
      </c>
      <c r="AO840"/>
      <c r="AP840"/>
      <c r="AQ840"/>
      <c r="AR840">
        <v>68.270599578000002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43.294406709999997</v>
      </c>
      <c r="C841">
        <v>60.494321755000001</v>
      </c>
      <c r="D841">
        <v>73.898451675000004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75.886954520000003</v>
      </c>
      <c r="N841">
        <v>97.353026649</v>
      </c>
      <c r="O841"/>
      <c r="P841"/>
      <c r="Q841">
        <v>66.825207409000001</v>
      </c>
      <c r="R841">
        <v>89.845422119000006</v>
      </c>
      <c r="S841">
        <v>74.411463010999995</v>
      </c>
      <c r="T841">
        <v>81.287584011000007</v>
      </c>
      <c r="U841"/>
      <c r="V841">
        <v>125.181249979</v>
      </c>
      <c r="W841">
        <v>46.768764283000003</v>
      </c>
      <c r="X841"/>
      <c r="Y841"/>
      <c r="Z841">
        <v>12.660832790000001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65.053117311999998</v>
      </c>
      <c r="AM841">
        <v>39.360303737999999</v>
      </c>
      <c r="AN841">
        <v>97.757451009999997</v>
      </c>
      <c r="AO841"/>
      <c r="AP841"/>
      <c r="AQ841"/>
      <c r="AR841">
        <v>68.040732239999997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45.425612323999999</v>
      </c>
      <c r="C842">
        <v>61.578294495000002</v>
      </c>
      <c r="D842">
        <v>73.183472268000003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76.048882250999995</v>
      </c>
      <c r="N842">
        <v>98.938117611999999</v>
      </c>
      <c r="O842"/>
      <c r="P842"/>
      <c r="Q842">
        <v>66.471010195999995</v>
      </c>
      <c r="R842">
        <v>89.386558879999995</v>
      </c>
      <c r="S842">
        <v>74.402067681000005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13.043131471000001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65.152170112999997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70.511806129999997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44.980086587999999</v>
      </c>
      <c r="C843">
        <v>61.479399983999997</v>
      </c>
      <c r="D843">
        <v>69.959202223999995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75.858379038999999</v>
      </c>
      <c r="N843">
        <v>98.936187855</v>
      </c>
      <c r="O843"/>
      <c r="P843"/>
      <c r="Q843">
        <v>66.057780115</v>
      </c>
      <c r="R843">
        <v>89.203013584000004</v>
      </c>
      <c r="S843">
        <v>74.190066547000001</v>
      </c>
      <c r="T843">
        <v>81.924301380000003</v>
      </c>
      <c r="U843"/>
      <c r="V843">
        <v>126.699775832</v>
      </c>
      <c r="W843">
        <v>44.933817550999997</v>
      </c>
      <c r="X843"/>
      <c r="Y843"/>
      <c r="Z843">
        <v>12.728297264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65.042878513999995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69.994604617999997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44.902333267000003</v>
      </c>
      <c r="C844">
        <v>60.472110114000003</v>
      </c>
      <c r="D844">
        <v>72.482738171999998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75.829803557000005</v>
      </c>
      <c r="N844">
        <v>101.69622083900001</v>
      </c>
      <c r="O844"/>
      <c r="P844"/>
      <c r="Q844">
        <v>66.411977328000006</v>
      </c>
      <c r="R844">
        <v>89.294786232000007</v>
      </c>
      <c r="S844">
        <v>74.711034639000005</v>
      </c>
      <c r="T844">
        <v>80.863105766000004</v>
      </c>
      <c r="U844"/>
      <c r="V844">
        <v>127.898774162</v>
      </c>
      <c r="W844">
        <v>45.112836743999999</v>
      </c>
      <c r="X844"/>
      <c r="Y844"/>
      <c r="Z844">
        <v>12.998155155999999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65.459326720999996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69.937137784000001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47.382571505000001</v>
      </c>
      <c r="C845">
        <v>61.644695802999998</v>
      </c>
      <c r="D845">
        <v>74.604955783999998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77.458606020000005</v>
      </c>
      <c r="N845">
        <v>99.359505256000006</v>
      </c>
      <c r="O845"/>
      <c r="P845"/>
      <c r="Q845">
        <v>64.286794052999994</v>
      </c>
      <c r="R845">
        <v>90.946693890999995</v>
      </c>
      <c r="S845">
        <v>75.032778461000007</v>
      </c>
      <c r="T845">
        <v>82.879377431999998</v>
      </c>
      <c r="U845"/>
      <c r="V845">
        <v>130.68015504100001</v>
      </c>
      <c r="W845">
        <v>44.486269567000001</v>
      </c>
      <c r="X845"/>
      <c r="Y845"/>
      <c r="Z845">
        <v>12.953178841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65.611344048000007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69.937137784000001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45.806411883000003</v>
      </c>
      <c r="C846">
        <v>61.345196444999999</v>
      </c>
      <c r="D846">
        <v>76.530485244000005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75.153517153999999</v>
      </c>
      <c r="N846">
        <v>99.663606811999998</v>
      </c>
      <c r="O846"/>
      <c r="P846"/>
      <c r="Q846">
        <v>65.526484296999996</v>
      </c>
      <c r="R846">
        <v>89.937194766000005</v>
      </c>
      <c r="S846">
        <v>74.119452882000004</v>
      </c>
      <c r="T846">
        <v>80.756986204</v>
      </c>
      <c r="U846"/>
      <c r="V846">
        <v>128.21008585800001</v>
      </c>
      <c r="W846">
        <v>45.739403920999997</v>
      </c>
      <c r="X846"/>
      <c r="Y846"/>
      <c r="Z846">
        <v>13.492894626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65.093653153000005</v>
      </c>
      <c r="AM846">
        <v>39.95717441</v>
      </c>
      <c r="AN846">
        <v>102.225693225</v>
      </c>
      <c r="AO846"/>
      <c r="AP846">
        <v>46.997573766000002</v>
      </c>
      <c r="AQ846"/>
      <c r="AR846">
        <v>67.983265404999997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45.558673538999997</v>
      </c>
      <c r="C847">
        <v>60.868358342000001</v>
      </c>
      <c r="D847">
        <v>79.261980211999997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77.553857625999996</v>
      </c>
      <c r="N847">
        <v>100.51914957</v>
      </c>
      <c r="O847"/>
      <c r="P847"/>
      <c r="Q847">
        <v>66.411977328000006</v>
      </c>
      <c r="R847">
        <v>91.130239187000001</v>
      </c>
      <c r="S847">
        <v>74.857899945</v>
      </c>
      <c r="T847">
        <v>80.756986204</v>
      </c>
      <c r="U847"/>
      <c r="V847">
        <v>126.813403369</v>
      </c>
      <c r="W847">
        <v>45.157591543000002</v>
      </c>
      <c r="X847"/>
      <c r="Y847"/>
      <c r="Z847">
        <v>13.357965678999999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65.766680018000002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68.960201593999997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47.116272752</v>
      </c>
      <c r="C848">
        <v>63.920832617000002</v>
      </c>
      <c r="D848">
        <v>78.398473201000002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76.877571223000004</v>
      </c>
      <c r="N848">
        <v>101.499373646</v>
      </c>
      <c r="O848"/>
      <c r="P848"/>
      <c r="Q848">
        <v>77.333058043999998</v>
      </c>
      <c r="R848">
        <v>90.120740061999996</v>
      </c>
      <c r="S848">
        <v>74.167778432999995</v>
      </c>
      <c r="T848">
        <v>80.969225327000004</v>
      </c>
      <c r="U848"/>
      <c r="V848">
        <v>128.436629358</v>
      </c>
      <c r="W848">
        <v>43.993966784999998</v>
      </c>
      <c r="X848"/>
      <c r="Y848"/>
      <c r="Z848">
        <v>14.819695931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65.439111108999995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67.236196554000003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46.246579592000003</v>
      </c>
      <c r="C849">
        <v>62.507710852000002</v>
      </c>
      <c r="D849">
        <v>78.297045362000006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79.173134927999996</v>
      </c>
      <c r="N849">
        <v>99.500979966000003</v>
      </c>
      <c r="O849"/>
      <c r="P849"/>
      <c r="Q849">
        <v>68.891357815000006</v>
      </c>
      <c r="R849">
        <v>90.120740061999996</v>
      </c>
      <c r="S849">
        <v>74.802126184000002</v>
      </c>
      <c r="T849">
        <v>82.667138308999995</v>
      </c>
      <c r="U849"/>
      <c r="V849">
        <v>128.20444776599999</v>
      </c>
      <c r="W849">
        <v>44.217740777000003</v>
      </c>
      <c r="X849"/>
      <c r="Y849"/>
      <c r="Z849">
        <v>12.705809106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65.817746010999997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68.213132744000006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46.852263895</v>
      </c>
      <c r="C850">
        <v>61.699849360000002</v>
      </c>
      <c r="D850">
        <v>77.097211622000003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77.572907947000004</v>
      </c>
      <c r="N850">
        <v>101.377754878</v>
      </c>
      <c r="O850"/>
      <c r="P850"/>
      <c r="Q850">
        <v>66.707141671000002</v>
      </c>
      <c r="R850">
        <v>90.028967413999993</v>
      </c>
      <c r="S850">
        <v>74.814470110000002</v>
      </c>
      <c r="T850">
        <v>82.242660064000006</v>
      </c>
      <c r="U850"/>
      <c r="V850">
        <v>127.190104629</v>
      </c>
      <c r="W850">
        <v>43.591173599999998</v>
      </c>
      <c r="X850"/>
      <c r="Y850"/>
      <c r="Z850">
        <v>13.088107787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65.815383932000003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68.845267925000002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46.863240732999998</v>
      </c>
      <c r="C851">
        <v>61.416243721000001</v>
      </c>
      <c r="D851">
        <v>77.931287306000002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78.144417583000006</v>
      </c>
      <c r="N851">
        <v>100.21372475299999</v>
      </c>
      <c r="O851"/>
      <c r="P851"/>
      <c r="Q851">
        <v>66.293911589999993</v>
      </c>
      <c r="R851">
        <v>90.854921243000007</v>
      </c>
      <c r="S851">
        <v>74.710658191999997</v>
      </c>
      <c r="T851">
        <v>81.818181817999999</v>
      </c>
      <c r="U851"/>
      <c r="V851">
        <v>129.06394866799999</v>
      </c>
      <c r="W851">
        <v>43.188380414999997</v>
      </c>
      <c r="X851"/>
      <c r="Y851"/>
      <c r="Z851">
        <v>13.402941995000001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65.666353844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69.937137784000001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47.708427084999997</v>
      </c>
      <c r="C852">
        <v>62.649135719</v>
      </c>
      <c r="D852">
        <v>77.161935421999999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78.077741458999995</v>
      </c>
      <c r="N852">
        <v>100.51202801700001</v>
      </c>
      <c r="O852"/>
      <c r="P852"/>
      <c r="Q852">
        <v>66.352944459</v>
      </c>
      <c r="R852">
        <v>91.864420367999998</v>
      </c>
      <c r="S852">
        <v>75.095252864000003</v>
      </c>
      <c r="T852">
        <v>82.454899186000006</v>
      </c>
      <c r="U852"/>
      <c r="V852">
        <v>128.368101494</v>
      </c>
      <c r="W852">
        <v>42.651322835000002</v>
      </c>
      <c r="X852"/>
      <c r="Y852"/>
      <c r="Z852">
        <v>13.875193307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66.043604810999994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69.937137784000001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48.832723735999998</v>
      </c>
      <c r="C853">
        <v>62.935919834000003</v>
      </c>
      <c r="D853">
        <v>78.606410335000007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78.792128504000004</v>
      </c>
      <c r="N853">
        <v>100.6107303</v>
      </c>
      <c r="O853"/>
      <c r="P853"/>
      <c r="Q853">
        <v>65.762615772000004</v>
      </c>
      <c r="R853">
        <v>92.139738312000006</v>
      </c>
      <c r="S853">
        <v>75.614412850999997</v>
      </c>
      <c r="T853">
        <v>82.348779625000006</v>
      </c>
      <c r="U853"/>
      <c r="V853">
        <v>128.35686883700001</v>
      </c>
      <c r="W853">
        <v>39.294712957999998</v>
      </c>
      <c r="X853"/>
      <c r="Y853"/>
      <c r="Z853">
        <v>14.167539357000001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66.488666120999994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70.684206634000006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48.284623691</v>
      </c>
      <c r="C854">
        <v>64.099984778000007</v>
      </c>
      <c r="D854">
        <v>76.818840816000005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78.87785495</v>
      </c>
      <c r="N854">
        <v>100.964756912</v>
      </c>
      <c r="O854"/>
      <c r="P854"/>
      <c r="Q854">
        <v>68.904860348</v>
      </c>
      <c r="R854">
        <v>91.17</v>
      </c>
      <c r="S854">
        <v>74.986705981</v>
      </c>
      <c r="T854">
        <v>81.499823133999996</v>
      </c>
      <c r="U854"/>
      <c r="V854">
        <v>126.88583969699999</v>
      </c>
      <c r="W854">
        <v>42.203774850999999</v>
      </c>
      <c r="X854"/>
      <c r="Y854"/>
      <c r="Z854">
        <v>13.42954636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66.131230785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69.734783738000004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49.634502505999997</v>
      </c>
      <c r="C855">
        <v>63.391017714</v>
      </c>
      <c r="D855">
        <v>76.106587071999996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79.801795528</v>
      </c>
      <c r="N855">
        <v>98.439225934000007</v>
      </c>
      <c r="O855"/>
      <c r="P855"/>
      <c r="Q855">
        <v>68.826559369999998</v>
      </c>
      <c r="R855">
        <v>92.63</v>
      </c>
      <c r="S855">
        <v>75.381633394999994</v>
      </c>
      <c r="T855">
        <v>80.969225327000004</v>
      </c>
      <c r="U855"/>
      <c r="V855">
        <v>131.78089808499999</v>
      </c>
      <c r="W855">
        <v>40.726866504999997</v>
      </c>
      <c r="X855"/>
      <c r="Y855"/>
      <c r="Z855">
        <v>13.667237446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66.274325005999998</v>
      </c>
      <c r="AM855">
        <v>28.797455271</v>
      </c>
      <c r="AN855">
        <v>105.685188588</v>
      </c>
      <c r="AO855"/>
      <c r="AP855">
        <v>45.454802868999998</v>
      </c>
      <c r="AQ855"/>
      <c r="AR855">
        <v>69.734783738000004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49.832425510999997</v>
      </c>
      <c r="C856">
        <v>65.017121322999998</v>
      </c>
      <c r="D856">
        <v>70.209672577000006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79.573191674</v>
      </c>
      <c r="N856">
        <v>99.465309043999994</v>
      </c>
      <c r="O856"/>
      <c r="P856"/>
      <c r="Q856">
        <v>68.423868627999994</v>
      </c>
      <c r="R856">
        <v>92.22</v>
      </c>
      <c r="S856">
        <v>76.004764340999998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14.142619617999999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67.063659181999995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70.342053261999993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49.343411887000002</v>
      </c>
      <c r="C857">
        <v>62.145929496000001</v>
      </c>
      <c r="D857">
        <v>53.535020236999998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79.897047134000005</v>
      </c>
      <c r="N857">
        <v>100.81795106200001</v>
      </c>
      <c r="O857"/>
      <c r="P857"/>
      <c r="Q857">
        <v>67.763903244000005</v>
      </c>
      <c r="R857">
        <v>92.67</v>
      </c>
      <c r="S857">
        <v>75.881078927000004</v>
      </c>
      <c r="T857">
        <v>82.667138308999995</v>
      </c>
      <c r="U857"/>
      <c r="V857">
        <v>124.76490399799999</v>
      </c>
      <c r="W857">
        <v>40.413582916999999</v>
      </c>
      <c r="X857"/>
      <c r="Y857"/>
      <c r="Z857">
        <v>13.370123588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66.889991624000004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70.139630087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48.815931292999998</v>
      </c>
      <c r="C858">
        <v>63.571595043999999</v>
      </c>
      <c r="D858">
        <v>67.003042534000002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79.877996812999996</v>
      </c>
      <c r="N858">
        <v>99.754476789999998</v>
      </c>
      <c r="O858"/>
      <c r="P858"/>
      <c r="Q858">
        <v>68.524541313</v>
      </c>
      <c r="R858">
        <v>92.91</v>
      </c>
      <c r="S858">
        <v>76.238558370000007</v>
      </c>
      <c r="T858">
        <v>82.136540502000003</v>
      </c>
      <c r="U858"/>
      <c r="V858">
        <v>128.454041843</v>
      </c>
      <c r="W858">
        <v>40.234563723000001</v>
      </c>
      <c r="X858"/>
      <c r="Y858"/>
      <c r="Z858">
        <v>13.786082989000001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67.098533115999999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70.342053261999993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50.680573635999998</v>
      </c>
      <c r="C859">
        <v>63.998700569999997</v>
      </c>
      <c r="D859">
        <v>66.783859753000002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79.363638140000006</v>
      </c>
      <c r="N859">
        <v>102.36128209500001</v>
      </c>
      <c r="O859"/>
      <c r="P859"/>
      <c r="Q859">
        <v>67.260539816999994</v>
      </c>
      <c r="R859">
        <v>91.55</v>
      </c>
      <c r="S859">
        <v>76.354789284000006</v>
      </c>
      <c r="T859">
        <v>83.409975239000005</v>
      </c>
      <c r="U859"/>
      <c r="V859">
        <v>126.69251126499999</v>
      </c>
      <c r="W859">
        <v>39.742260940999998</v>
      </c>
      <c r="X859"/>
      <c r="Y859"/>
      <c r="Z859">
        <v>14.202042389000001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67.341374232000007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70.443264850000006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49.416725354999997</v>
      </c>
      <c r="C860">
        <v>61.362915219999998</v>
      </c>
      <c r="D860">
        <v>70.531876178999994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79.668443280000005</v>
      </c>
      <c r="N860">
        <v>99.310733041999995</v>
      </c>
      <c r="O860"/>
      <c r="P860"/>
      <c r="Q860">
        <v>66.220255398999996</v>
      </c>
      <c r="R860">
        <v>91.58</v>
      </c>
      <c r="S860">
        <v>76.420132972999994</v>
      </c>
      <c r="T860">
        <v>81.393703572999996</v>
      </c>
      <c r="U860"/>
      <c r="V860">
        <v>128.28573398200001</v>
      </c>
      <c r="W860">
        <v>37.862559410000003</v>
      </c>
      <c r="X860"/>
      <c r="Y860"/>
      <c r="Z860">
        <v>14.261465161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67.385508336000001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68.621456276000004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49.387711727000003</v>
      </c>
      <c r="C861">
        <v>64.210941000000005</v>
      </c>
      <c r="D861">
        <v>72.196615785000006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80.201852273</v>
      </c>
      <c r="N861">
        <v>98.018633249000004</v>
      </c>
      <c r="O861"/>
      <c r="P861"/>
      <c r="Q861">
        <v>67.495442749999995</v>
      </c>
      <c r="R861">
        <v>91.01</v>
      </c>
      <c r="S861">
        <v>76.731294782000006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14.202042389000001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67.667557525000007</v>
      </c>
      <c r="AM861">
        <v>29.80333181</v>
      </c>
      <c r="AN861">
        <v>116.206026264</v>
      </c>
      <c r="AO861"/>
      <c r="AP861">
        <v>48.103866863999997</v>
      </c>
      <c r="AQ861"/>
      <c r="AR861">
        <v>70.240841674999999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50.667385987000003</v>
      </c>
      <c r="C862">
        <v>63.445649754000002</v>
      </c>
      <c r="D862">
        <v>72.762072179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80.601909019000004</v>
      </c>
      <c r="N862">
        <v>101.42624339299999</v>
      </c>
      <c r="O862"/>
      <c r="P862"/>
      <c r="Q862">
        <v>66.835477366000006</v>
      </c>
      <c r="R862">
        <v>91.84</v>
      </c>
      <c r="S862">
        <v>76.629102778000004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14.380310703999999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67.715227683999998</v>
      </c>
      <c r="AM862">
        <v>29.67632948</v>
      </c>
      <c r="AN862">
        <v>113.22951275699999</v>
      </c>
      <c r="AO862"/>
      <c r="AP862">
        <v>43.160507443</v>
      </c>
      <c r="AQ862"/>
      <c r="AR862">
        <v>70.342053261999993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49.925893375999998</v>
      </c>
      <c r="C863">
        <v>65.063529975999998</v>
      </c>
      <c r="D863">
        <v>71.472454032000002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80.763836749000006</v>
      </c>
      <c r="N863">
        <v>97.370243083999995</v>
      </c>
      <c r="O863"/>
      <c r="P863"/>
      <c r="Q863">
        <v>66.846663219999996</v>
      </c>
      <c r="R863">
        <v>91.52</v>
      </c>
      <c r="S863">
        <v>76.729831578000002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14.083196846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67.813246344000007</v>
      </c>
      <c r="AM863">
        <v>29.970693253</v>
      </c>
      <c r="AN863">
        <v>113.668448852</v>
      </c>
      <c r="AO863"/>
      <c r="AP863">
        <v>55.876052715</v>
      </c>
      <c r="AQ863"/>
      <c r="AR863">
        <v>70.342053261999993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49.308575232999999</v>
      </c>
      <c r="C864">
        <v>64.345943914000003</v>
      </c>
      <c r="D864">
        <v>69.862768200000005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80.001823900999995</v>
      </c>
      <c r="N864">
        <v>100.52658991</v>
      </c>
      <c r="O864"/>
      <c r="P864"/>
      <c r="Q864">
        <v>66.600574433000006</v>
      </c>
      <c r="R864">
        <v>90.48</v>
      </c>
      <c r="S864">
        <v>76.036293533000006</v>
      </c>
      <c r="T864">
        <v>80.544747082000001</v>
      </c>
      <c r="U864"/>
      <c r="V864">
        <v>123.77653728999999</v>
      </c>
      <c r="W864">
        <v>41.040150093999998</v>
      </c>
      <c r="X864"/>
      <c r="Y864"/>
      <c r="Z864">
        <v>14.083196846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67.338661263000006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70.139630087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52.066816164000002</v>
      </c>
      <c r="C865">
        <v>63.533185977000002</v>
      </c>
      <c r="D865">
        <v>65.581495509999996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80.840038034000003</v>
      </c>
      <c r="N865">
        <v>100.036044804</v>
      </c>
      <c r="O865"/>
      <c r="P865"/>
      <c r="Q865">
        <v>65.224714397</v>
      </c>
      <c r="R865">
        <v>91.6</v>
      </c>
      <c r="S865">
        <v>75.977373317000001</v>
      </c>
      <c r="T865">
        <v>80.120268835999994</v>
      </c>
      <c r="U865"/>
      <c r="V865">
        <v>128.97981142399999</v>
      </c>
      <c r="W865">
        <v>37.907314208999999</v>
      </c>
      <c r="X865"/>
      <c r="Y865"/>
      <c r="Z865">
        <v>14.558579018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67.365203768000001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70.949322787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50.641964647000002</v>
      </c>
      <c r="C866">
        <v>63.355646872999998</v>
      </c>
      <c r="D866">
        <v>64.297491395999998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100.13899155</v>
      </c>
      <c r="O866"/>
      <c r="P866"/>
      <c r="Q866">
        <v>65.426059768000002</v>
      </c>
      <c r="R866">
        <v>92.79</v>
      </c>
      <c r="S866">
        <v>76.387915484999994</v>
      </c>
      <c r="T866">
        <v>79.908029713000005</v>
      </c>
      <c r="U866"/>
      <c r="V866">
        <v>123.103672461</v>
      </c>
      <c r="W866">
        <v>39.160448563000003</v>
      </c>
      <c r="X866"/>
      <c r="Y866"/>
      <c r="Z866">
        <v>14.380310703999999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67.238083947999996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70.038418500000006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50.686363217</v>
      </c>
      <c r="C867">
        <v>62.149267070999997</v>
      </c>
      <c r="D867">
        <v>63.261850666000001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98.548324843000003</v>
      </c>
      <c r="O867"/>
      <c r="P867"/>
      <c r="Q867">
        <v>63.345490933000001</v>
      </c>
      <c r="R867">
        <v>92.36</v>
      </c>
      <c r="S867">
        <v>75.922378437000006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14.499156247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67.042957630000004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70.139630087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50.466436489000003</v>
      </c>
      <c r="C868">
        <v>61.987356183999999</v>
      </c>
      <c r="D868">
        <v>62.507061659999998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95.118081912999997</v>
      </c>
      <c r="O868"/>
      <c r="P868"/>
      <c r="Q868">
        <v>63.200074831999999</v>
      </c>
      <c r="R868">
        <v>91.29</v>
      </c>
      <c r="S868">
        <v>75.388150066999998</v>
      </c>
      <c r="T868">
        <v>79.059073221999995</v>
      </c>
      <c r="U868"/>
      <c r="V868">
        <v>124.312363694</v>
      </c>
      <c r="W868">
        <v>34.595459130000002</v>
      </c>
      <c r="X868"/>
      <c r="Y868"/>
      <c r="Z868">
        <v>13.84550576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66.615666013999999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69.431148974999999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51.108675910000002</v>
      </c>
      <c r="C869">
        <v>63.464411777999999</v>
      </c>
      <c r="D869">
        <v>66.763720590999995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102.213918871</v>
      </c>
      <c r="O869"/>
      <c r="P869"/>
      <c r="Q869">
        <v>63.22244654</v>
      </c>
      <c r="R869">
        <v>91.27</v>
      </c>
      <c r="S869">
        <v>75.324726631999994</v>
      </c>
      <c r="T869">
        <v>77.997877609</v>
      </c>
      <c r="U869"/>
      <c r="V869">
        <v>124.773222679</v>
      </c>
      <c r="W869">
        <v>34.819233122</v>
      </c>
      <c r="X869"/>
      <c r="Y869"/>
      <c r="Z869">
        <v>14.261465161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66.542796441999997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69.026302626000003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50.656856587</v>
      </c>
      <c r="C870">
        <v>63.001939485000001</v>
      </c>
      <c r="D870">
        <v>67.913457332999997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97.181692339999998</v>
      </c>
      <c r="O870"/>
      <c r="P870"/>
      <c r="Q870">
        <v>62.696711403999998</v>
      </c>
      <c r="R870">
        <v>91.39</v>
      </c>
      <c r="S870">
        <v>75.800110519</v>
      </c>
      <c r="T870">
        <v>78.952953660999995</v>
      </c>
      <c r="U870"/>
      <c r="V870">
        <v>123.309540699</v>
      </c>
      <c r="W870">
        <v>33.700363162999999</v>
      </c>
      <c r="X870"/>
      <c r="Y870"/>
      <c r="Z870">
        <v>13.964351303000001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66.783047604000004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68.621456276000004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51.152377041999998</v>
      </c>
      <c r="C871">
        <v>62.377126597</v>
      </c>
      <c r="D871">
        <v>70.836070578000005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100.227981895</v>
      </c>
      <c r="O871"/>
      <c r="P871"/>
      <c r="Q871">
        <v>57.070226865999999</v>
      </c>
      <c r="R871">
        <v>91.75</v>
      </c>
      <c r="S871">
        <v>76.063015266999997</v>
      </c>
      <c r="T871">
        <v>79.165192783999998</v>
      </c>
      <c r="U871"/>
      <c r="V871">
        <v>122.13330832</v>
      </c>
      <c r="W871">
        <v>31.910171228999999</v>
      </c>
      <c r="X871"/>
      <c r="Y871"/>
      <c r="Z871">
        <v>14.499156247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66.849055796000002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68.419033100999997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50.426997192999998</v>
      </c>
      <c r="C872">
        <v>61.928899481999998</v>
      </c>
      <c r="D872">
        <v>72.222775962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97.774417301</v>
      </c>
      <c r="O872"/>
      <c r="P872"/>
      <c r="Q872">
        <v>62.316392370000003</v>
      </c>
      <c r="R872">
        <v>90.19</v>
      </c>
      <c r="S872">
        <v>76.094765189</v>
      </c>
      <c r="T872">
        <v>78.528475416000006</v>
      </c>
      <c r="U872"/>
      <c r="V872">
        <v>120.601527237</v>
      </c>
      <c r="W872">
        <v>32.178700018999997</v>
      </c>
      <c r="X872"/>
      <c r="Y872"/>
      <c r="Z872">
        <v>14.083196846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66.914637850999995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68.520244688000005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51.253239950999998</v>
      </c>
      <c r="C873">
        <v>61.236506562000002</v>
      </c>
      <c r="D873">
        <v>72.714266477999999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97.547557131000005</v>
      </c>
      <c r="O873"/>
      <c r="P873"/>
      <c r="Q873">
        <v>61.164249411999997</v>
      </c>
      <c r="R873">
        <v>91.09</v>
      </c>
      <c r="S873">
        <v>75.686380009000004</v>
      </c>
      <c r="T873">
        <v>77.679518924999996</v>
      </c>
      <c r="U873"/>
      <c r="V873">
        <v>124.077776548</v>
      </c>
      <c r="W873">
        <v>30.388508085000002</v>
      </c>
      <c r="X873"/>
      <c r="Y873"/>
      <c r="Z873">
        <v>14.618001789999999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66.667029791000004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66.799647702000001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50.517630165999996</v>
      </c>
      <c r="C874">
        <v>62.698315592999997</v>
      </c>
      <c r="D874">
        <v>69.660003986999996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99.987508169999998</v>
      </c>
      <c r="O874"/>
      <c r="P874"/>
      <c r="Q874">
        <v>61.074762581000002</v>
      </c>
      <c r="R874">
        <v>91.43</v>
      </c>
      <c r="S874">
        <v>76.033183776000001</v>
      </c>
      <c r="T874">
        <v>77.785638485999996</v>
      </c>
      <c r="U874"/>
      <c r="V874">
        <v>131.49136667400001</v>
      </c>
      <c r="W874">
        <v>29.403902520999999</v>
      </c>
      <c r="X874"/>
      <c r="Y874"/>
      <c r="Z874">
        <v>14.796270104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66.929767259000002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67.609340402000001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50.120113514000003</v>
      </c>
      <c r="C875">
        <v>62.794957103999998</v>
      </c>
      <c r="D875">
        <v>71.388997408999998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100.58759828399999</v>
      </c>
      <c r="O875"/>
      <c r="P875"/>
      <c r="Q875">
        <v>60.593770861000003</v>
      </c>
      <c r="R875">
        <v>91.04</v>
      </c>
      <c r="S875">
        <v>76.038942337999998</v>
      </c>
      <c r="T875">
        <v>78.740714538000006</v>
      </c>
      <c r="U875"/>
      <c r="V875">
        <v>123.33107811000001</v>
      </c>
      <c r="W875">
        <v>29.627676513000001</v>
      </c>
      <c r="X875"/>
      <c r="Y875"/>
      <c r="Z875">
        <v>14.736847333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67.071353752999997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67.912975164000002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50.348641735000001</v>
      </c>
      <c r="C876">
        <v>62.085685448</v>
      </c>
      <c r="D876">
        <v>67.114785244999993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100.29391340399999</v>
      </c>
      <c r="O876"/>
      <c r="P876"/>
      <c r="Q876">
        <v>60.112779140999997</v>
      </c>
      <c r="R876">
        <v>92.48</v>
      </c>
      <c r="S876">
        <v>76.316089392999999</v>
      </c>
      <c r="T876">
        <v>78.952953660999995</v>
      </c>
      <c r="U876"/>
      <c r="V876">
        <v>121.432315726</v>
      </c>
      <c r="W876">
        <v>29.806695705999999</v>
      </c>
      <c r="X876"/>
      <c r="Y876"/>
      <c r="Z876">
        <v>15.331075048000001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67.235286740999996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68.925091038000005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50.792353650999999</v>
      </c>
      <c r="C877">
        <v>62.476623945999997</v>
      </c>
      <c r="D877">
        <v>63.024882024999997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101.301214219</v>
      </c>
      <c r="O877"/>
      <c r="P877"/>
      <c r="Q877">
        <v>61.074762581000002</v>
      </c>
      <c r="R877">
        <v>91.63</v>
      </c>
      <c r="S877">
        <v>75.801848293000006</v>
      </c>
      <c r="T877">
        <v>78.634594977000006</v>
      </c>
      <c r="U877"/>
      <c r="V877">
        <v>121.628706893</v>
      </c>
      <c r="W877">
        <v>28.956354536999999</v>
      </c>
      <c r="X877"/>
      <c r="Y877"/>
      <c r="Z877">
        <v>14.796270104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66.892553362000001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67.811763576000004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50.431305203999997</v>
      </c>
      <c r="C878">
        <v>63.328985047000003</v>
      </c>
      <c r="D878">
        <v>63.209190968000001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99.729083107999998</v>
      </c>
      <c r="O878"/>
      <c r="P878"/>
      <c r="Q878">
        <v>60.817487939999999</v>
      </c>
      <c r="R878">
        <v>91.88</v>
      </c>
      <c r="S878">
        <v>75.753288448999996</v>
      </c>
      <c r="T878">
        <v>78.634594977000006</v>
      </c>
      <c r="U878"/>
      <c r="V878">
        <v>124.40544394200001</v>
      </c>
      <c r="W878">
        <v>28.941784335000001</v>
      </c>
      <c r="X878"/>
      <c r="Y878"/>
      <c r="Z878">
        <v>15.449920591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66.916307887000002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69.127514212999998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50.332604586999999</v>
      </c>
      <c r="C879">
        <v>63.270105667999999</v>
      </c>
      <c r="D879">
        <v>65.39456844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100.04008336699999</v>
      </c>
      <c r="O879"/>
      <c r="P879"/>
      <c r="Q879">
        <v>62.607224572</v>
      </c>
      <c r="R879">
        <v>91.16</v>
      </c>
      <c r="S879">
        <v>76.083800057000005</v>
      </c>
      <c r="T879">
        <v>79.059073221999995</v>
      </c>
      <c r="U879"/>
      <c r="V879">
        <v>121.179811708</v>
      </c>
      <c r="W879">
        <v>29.322597287000001</v>
      </c>
      <c r="X879"/>
      <c r="Y879"/>
      <c r="Z879">
        <v>15.331075048000001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67.162093231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68.925091038000005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50.217245515999998</v>
      </c>
      <c r="C880">
        <v>62.975422440999999</v>
      </c>
      <c r="D880">
        <v>64.402810791999997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98.774082312000004</v>
      </c>
      <c r="O880"/>
      <c r="P880"/>
      <c r="Q880">
        <v>62.159790414</v>
      </c>
      <c r="R880">
        <v>92.05</v>
      </c>
      <c r="S880">
        <v>75.782752701999996</v>
      </c>
      <c r="T880">
        <v>78.740714538000006</v>
      </c>
      <c r="U880"/>
      <c r="V880">
        <v>122.89662706999999</v>
      </c>
      <c r="W880">
        <v>29.322597287000001</v>
      </c>
      <c r="X880"/>
      <c r="Y880"/>
      <c r="Z880">
        <v>15.80645722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67.137257086999995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68.216609926000004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50.866024173</v>
      </c>
      <c r="C881">
        <v>62.686344255999998</v>
      </c>
      <c r="D881">
        <v>64.797758528000003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98.725082271000005</v>
      </c>
      <c r="O881"/>
      <c r="P881"/>
      <c r="Q881">
        <v>62.003188459</v>
      </c>
      <c r="R881">
        <v>91.37</v>
      </c>
      <c r="S881">
        <v>75.957422903999998</v>
      </c>
      <c r="T881">
        <v>79.271312344999998</v>
      </c>
      <c r="U881"/>
      <c r="V881">
        <v>120.49096417600001</v>
      </c>
      <c r="W881">
        <v>29.527650415</v>
      </c>
      <c r="X881"/>
      <c r="Y881"/>
      <c r="Z881">
        <v>15.568766134000001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67.199544840000001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69.431148974999999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52.221715400999997</v>
      </c>
      <c r="C882">
        <v>62.287512692999996</v>
      </c>
      <c r="D882">
        <v>63.314510364999997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97.744081453000007</v>
      </c>
      <c r="O882"/>
      <c r="P882"/>
      <c r="Q882">
        <v>61.980816750999999</v>
      </c>
      <c r="R882">
        <v>91.4</v>
      </c>
      <c r="S882">
        <v>75.465783349000006</v>
      </c>
      <c r="T882">
        <v>77.679518924999996</v>
      </c>
      <c r="U882"/>
      <c r="V882">
        <v>120.339172224</v>
      </c>
      <c r="W882">
        <v>29.029664246999999</v>
      </c>
      <c r="X882"/>
      <c r="Y882"/>
      <c r="Z882">
        <v>15.687611677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66.858920765999997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68.621456276000004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51.392985701000001</v>
      </c>
      <c r="C883">
        <v>63.230795448000002</v>
      </c>
      <c r="D883">
        <v>64.446693874000005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96.595080495999994</v>
      </c>
      <c r="O883"/>
      <c r="P883"/>
      <c r="Q883">
        <v>62.170976267999997</v>
      </c>
      <c r="R883">
        <v>90.25</v>
      </c>
      <c r="S883">
        <v>75.640634104</v>
      </c>
      <c r="T883">
        <v>78.422355854000003</v>
      </c>
      <c r="U883"/>
      <c r="V883">
        <v>122.177845898</v>
      </c>
      <c r="W883">
        <v>29.351890591</v>
      </c>
      <c r="X883"/>
      <c r="Y883"/>
      <c r="Z883">
        <v>15.390497819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66.949433087000003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68.014186750999997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49.362753537000003</v>
      </c>
      <c r="C884">
        <v>63.117973534999997</v>
      </c>
      <c r="D884">
        <v>64.455470489999996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95.579079648999993</v>
      </c>
      <c r="O884"/>
      <c r="P884"/>
      <c r="Q884">
        <v>61.253736244000002</v>
      </c>
      <c r="R884">
        <v>89.94</v>
      </c>
      <c r="S884">
        <v>75.631858629000007</v>
      </c>
      <c r="T884">
        <v>79.165192783999998</v>
      </c>
      <c r="U884"/>
      <c r="V884">
        <v>123.361993295</v>
      </c>
      <c r="W884">
        <v>28.912491030999998</v>
      </c>
      <c r="X884"/>
      <c r="Y884"/>
      <c r="Z884">
        <v>16.044148306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67.124432251000002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69.532360562999997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49.615196257999997</v>
      </c>
      <c r="C885">
        <v>61.964748505999999</v>
      </c>
      <c r="D885">
        <v>64.095629220000006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95.156079297000005</v>
      </c>
      <c r="O885"/>
      <c r="P885"/>
      <c r="Q885">
        <v>62.640782133999998</v>
      </c>
      <c r="R885">
        <v>90.23</v>
      </c>
      <c r="S885">
        <v>74.932254229999998</v>
      </c>
      <c r="T885">
        <v>79.059073221999995</v>
      </c>
      <c r="U885"/>
      <c r="V885">
        <v>124.115191506</v>
      </c>
      <c r="W885">
        <v>27.008426272000001</v>
      </c>
      <c r="X885"/>
      <c r="Y885"/>
      <c r="Z885">
        <v>15.80645722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66.405402550000005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70.342053261999993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49.588823855999998</v>
      </c>
      <c r="C886">
        <v>61.953638619000003</v>
      </c>
      <c r="D886">
        <v>65.631537081000005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94.585078820999996</v>
      </c>
      <c r="O886"/>
      <c r="P886"/>
      <c r="Q886">
        <v>62.193347975999998</v>
      </c>
      <c r="R886">
        <v>88.97</v>
      </c>
      <c r="S886">
        <v>75.511088956999998</v>
      </c>
      <c r="T886">
        <v>79.589671029000002</v>
      </c>
      <c r="U886"/>
      <c r="V886">
        <v>121.470881349</v>
      </c>
      <c r="W886">
        <v>29.322597287000001</v>
      </c>
      <c r="X886"/>
      <c r="Y886"/>
      <c r="Z886">
        <v>16.400684935000001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66.979106388999995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68.216609926000004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50.306919168999997</v>
      </c>
      <c r="C887">
        <v>61.232073362999998</v>
      </c>
      <c r="D887">
        <v>65.666643547000007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93.884078236999997</v>
      </c>
      <c r="O887"/>
      <c r="P887"/>
      <c r="Q887">
        <v>62.383507493000003</v>
      </c>
      <c r="R887">
        <v>89.88</v>
      </c>
      <c r="S887">
        <v>75.358591031000003</v>
      </c>
      <c r="T887">
        <v>80.438627519999997</v>
      </c>
      <c r="U887"/>
      <c r="V887">
        <v>121.649213483</v>
      </c>
      <c r="W887">
        <v>29.967049973999998</v>
      </c>
      <c r="X887"/>
      <c r="Y887"/>
      <c r="Z887">
        <v>16.519530478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66.902878979999997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68.115398338999995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49.072077237999999</v>
      </c>
      <c r="C888">
        <v>60.597511251999997</v>
      </c>
      <c r="D888">
        <v>66.974359383000007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92.272076893000005</v>
      </c>
      <c r="O888"/>
      <c r="P888"/>
      <c r="Q888">
        <v>62.830941651000003</v>
      </c>
      <c r="R888">
        <v>88.71</v>
      </c>
      <c r="S888">
        <v>75.042757843000004</v>
      </c>
      <c r="T888">
        <v>79.377431907000002</v>
      </c>
      <c r="U888"/>
      <c r="V888">
        <v>122.20018343</v>
      </c>
      <c r="W888">
        <v>29.205424070999999</v>
      </c>
      <c r="X888"/>
      <c r="Y888"/>
      <c r="Z888">
        <v>16.460107705999999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66.544553394000005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66.698436115000007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47.318550971999997</v>
      </c>
      <c r="C889">
        <v>59.849292147</v>
      </c>
      <c r="D889">
        <v>66.245900226000003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90.765075637999999</v>
      </c>
      <c r="O889"/>
      <c r="P889"/>
      <c r="Q889">
        <v>62.663153842</v>
      </c>
      <c r="R889">
        <v>87.55</v>
      </c>
      <c r="S889">
        <v>74.706054854000001</v>
      </c>
      <c r="T889">
        <v>79.271312344999998</v>
      </c>
      <c r="U889"/>
      <c r="V889">
        <v>121.024330879</v>
      </c>
      <c r="W889">
        <v>31.636768301</v>
      </c>
      <c r="X889"/>
      <c r="Y889"/>
      <c r="Z889">
        <v>15.271652275999999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66.152534383000003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66.698436115000007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49.251084226000003</v>
      </c>
      <c r="C890">
        <v>58.612635937</v>
      </c>
      <c r="D890">
        <v>67.597499143999997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92.103076752999996</v>
      </c>
      <c r="O890"/>
      <c r="P890"/>
      <c r="Q890">
        <v>62.819755796999999</v>
      </c>
      <c r="R890">
        <v>87.45</v>
      </c>
      <c r="S890">
        <v>75.152518720000003</v>
      </c>
      <c r="T890">
        <v>79.377431907000002</v>
      </c>
      <c r="U890"/>
      <c r="V890">
        <v>115.313595542</v>
      </c>
      <c r="W890">
        <v>27.594292352</v>
      </c>
      <c r="X890"/>
      <c r="Y890"/>
      <c r="Z890">
        <v>16.638376020999999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66.493055565999995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66.90085929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49.285289730000002</v>
      </c>
      <c r="C891">
        <v>59.168825146000003</v>
      </c>
      <c r="D891">
        <v>69.045640841999997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90.723075602999998</v>
      </c>
      <c r="O891"/>
      <c r="P891"/>
      <c r="Q891">
        <v>63.132959708000001</v>
      </c>
      <c r="R891">
        <v>87.58</v>
      </c>
      <c r="S891">
        <v>75.286308797000004</v>
      </c>
      <c r="T891">
        <v>80.544747082000001</v>
      </c>
      <c r="U891"/>
      <c r="V891">
        <v>119.412803397</v>
      </c>
      <c r="W891">
        <v>29.586237022999999</v>
      </c>
      <c r="X891"/>
      <c r="Y891"/>
      <c r="Z891">
        <v>16.638376020999999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66.636202354999995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65.989955003000006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49.351609678000003</v>
      </c>
      <c r="C892">
        <v>59.412603885999999</v>
      </c>
      <c r="D892">
        <v>68.799895585000002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90.955075796000003</v>
      </c>
      <c r="O892"/>
      <c r="P892"/>
      <c r="Q892">
        <v>63.625137281999997</v>
      </c>
      <c r="R892">
        <v>87.14</v>
      </c>
      <c r="S892">
        <v>74.634861787999995</v>
      </c>
      <c r="T892">
        <v>79.801910152000005</v>
      </c>
      <c r="U892"/>
      <c r="V892">
        <v>117.701703373</v>
      </c>
      <c r="W892">
        <v>30.435742837999999</v>
      </c>
      <c r="X892"/>
      <c r="Y892"/>
      <c r="Z892">
        <v>16.697798792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66.253715958000001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67.204494052000001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49.190871107</v>
      </c>
      <c r="C893">
        <v>59.662054159</v>
      </c>
      <c r="D893">
        <v>69.484471659999997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90.471075393000007</v>
      </c>
      <c r="O893"/>
      <c r="P893"/>
      <c r="Q893">
        <v>64.094943147999999</v>
      </c>
      <c r="R893">
        <v>86.57</v>
      </c>
      <c r="S893">
        <v>74.910293362000004</v>
      </c>
      <c r="T893">
        <v>79.908029713000005</v>
      </c>
      <c r="U893"/>
      <c r="V893">
        <v>119.05708734</v>
      </c>
      <c r="W893">
        <v>30.933729006</v>
      </c>
      <c r="X893"/>
      <c r="Y893"/>
      <c r="Z893">
        <v>16.638376020999999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66.515143546999994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66.49601294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49.244604125999999</v>
      </c>
      <c r="C894">
        <v>58.275178349000001</v>
      </c>
      <c r="D894">
        <v>71.134475534000003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91.195075996</v>
      </c>
      <c r="O894"/>
      <c r="P894"/>
      <c r="Q894">
        <v>63.345490933000001</v>
      </c>
      <c r="R894">
        <v>86.48</v>
      </c>
      <c r="S894">
        <v>75.004519564999995</v>
      </c>
      <c r="T894">
        <v>80.544747082000001</v>
      </c>
      <c r="U894"/>
      <c r="V894">
        <v>119.592307374</v>
      </c>
      <c r="W894">
        <v>30.084223189999999</v>
      </c>
      <c r="X894"/>
      <c r="Y894"/>
      <c r="Z894">
        <v>16.638376020999999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66.608554455999993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67.508128814000003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47.838497859</v>
      </c>
      <c r="C895">
        <v>59.20358538</v>
      </c>
      <c r="D895">
        <v>70.590325320000005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90.498075415000002</v>
      </c>
      <c r="O895"/>
      <c r="P895"/>
      <c r="Q895">
        <v>65.213528542999995</v>
      </c>
      <c r="R895">
        <v>85.78</v>
      </c>
      <c r="S895">
        <v>74.614928547000005</v>
      </c>
      <c r="T895">
        <v>80.014149274999994</v>
      </c>
      <c r="U895"/>
      <c r="V895">
        <v>120.40156838999999</v>
      </c>
      <c r="W895">
        <v>31.197368741999998</v>
      </c>
      <c r="X895"/>
      <c r="Y895"/>
      <c r="Z895">
        <v>16.222416620000001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66.337399382000001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68.014186750999997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48.835889674999997</v>
      </c>
      <c r="C896">
        <v>57.841004794</v>
      </c>
      <c r="D896">
        <v>71.002826288999998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91.368076139999999</v>
      </c>
      <c r="O896"/>
      <c r="P896"/>
      <c r="Q896">
        <v>66.041281736000002</v>
      </c>
      <c r="R896">
        <v>86.96</v>
      </c>
      <c r="S896">
        <v>74.504344532000005</v>
      </c>
      <c r="T896">
        <v>80.756986204</v>
      </c>
      <c r="U896"/>
      <c r="V896">
        <v>114.918490785</v>
      </c>
      <c r="W896">
        <v>31.724648212999998</v>
      </c>
      <c r="X896"/>
      <c r="Y896"/>
      <c r="Z896">
        <v>16.460107705999999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66.321546737000006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69.127514212999998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49.323677670000002</v>
      </c>
      <c r="C897">
        <v>58.921842087000002</v>
      </c>
      <c r="D897">
        <v>70.230484050000001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89.975074978999999</v>
      </c>
      <c r="O897"/>
      <c r="P897"/>
      <c r="Q897">
        <v>65.582661724000005</v>
      </c>
      <c r="R897">
        <v>86.36</v>
      </c>
      <c r="S897">
        <v>74.768641290000005</v>
      </c>
      <c r="T897">
        <v>80.969225327000004</v>
      </c>
      <c r="U897"/>
      <c r="V897">
        <v>117.378994706</v>
      </c>
      <c r="W897">
        <v>29.937756669999999</v>
      </c>
      <c r="X897"/>
      <c r="Y897"/>
      <c r="Z897">
        <v>16.638376020999999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66.344645275000005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69.431148974999999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49.489306452999998</v>
      </c>
      <c r="C898">
        <v>59.670056850000002</v>
      </c>
      <c r="D898">
        <v>69.949632327000003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92.526077104999999</v>
      </c>
      <c r="O898"/>
      <c r="P898"/>
      <c r="Q898">
        <v>66.947335906000006</v>
      </c>
      <c r="R898">
        <v>86.95</v>
      </c>
      <c r="S898">
        <v>75.049508047000003</v>
      </c>
      <c r="T898">
        <v>81.287584011000007</v>
      </c>
      <c r="U898"/>
      <c r="V898">
        <v>125.68076179000001</v>
      </c>
      <c r="W898">
        <v>30.465036141999999</v>
      </c>
      <c r="X898"/>
      <c r="Y898"/>
      <c r="Z898">
        <v>16.816644334999999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66.917195280000001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69.532360562999997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49.925763279999998</v>
      </c>
      <c r="C899">
        <v>59.233768161</v>
      </c>
      <c r="D899">
        <v>70.599101937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93.198077665</v>
      </c>
      <c r="O899"/>
      <c r="P899"/>
      <c r="Q899">
        <v>67.607301289000006</v>
      </c>
      <c r="R899">
        <v>87.31</v>
      </c>
      <c r="S899">
        <v>75.164689979000002</v>
      </c>
      <c r="T899">
        <v>81.499823133999996</v>
      </c>
      <c r="U899"/>
      <c r="V899">
        <v>119.593402406</v>
      </c>
      <c r="W899">
        <v>30.406449534</v>
      </c>
      <c r="X899"/>
      <c r="Y899"/>
      <c r="Z899">
        <v>16.757221564000002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66.953792738999994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69.532360562999997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49.828687967</v>
      </c>
      <c r="C900">
        <v>58.939075633000002</v>
      </c>
      <c r="D900">
        <v>70.169047735999996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68.323195941999998</v>
      </c>
      <c r="R900">
        <v>86.71</v>
      </c>
      <c r="S900">
        <v>75.252419242000002</v>
      </c>
      <c r="T900">
        <v>82.242660064000006</v>
      </c>
      <c r="U900"/>
      <c r="V900">
        <v>120.067052601</v>
      </c>
      <c r="W900">
        <v>31.255955350000001</v>
      </c>
      <c r="X900"/>
      <c r="Y900"/>
      <c r="Z900">
        <v>16.757221564000002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67.095914235999999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70.038418500000006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49.127989282999998</v>
      </c>
      <c r="C901">
        <v>59.536494853999997</v>
      </c>
      <c r="D901">
        <v>71.362667559000002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93.887078239000004</v>
      </c>
      <c r="O901"/>
      <c r="P901"/>
      <c r="Q901">
        <v>68.614028145000006</v>
      </c>
      <c r="R901">
        <v>85.93</v>
      </c>
      <c r="S901">
        <v>75.367241454999998</v>
      </c>
      <c r="T901">
        <v>82.454899186000006</v>
      </c>
      <c r="U901"/>
      <c r="V901">
        <v>118.75545225800001</v>
      </c>
      <c r="W901">
        <v>31.988287949</v>
      </c>
      <c r="X901"/>
      <c r="Y901"/>
      <c r="Z901">
        <v>17.232603736000002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67.373929275999998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71.354169135999996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49.573829834000001</v>
      </c>
      <c r="C902">
        <v>61.312516438999999</v>
      </c>
      <c r="D902">
        <v>72.459744603000004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93.608078007000003</v>
      </c>
      <c r="O902"/>
      <c r="P902"/>
      <c r="Q902">
        <v>69.173320842999999</v>
      </c>
      <c r="R902">
        <v>87.53</v>
      </c>
      <c r="S902">
        <v>75.514819502999998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17.173180964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67.616568833000002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71.759015485999996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50.644695990999999</v>
      </c>
      <c r="C903">
        <v>60.866067389000001</v>
      </c>
      <c r="D903">
        <v>71.231018313999996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96.221080184000002</v>
      </c>
      <c r="O903"/>
      <c r="P903"/>
      <c r="Q903">
        <v>69.520082314999996</v>
      </c>
      <c r="R903">
        <v>87.26</v>
      </c>
      <c r="S903">
        <v>75.917606913</v>
      </c>
      <c r="T903">
        <v>83.197736116000002</v>
      </c>
      <c r="U903"/>
      <c r="V903">
        <v>118.92468978799999</v>
      </c>
      <c r="W903">
        <v>32.017581253000003</v>
      </c>
      <c r="X903"/>
      <c r="Y903"/>
      <c r="Z903">
        <v>18.242790850999999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67.864087686999994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73.277189297000007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49.689148287999998</v>
      </c>
      <c r="C904">
        <v>61.048658920000001</v>
      </c>
      <c r="D904">
        <v>71.924371006000001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96.205080171000006</v>
      </c>
      <c r="O904"/>
      <c r="P904"/>
      <c r="Q904">
        <v>70.135304282000007</v>
      </c>
      <c r="R904">
        <v>87.24</v>
      </c>
      <c r="S904">
        <v>76.510897942</v>
      </c>
      <c r="T904">
        <v>83.622214361999994</v>
      </c>
      <c r="U904"/>
      <c r="V904">
        <v>119.000965511</v>
      </c>
      <c r="W904">
        <v>31.988287949</v>
      </c>
      <c r="X904"/>
      <c r="Y904"/>
      <c r="Z904">
        <v>17.945676993999999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68.343624906000002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73.682035647000006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49.188556767999998</v>
      </c>
      <c r="C905">
        <v>59.958918584000003</v>
      </c>
      <c r="D905">
        <v>71.608412817000001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97.709081424000004</v>
      </c>
      <c r="O905"/>
      <c r="P905"/>
      <c r="Q905">
        <v>71.421677486999997</v>
      </c>
      <c r="R905">
        <v>89.64</v>
      </c>
      <c r="S905">
        <v>77.276099239000004</v>
      </c>
      <c r="T905">
        <v>84.683409975000004</v>
      </c>
      <c r="U905"/>
      <c r="V905">
        <v>120.180187715</v>
      </c>
      <c r="W905">
        <v>32.251927684999998</v>
      </c>
      <c r="X905">
        <v>26.953364530999998</v>
      </c>
      <c r="Y905"/>
      <c r="Z905">
        <v>18.480481937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68.875220858999995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73.985670408999994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52.143765533</v>
      </c>
      <c r="C906">
        <v>59.751754650000002</v>
      </c>
      <c r="D906">
        <v>73.451502250999994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97.025080853999995</v>
      </c>
      <c r="O906"/>
      <c r="P906"/>
      <c r="Q906">
        <v>72.137572140000003</v>
      </c>
      <c r="R906">
        <v>89.57</v>
      </c>
      <c r="S906">
        <v>77.481400855999993</v>
      </c>
      <c r="T906">
        <v>85.744605589000003</v>
      </c>
      <c r="U906"/>
      <c r="V906">
        <v>118.705720415</v>
      </c>
      <c r="W906">
        <v>32.662033940999997</v>
      </c>
      <c r="X906">
        <v>27.388823624</v>
      </c>
      <c r="Y906"/>
      <c r="Z906">
        <v>18.302213623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69.100788514000001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74.694151520999995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50.788052806000003</v>
      </c>
      <c r="C907">
        <v>60.129899715999997</v>
      </c>
      <c r="D907">
        <v>73.741130591000001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98.580082149999996</v>
      </c>
      <c r="O907"/>
      <c r="P907"/>
      <c r="Q907">
        <v>72.685678984000006</v>
      </c>
      <c r="R907">
        <v>90.04</v>
      </c>
      <c r="S907">
        <v>78.031495316999994</v>
      </c>
      <c r="T907">
        <v>84.789529537000007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19.015286881000002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69.507927964000004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75.807478982999996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51.040355255000001</v>
      </c>
      <c r="C908">
        <v>55.010369787999998</v>
      </c>
      <c r="D908">
        <v>74.083418628999993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99.844083202999997</v>
      </c>
      <c r="O908"/>
      <c r="P908"/>
      <c r="Q908">
        <v>73.401573636999998</v>
      </c>
      <c r="R908">
        <v>90.87</v>
      </c>
      <c r="S908">
        <v>78.284718622</v>
      </c>
      <c r="T908">
        <v>85.214007781999996</v>
      </c>
      <c r="U908"/>
      <c r="V908">
        <v>120.811452937</v>
      </c>
      <c r="W908">
        <v>33.39436654</v>
      </c>
      <c r="X908">
        <v>28.346069775</v>
      </c>
      <c r="Y908"/>
      <c r="Z908">
        <v>18.421059165999999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69.636040820000005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73.884458821999999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51.022306276000002</v>
      </c>
      <c r="C909">
        <v>61.842340579999998</v>
      </c>
      <c r="D909">
        <v>77.488745773000005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99.953083293999995</v>
      </c>
      <c r="O909"/>
      <c r="P909"/>
      <c r="Q909">
        <v>73.401573636999998</v>
      </c>
      <c r="R909">
        <v>91.37</v>
      </c>
      <c r="S909">
        <v>78.732044246000001</v>
      </c>
      <c r="T909">
        <v>85.532366465999999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19.193555194999998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70.254573639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75.402632632999996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50.941264308000001</v>
      </c>
      <c r="C910">
        <v>61.068409936000002</v>
      </c>
      <c r="D910">
        <v>77.918799974999999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75.146566852999996</v>
      </c>
      <c r="R910">
        <v>91.09</v>
      </c>
      <c r="S910">
        <v>78.891843585999993</v>
      </c>
      <c r="T910">
        <v>86.275203395999995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18.242790850999999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70.481883866000004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78.843826605999993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52.864671866000002</v>
      </c>
      <c r="C911">
        <v>60.650435238</v>
      </c>
      <c r="D911">
        <v>77.971459672999998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101.015084179</v>
      </c>
      <c r="O911"/>
      <c r="P911"/>
      <c r="Q911">
        <v>75.470956618000002</v>
      </c>
      <c r="R911">
        <v>91.97</v>
      </c>
      <c r="S911">
        <v>79.544705363999995</v>
      </c>
      <c r="T911">
        <v>86.487442518999998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19.371823509999999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71.048586771999993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79.653519305000003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52.779832839999997</v>
      </c>
      <c r="C912">
        <v>62.638334127</v>
      </c>
      <c r="D912">
        <v>79.217739194999993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102.606085505</v>
      </c>
      <c r="O912"/>
      <c r="P912"/>
      <c r="Q912">
        <v>75.851275651999998</v>
      </c>
      <c r="R912">
        <v>92.76</v>
      </c>
      <c r="S912">
        <v>80.099664024999996</v>
      </c>
      <c r="T912">
        <v>86.381322956999995</v>
      </c>
      <c r="U912"/>
      <c r="V912">
        <v>121.8088104</v>
      </c>
      <c r="W912">
        <v>34.302458964000003</v>
      </c>
      <c r="X912">
        <v>29.578670864999999</v>
      </c>
      <c r="Y912"/>
      <c r="Z912">
        <v>19.312400738000001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71.504585707999993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80.362000417000004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53.130363039000002</v>
      </c>
      <c r="C913">
        <v>57.084180076000003</v>
      </c>
      <c r="D913">
        <v>83.562164288999995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105.303087753</v>
      </c>
      <c r="O913"/>
      <c r="P913"/>
      <c r="Q913">
        <v>76.455311765999994</v>
      </c>
      <c r="R913">
        <v>92.66</v>
      </c>
      <c r="S913">
        <v>80.792148432999994</v>
      </c>
      <c r="T913">
        <v>87.230279448000005</v>
      </c>
      <c r="U913"/>
      <c r="V913">
        <v>122.084943268</v>
      </c>
      <c r="W913">
        <v>35.415604514999998</v>
      </c>
      <c r="X913">
        <v>29.994609476000001</v>
      </c>
      <c r="Y913"/>
      <c r="Z913">
        <v>20.382010624999999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72.078758574000005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80.868058355000002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54.661352051000001</v>
      </c>
      <c r="C914">
        <v>62.790572758000003</v>
      </c>
      <c r="D914">
        <v>82.210565371000001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104.82308735300001</v>
      </c>
      <c r="O914"/>
      <c r="P914"/>
      <c r="Q914">
        <v>80.206683889999994</v>
      </c>
      <c r="R914">
        <v>93.32</v>
      </c>
      <c r="S914">
        <v>80.262300671000006</v>
      </c>
      <c r="T914">
        <v>85.744605589000003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19.966051225000001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71.848402953000004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82.082597403999998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54.520112290999997</v>
      </c>
      <c r="C915">
        <v>63.955603279000002</v>
      </c>
      <c r="D915">
        <v>81.885830565999996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103.763086469</v>
      </c>
      <c r="O915"/>
      <c r="P915"/>
      <c r="Q915">
        <v>79.006583882000001</v>
      </c>
      <c r="R915">
        <v>92.68</v>
      </c>
      <c r="S915">
        <v>80.532431931999994</v>
      </c>
      <c r="T915">
        <v>85.850725150000002</v>
      </c>
      <c r="U915"/>
      <c r="V915">
        <v>123.953949545</v>
      </c>
      <c r="W915">
        <v>34.859031739000002</v>
      </c>
      <c r="X915">
        <v>30.320362863</v>
      </c>
      <c r="Y915"/>
      <c r="Z915">
        <v>20.619701711000001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71.723354620999999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82.285020579000005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51.335828710000001</v>
      </c>
      <c r="C916">
        <v>64.309892895999994</v>
      </c>
      <c r="D916">
        <v>81.885830565999996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103.604086337</v>
      </c>
      <c r="O916"/>
      <c r="P916"/>
      <c r="Q916">
        <v>78.806567213999998</v>
      </c>
      <c r="R916">
        <v>93.47</v>
      </c>
      <c r="S916">
        <v>80.685017900000005</v>
      </c>
      <c r="T916">
        <v>86.062964273000006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21.154506654999999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71.827464098999997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83.600771214999995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54.480123679999998</v>
      </c>
      <c r="C917">
        <v>63.163701232999998</v>
      </c>
      <c r="D917">
        <v>80.648327660000007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104.062086718</v>
      </c>
      <c r="O917"/>
      <c r="P917"/>
      <c r="Q917">
        <v>78.506542211999999</v>
      </c>
      <c r="R917">
        <v>93.48</v>
      </c>
      <c r="S917">
        <v>80.937038619000006</v>
      </c>
      <c r="T917">
        <v>86.805801203000001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21.511043283999999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72.225057444000001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84.208040740000001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54.484105290000002</v>
      </c>
      <c r="C918">
        <v>65.793216072999996</v>
      </c>
      <c r="D918">
        <v>71.608412817000001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104.896087413</v>
      </c>
      <c r="O918"/>
      <c r="P918"/>
      <c r="Q918">
        <v>77.306442204000007</v>
      </c>
      <c r="R918">
        <v>93.03</v>
      </c>
      <c r="S918">
        <v>80.868432510999995</v>
      </c>
      <c r="T918">
        <v>86.699681640999998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22.16469377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72.196410538999999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84.208040740000001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55.174036968000003</v>
      </c>
      <c r="C919">
        <v>65.192242481999997</v>
      </c>
      <c r="D919">
        <v>76.505764741999997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104.171086809</v>
      </c>
      <c r="O919"/>
      <c r="P919"/>
      <c r="Q919">
        <v>76.706392199000007</v>
      </c>
      <c r="R919">
        <v>93.66</v>
      </c>
      <c r="S919">
        <v>80.829638556999996</v>
      </c>
      <c r="T919">
        <v>86.169083834000006</v>
      </c>
      <c r="U919"/>
      <c r="V919">
        <v>120.991898166</v>
      </c>
      <c r="W919">
        <v>34.683271916000002</v>
      </c>
      <c r="X919">
        <v>31.238693272999999</v>
      </c>
      <c r="Y919"/>
      <c r="Z919">
        <v>21.629888826999998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72.247195750000003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84.511675502000003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54.028142473999999</v>
      </c>
      <c r="C920">
        <v>63.147700516</v>
      </c>
      <c r="D920">
        <v>74.610015610000005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103.70208641799999</v>
      </c>
      <c r="O920"/>
      <c r="P920"/>
      <c r="Q920">
        <v>78.006500541999998</v>
      </c>
      <c r="R920">
        <v>94.09</v>
      </c>
      <c r="S920">
        <v>80.463727254000005</v>
      </c>
      <c r="T920">
        <v>86.699681640999998</v>
      </c>
      <c r="U920"/>
      <c r="V920">
        <v>121.231066715</v>
      </c>
      <c r="W920">
        <v>35.210551387000002</v>
      </c>
      <c r="X920">
        <v>31.968566407000001</v>
      </c>
      <c r="Y920"/>
      <c r="Z920">
        <v>22.640075941999999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72.014056378000006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84.511675502000003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53.646315475999998</v>
      </c>
      <c r="C921">
        <v>64.276274138999995</v>
      </c>
      <c r="D921">
        <v>72.907352036999995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103.22308601899999</v>
      </c>
      <c r="O921"/>
      <c r="P921"/>
      <c r="Q921">
        <v>78.506542211999999</v>
      </c>
      <c r="R921">
        <v>93.5</v>
      </c>
      <c r="S921">
        <v>81.145025920999998</v>
      </c>
      <c r="T921">
        <v>86.805801203000001</v>
      </c>
      <c r="U921"/>
      <c r="V921">
        <v>122.034687706</v>
      </c>
      <c r="W921">
        <v>35.474191122999997</v>
      </c>
      <c r="X921">
        <v>32.075046866999998</v>
      </c>
      <c r="Y921"/>
      <c r="Z921">
        <v>23.174880886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72.568160461000005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84.612887088999997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53.234012329999999</v>
      </c>
      <c r="C922">
        <v>63.321689266</v>
      </c>
      <c r="D922">
        <v>73.565598264000002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103.746086455</v>
      </c>
      <c r="O922"/>
      <c r="P922"/>
      <c r="Q922">
        <v>76.306358863</v>
      </c>
      <c r="R922">
        <v>93.63</v>
      </c>
      <c r="S922">
        <v>81.187948692000006</v>
      </c>
      <c r="T922">
        <v>87.124159887000005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23.056035343000001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72.516366937000001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84.208040740000001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52.332623990999998</v>
      </c>
      <c r="C923">
        <v>64.390923185999995</v>
      </c>
      <c r="D923">
        <v>74.504696214000006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103.00108583399999</v>
      </c>
      <c r="O923"/>
      <c r="P923"/>
      <c r="Q923">
        <v>75.606300524999995</v>
      </c>
      <c r="R923">
        <v>91.83</v>
      </c>
      <c r="S923">
        <v>81.063049303</v>
      </c>
      <c r="T923">
        <v>86.805801203000001</v>
      </c>
      <c r="U923"/>
      <c r="V923">
        <v>123.878419267</v>
      </c>
      <c r="W923">
        <v>35.298431299000001</v>
      </c>
      <c r="X923">
        <v>32.393630641999998</v>
      </c>
      <c r="Y923"/>
      <c r="Z923">
        <v>23.709685829000001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72.261058331000001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84.916521852000002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53.945914801000001</v>
      </c>
      <c r="C924">
        <v>64.071509513999999</v>
      </c>
      <c r="D924">
        <v>74.987410112999996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103.530086275</v>
      </c>
      <c r="O924"/>
      <c r="P924"/>
      <c r="Q924">
        <v>75.706308859000004</v>
      </c>
      <c r="R924">
        <v>91.84</v>
      </c>
      <c r="S924">
        <v>81.375473545000006</v>
      </c>
      <c r="T924">
        <v>87.230279448000005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23.590840285999999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72.931160618000007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85.017733438999997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53.732109454000003</v>
      </c>
      <c r="C925">
        <v>64.028077143000004</v>
      </c>
      <c r="D925">
        <v>75.821188665999998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104.41208700999999</v>
      </c>
      <c r="O925"/>
      <c r="P925"/>
      <c r="Q925">
        <v>76.506375531000003</v>
      </c>
      <c r="R925">
        <v>93.77</v>
      </c>
      <c r="S925">
        <v>81.932744115000006</v>
      </c>
      <c r="T925">
        <v>87.760877254999997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24.363336316000002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73.724114748000005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84.005617564999994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52.790853648000002</v>
      </c>
      <c r="C926">
        <v>63.955808595999997</v>
      </c>
      <c r="D926">
        <v>74.943527031000002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101.05408421200001</v>
      </c>
      <c r="O926"/>
      <c r="P926"/>
      <c r="Q926">
        <v>76.806400533000001</v>
      </c>
      <c r="R926">
        <v>92.93</v>
      </c>
      <c r="S926">
        <v>81.404800022000003</v>
      </c>
      <c r="T926">
        <v>87.336399009999994</v>
      </c>
      <c r="U926"/>
      <c r="V926">
        <v>123.286443861</v>
      </c>
      <c r="W926">
        <v>35.151964778999996</v>
      </c>
      <c r="X926">
        <v>34.137267037000001</v>
      </c>
      <c r="Y926"/>
      <c r="Z926">
        <v>23.887954143999998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73.247071055000006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84.208040740000001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53.719972673999997</v>
      </c>
      <c r="C927">
        <v>63.037444792999999</v>
      </c>
      <c r="D927">
        <v>74.548579294999996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101.141084284</v>
      </c>
      <c r="O927"/>
      <c r="P927"/>
      <c r="Q927">
        <v>78.006500541999998</v>
      </c>
      <c r="R927">
        <v>93.19</v>
      </c>
      <c r="S927">
        <v>81.788435968000002</v>
      </c>
      <c r="T927">
        <v>87.973116378</v>
      </c>
      <c r="U927"/>
      <c r="V927">
        <v>122.665972774</v>
      </c>
      <c r="W927">
        <v>35.532777731000003</v>
      </c>
      <c r="X927">
        <v>33.472686988</v>
      </c>
      <c r="Y927"/>
      <c r="Z927">
        <v>22.937189799999999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73.450919968999997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84.916521852000002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53.213180471999998</v>
      </c>
      <c r="C928">
        <v>63.046283133999999</v>
      </c>
      <c r="D928">
        <v>74.425706665999996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101.408084507</v>
      </c>
      <c r="O928"/>
      <c r="P928"/>
      <c r="Q928">
        <v>76.806400533000001</v>
      </c>
      <c r="R928">
        <v>93.85</v>
      </c>
      <c r="S928">
        <v>81.688182974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23.234303657000002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73.425043841000004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83.398348040000002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53.128715102999998</v>
      </c>
      <c r="C929">
        <v>64.601729331000001</v>
      </c>
      <c r="D929">
        <v>76.365338879999996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100.697083914</v>
      </c>
      <c r="O929"/>
      <c r="P929"/>
      <c r="Q929">
        <v>75.706308859000004</v>
      </c>
      <c r="R929">
        <v>92.9</v>
      </c>
      <c r="S929">
        <v>81.919712079000007</v>
      </c>
      <c r="T929">
        <v>87.018040325000001</v>
      </c>
      <c r="U929"/>
      <c r="V929">
        <v>122.487386</v>
      </c>
      <c r="W929">
        <v>35.239844691000002</v>
      </c>
      <c r="X929">
        <v>34.584132852000003</v>
      </c>
      <c r="Y929"/>
      <c r="Z929">
        <v>23.353149200000001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73.725160963999997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83.398348040000002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53.804438032999997</v>
      </c>
      <c r="C930">
        <v>64.538489747</v>
      </c>
      <c r="D930">
        <v>76.382892112999997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101.97008497500001</v>
      </c>
      <c r="O930"/>
      <c r="P930"/>
      <c r="Q930">
        <v>78.106508876000007</v>
      </c>
      <c r="R930">
        <v>94.75</v>
      </c>
      <c r="S930">
        <v>82.517273506999999</v>
      </c>
      <c r="T930">
        <v>87.654757693999997</v>
      </c>
      <c r="U930"/>
      <c r="V930">
        <v>124.158938259</v>
      </c>
      <c r="W930">
        <v>36.323696939000001</v>
      </c>
      <c r="X930">
        <v>34.956088766000001</v>
      </c>
      <c r="Y930"/>
      <c r="Z930">
        <v>24.541604629999998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74.206465820999995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84.916521852000002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54.311230225999999</v>
      </c>
      <c r="C931">
        <v>63.311529948999997</v>
      </c>
      <c r="D931">
        <v>76.172253319999996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103.27408606199999</v>
      </c>
      <c r="O931"/>
      <c r="P931"/>
      <c r="Q931">
        <v>78.806567213999998</v>
      </c>
      <c r="R931">
        <v>94.02</v>
      </c>
      <c r="S931">
        <v>82.817973488999996</v>
      </c>
      <c r="T931">
        <v>87.124159887000005</v>
      </c>
      <c r="U931"/>
      <c r="V931">
        <v>125.025487802</v>
      </c>
      <c r="W931">
        <v>35.649950947000001</v>
      </c>
      <c r="X931">
        <v>34.513567424999998</v>
      </c>
      <c r="Y931"/>
      <c r="Z931">
        <v>24.541604629999998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74.452364971999998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85.118945026000006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54.395695594999999</v>
      </c>
      <c r="C932">
        <v>64.732224450000004</v>
      </c>
      <c r="D932">
        <v>80.420135634999994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102.091085076</v>
      </c>
      <c r="O932"/>
      <c r="P932"/>
      <c r="Q932">
        <v>75.906325527000007</v>
      </c>
      <c r="R932">
        <v>92.34</v>
      </c>
      <c r="S932">
        <v>82.746354726000007</v>
      </c>
      <c r="T932">
        <v>87.018040325000001</v>
      </c>
      <c r="U932"/>
      <c r="V932">
        <v>124.927920443</v>
      </c>
      <c r="W932">
        <v>36.060057203</v>
      </c>
      <c r="X932">
        <v>34.114211470999997</v>
      </c>
      <c r="Y932"/>
      <c r="Z932">
        <v>24.482181859000001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74.485751157999999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85.928637726000005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54.564626322000002</v>
      </c>
      <c r="C933">
        <v>63.500106011</v>
      </c>
      <c r="D933">
        <v>78.743801911999995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102.774085645</v>
      </c>
      <c r="O933"/>
      <c r="P933"/>
      <c r="Q933">
        <v>79.106592215999996</v>
      </c>
      <c r="R933">
        <v>94.35</v>
      </c>
      <c r="S933">
        <v>83.257902404000006</v>
      </c>
      <c r="T933">
        <v>87.654757693999997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23.531417515000001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74.818310830000001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86.434695662999999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55.409279980000001</v>
      </c>
      <c r="C934">
        <v>65.552645916000003</v>
      </c>
      <c r="D934">
        <v>79.691676478000005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103.171085976</v>
      </c>
      <c r="O934"/>
      <c r="P934"/>
      <c r="Q934">
        <v>81.006750562999997</v>
      </c>
      <c r="R934">
        <v>94.49</v>
      </c>
      <c r="S934">
        <v>83.716811949000004</v>
      </c>
      <c r="T934">
        <v>88.185355501000004</v>
      </c>
      <c r="U934"/>
      <c r="V934">
        <v>123.915056412</v>
      </c>
      <c r="W934">
        <v>36.118643810999998</v>
      </c>
      <c r="X934">
        <v>34.590071575000003</v>
      </c>
      <c r="Y934"/>
      <c r="Z934">
        <v>23.056035343000001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75.227384266000001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85.118945026000006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54.649091691000002</v>
      </c>
      <c r="C935">
        <v>65.805648634999997</v>
      </c>
      <c r="D935">
        <v>80.235826691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103.27408606199999</v>
      </c>
      <c r="O935"/>
      <c r="P935"/>
      <c r="Q935">
        <v>81.106758897000006</v>
      </c>
      <c r="R935">
        <v>93.53</v>
      </c>
      <c r="S935">
        <v>83.630025111999998</v>
      </c>
      <c r="T935">
        <v>88.079235939</v>
      </c>
      <c r="U935"/>
      <c r="V935">
        <v>122.784800371</v>
      </c>
      <c r="W935">
        <v>36.470163458999998</v>
      </c>
      <c r="X935">
        <v>35.122800898999998</v>
      </c>
      <c r="Y935"/>
      <c r="Z935">
        <v>24.244490772999999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75.323213061000004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84.714098676999996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55.240349252000001</v>
      </c>
      <c r="C936">
        <v>65.899722568000001</v>
      </c>
      <c r="D936">
        <v>80.736093823999994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104.713087261</v>
      </c>
      <c r="O936"/>
      <c r="P936"/>
      <c r="Q936">
        <v>81.006750562999997</v>
      </c>
      <c r="R936">
        <v>94.67</v>
      </c>
      <c r="S936">
        <v>84.298900122000006</v>
      </c>
      <c r="T936">
        <v>88.609833746000007</v>
      </c>
      <c r="U936"/>
      <c r="V936">
        <v>125.033899076</v>
      </c>
      <c r="W936">
        <v>37.173202754000002</v>
      </c>
      <c r="X936">
        <v>33.959303130999999</v>
      </c>
      <c r="Y936"/>
      <c r="Z936">
        <v>25.908328375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75.901667176000004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85.827426138000007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56.169468279</v>
      </c>
      <c r="C937">
        <v>66.307110492000007</v>
      </c>
      <c r="D937">
        <v>80.016411282999997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103.177085981</v>
      </c>
      <c r="O937"/>
      <c r="P937"/>
      <c r="Q937">
        <v>78.406533878000005</v>
      </c>
      <c r="R937">
        <v>94.83</v>
      </c>
      <c r="S937">
        <v>84.654536042999993</v>
      </c>
      <c r="T937">
        <v>89.034311991999999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25.135832345000001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76.229565324000006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88.155292649000003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57.689844856999997</v>
      </c>
      <c r="C938">
        <v>65.072093826</v>
      </c>
      <c r="D938">
        <v>80.077847597000002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105.94808829</v>
      </c>
      <c r="O938"/>
      <c r="P938"/>
      <c r="Q938">
        <v>80.606717226000001</v>
      </c>
      <c r="R938">
        <v>93.98</v>
      </c>
      <c r="S938">
        <v>84.954878746999995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27.215629348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76.363046843000006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88.458927411999994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56.929656567999999</v>
      </c>
      <c r="C939">
        <v>66.507448135999994</v>
      </c>
      <c r="D939">
        <v>80.446465484000001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105.09608758</v>
      </c>
      <c r="O939"/>
      <c r="P939"/>
      <c r="Q939">
        <v>80.306692224000003</v>
      </c>
      <c r="R939">
        <v>94.8</v>
      </c>
      <c r="S939">
        <v>85.754929859000001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25.789482832000001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77.067913231999995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87.548023125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56.929656567999999</v>
      </c>
      <c r="C940">
        <v>66.463687965000005</v>
      </c>
      <c r="D940">
        <v>81.446999747999996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109.306091088</v>
      </c>
      <c r="O940"/>
      <c r="P940"/>
      <c r="Q940">
        <v>80.906742229000002</v>
      </c>
      <c r="R940">
        <v>95.13</v>
      </c>
      <c r="S940">
        <v>86.133654586000006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27.275052120000002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77.514669522000005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87.649234711999995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57.774310225999997</v>
      </c>
      <c r="C941">
        <v>66.902564428999995</v>
      </c>
      <c r="D941">
        <v>79.867208805000004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108.69809058200001</v>
      </c>
      <c r="O941"/>
      <c r="P941"/>
      <c r="Q941">
        <v>83.406950578999997</v>
      </c>
      <c r="R941">
        <v>98.47</v>
      </c>
      <c r="S941">
        <v>86.023148173999999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27.393897663000001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77.814841256999998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89.369831697999999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56.000537541</v>
      </c>
      <c r="C942">
        <v>66.804546067999993</v>
      </c>
      <c r="D942">
        <v>79.402048137999998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108.03409002799999</v>
      </c>
      <c r="O942"/>
      <c r="P942"/>
      <c r="Q942">
        <v>81.606800566999993</v>
      </c>
      <c r="R942">
        <v>96.64</v>
      </c>
      <c r="S942">
        <v>86.506096223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27.037361034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77.974200948999993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88.964985349000003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57.351983392000001</v>
      </c>
      <c r="C943">
        <v>67.154852613000003</v>
      </c>
      <c r="D943">
        <v>82.307108150999994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109.08809090699999</v>
      </c>
      <c r="O943"/>
      <c r="P943"/>
      <c r="Q943">
        <v>85.307108925999998</v>
      </c>
      <c r="R943">
        <v>97.35</v>
      </c>
      <c r="S943">
        <v>87.051065309999998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28.285239234999999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78.675879936000001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88.357715823999996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57.774310225999997</v>
      </c>
      <c r="C944">
        <v>69.423138231999999</v>
      </c>
      <c r="D944">
        <v>81.271467420999997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110.20409183699999</v>
      </c>
      <c r="O944"/>
      <c r="P944"/>
      <c r="Q944">
        <v>85.007083924</v>
      </c>
      <c r="R944">
        <v>97.56</v>
      </c>
      <c r="S944">
        <v>87.791851652000005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28.760621406999999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79.102122182000002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90.07831281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59.294686804000001</v>
      </c>
      <c r="C945">
        <v>68.607620741000005</v>
      </c>
      <c r="D945">
        <v>81.938490263999995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112.145093454</v>
      </c>
      <c r="O945"/>
      <c r="P945"/>
      <c r="Q945">
        <v>83.906992248999998</v>
      </c>
      <c r="R945">
        <v>101.28</v>
      </c>
      <c r="S945">
        <v>87.889594360000004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29.117158035999999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79.371146268000004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89.572254873000006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58.365567787000003</v>
      </c>
      <c r="C946">
        <v>68.699972302999996</v>
      </c>
      <c r="D946">
        <v>83.948335408000005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83.906992248999998</v>
      </c>
      <c r="R946">
        <v>98.92</v>
      </c>
      <c r="S946">
        <v>88.134113998000004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29.236003578999998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79.654634395000002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89.875889635999997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58.703429251999999</v>
      </c>
      <c r="C947">
        <v>68.435183366000004</v>
      </c>
      <c r="D947">
        <v>84.387166226000005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85.307108925999998</v>
      </c>
      <c r="R947">
        <v>101.37</v>
      </c>
      <c r="S947">
        <v>88.824774712000007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29.176580808000001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80.160145335999999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91.292851859999999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59.294686804000001</v>
      </c>
      <c r="C948">
        <v>66.807602243999995</v>
      </c>
      <c r="D948">
        <v>80.613221194999994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111.61209301</v>
      </c>
      <c r="O948"/>
      <c r="P948"/>
      <c r="Q948">
        <v>87.207267271999996</v>
      </c>
      <c r="R948">
        <v>99.07</v>
      </c>
      <c r="S948">
        <v>88.886822987000002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30.305613466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80.207225723999997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90.989217096999994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60.983994129999999</v>
      </c>
      <c r="C949">
        <v>70.141204944999998</v>
      </c>
      <c r="D949">
        <v>77.085021420999993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111.820093183</v>
      </c>
      <c r="O949"/>
      <c r="P949"/>
      <c r="Q949">
        <v>88.407367281000006</v>
      </c>
      <c r="R949">
        <v>101</v>
      </c>
      <c r="S949">
        <v>89.211387689000006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29.830231294000001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80.352767444999998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92.608602496000003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61.828647787000001</v>
      </c>
      <c r="C950">
        <v>69.437356966999999</v>
      </c>
      <c r="D950">
        <v>78.498056653999996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113.39609449700001</v>
      </c>
      <c r="O950">
        <v>44.409918415</v>
      </c>
      <c r="P950"/>
      <c r="Q950">
        <v>86.607217267999999</v>
      </c>
      <c r="R950">
        <v>101.03</v>
      </c>
      <c r="S950">
        <v>89.733582565000006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31.672337210999999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80.736792444000002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91.394063446999994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62.757766814</v>
      </c>
      <c r="C951">
        <v>70.232932434000006</v>
      </c>
      <c r="D951">
        <v>79.963751584999997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115.841096534</v>
      </c>
      <c r="O951">
        <v>43.725905253000001</v>
      </c>
      <c r="P951"/>
      <c r="Q951">
        <v>88.107342278999994</v>
      </c>
      <c r="R951">
        <v>101.73</v>
      </c>
      <c r="S951">
        <v>89.424878292000002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32.979638184000002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80.783730254999995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91.292851859999999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63.180093638000002</v>
      </c>
      <c r="C952">
        <v>69.698798554999996</v>
      </c>
      <c r="D952">
        <v>79.630240162999996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114.64909554099999</v>
      </c>
      <c r="O952">
        <v>43.543986859</v>
      </c>
      <c r="P952"/>
      <c r="Q952">
        <v>89.307442287000001</v>
      </c>
      <c r="R952">
        <v>100.54</v>
      </c>
      <c r="S952">
        <v>89.165037557999995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33.276752041000002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80.607218466000006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92.001332972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62.673301445</v>
      </c>
      <c r="C953">
        <v>69.875011365000006</v>
      </c>
      <c r="D953">
        <v>80.288486390000003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115.35709613100001</v>
      </c>
      <c r="O953">
        <v>42.859973695999997</v>
      </c>
      <c r="P953"/>
      <c r="Q953">
        <v>90.107508959</v>
      </c>
      <c r="R953">
        <v>101.82</v>
      </c>
      <c r="S953">
        <v>89.254095199000005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32.444833240000001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80.558352197999994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93.114660432999997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63.264559007000003</v>
      </c>
      <c r="C954">
        <v>69.847766618999998</v>
      </c>
      <c r="D954">
        <v>81.868277332999995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115.78509648799999</v>
      </c>
      <c r="O954">
        <v>41.906721310000002</v>
      </c>
      <c r="P954"/>
      <c r="Q954">
        <v>89.607467288999999</v>
      </c>
      <c r="R954">
        <v>103.13</v>
      </c>
      <c r="S954">
        <v>89.33518076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32.801369868999998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80.702619265999999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91.596486622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63.771351199000001</v>
      </c>
      <c r="C955">
        <v>71.105479540999994</v>
      </c>
      <c r="D955">
        <v>80.700987358000006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88.407367281000006</v>
      </c>
      <c r="R955">
        <v>102.46</v>
      </c>
      <c r="S955">
        <v>88.941377403999994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32.860792641000003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80.300005654000003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93.721929958000004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63.855816568000002</v>
      </c>
      <c r="C956">
        <v>70.694713194000002</v>
      </c>
      <c r="D956">
        <v>81.394340049999997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115.41409617799999</v>
      </c>
      <c r="O956">
        <v>40.218518611</v>
      </c>
      <c r="P956"/>
      <c r="Q956">
        <v>89.307442287000001</v>
      </c>
      <c r="R956">
        <v>103.07</v>
      </c>
      <c r="S956">
        <v>88.872851525000002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34.049248071000001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80.315769220000007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94.430411070000005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63.264559007000003</v>
      </c>
      <c r="C957">
        <v>69.564049889000003</v>
      </c>
      <c r="D957">
        <v>80.042741132000003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115.468096223</v>
      </c>
      <c r="O957">
        <v>40.720613379</v>
      </c>
      <c r="P957"/>
      <c r="Q957">
        <v>88.807400616999999</v>
      </c>
      <c r="R957">
        <v>100.46</v>
      </c>
      <c r="S957">
        <v>88.981003536000003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35.653662900999997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80.450692881999998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95.543738532000006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65.207262419000003</v>
      </c>
      <c r="C958">
        <v>69.524042152999996</v>
      </c>
      <c r="D958">
        <v>79.691676478000005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88.307358946999997</v>
      </c>
      <c r="R958">
        <v>102.28</v>
      </c>
      <c r="S958">
        <v>89.243944518999996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35.237703500999999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80.768074494999993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94.227987894999998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64.953866321999996</v>
      </c>
      <c r="C959">
        <v>69.743366038999994</v>
      </c>
      <c r="D959">
        <v>77.313213446000006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117.006097505</v>
      </c>
      <c r="O959">
        <v>37.897239900000002</v>
      </c>
      <c r="P959"/>
      <c r="Q959">
        <v>89.007417285000002</v>
      </c>
      <c r="R959">
        <v>102.32</v>
      </c>
      <c r="S959">
        <v>89.467021471999999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35.653662900999997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80.886822402000007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94.227987894999998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64.362608761000004</v>
      </c>
      <c r="C960">
        <v>69.446246197999997</v>
      </c>
      <c r="D960">
        <v>77.989012904999996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116.49009707499999</v>
      </c>
      <c r="O960">
        <v>40.262179025000002</v>
      </c>
      <c r="P960"/>
      <c r="Q960">
        <v>88.507375615000001</v>
      </c>
      <c r="R960">
        <v>102.93</v>
      </c>
      <c r="S960">
        <v>89.262003351000004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34.940589643000003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80.787406247999996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94.734045832000007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63.180093638000002</v>
      </c>
      <c r="C961">
        <v>68.979961023000001</v>
      </c>
      <c r="D961">
        <v>75.338474766999994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117.358097798</v>
      </c>
      <c r="O961">
        <v>39.811021408000002</v>
      </c>
      <c r="P961"/>
      <c r="Q961">
        <v>88.207350613000003</v>
      </c>
      <c r="R961">
        <v>102.17</v>
      </c>
      <c r="S961">
        <v>89.441853301999998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35.178280729000001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80.749842772999997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93.721929958000004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63.602420471999999</v>
      </c>
      <c r="C962">
        <v>69.054257245000002</v>
      </c>
      <c r="D962">
        <v>77.664278100000004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118.28909857399999</v>
      </c>
      <c r="O962">
        <v>38.304737103000001</v>
      </c>
      <c r="P962"/>
      <c r="Q962">
        <v>89.607467288999999</v>
      </c>
      <c r="R962">
        <v>102.48</v>
      </c>
      <c r="S962">
        <v>90.366390765000006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39.337874735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81.653041774000002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93.114660432999997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62.842232172999999</v>
      </c>
      <c r="C963">
        <v>68.351708420999998</v>
      </c>
      <c r="D963">
        <v>76.453105043999997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116.405097004</v>
      </c>
      <c r="O963">
        <v>38.079158294000003</v>
      </c>
      <c r="P963"/>
      <c r="Q963">
        <v>90.107508959</v>
      </c>
      <c r="R963">
        <v>102.15</v>
      </c>
      <c r="S963">
        <v>90.286197314999995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36.960963874000001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81.634224024999995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94.531622657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64.869400952999996</v>
      </c>
      <c r="C964">
        <v>69.483243963999996</v>
      </c>
      <c r="D964">
        <v>76.558424439999996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115.13509594600001</v>
      </c>
      <c r="O964">
        <v>38.035497878999998</v>
      </c>
      <c r="P964"/>
      <c r="Q964">
        <v>90.907575631</v>
      </c>
      <c r="R964">
        <v>102.08</v>
      </c>
      <c r="S964">
        <v>90.734145315999996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35.415971814999999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82.131890184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95.442526943999994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65.376193146000006</v>
      </c>
      <c r="C965">
        <v>69.599578824999995</v>
      </c>
      <c r="D965">
        <v>77.883693508999997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117.07209756</v>
      </c>
      <c r="O965">
        <v>38.668573891000001</v>
      </c>
      <c r="P965"/>
      <c r="Q965">
        <v>91.707642304000004</v>
      </c>
      <c r="R965">
        <v>102.9</v>
      </c>
      <c r="S965">
        <v>90.578636337999995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36.307313387999997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81.994074616999995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93.823141544999999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66.305312173000004</v>
      </c>
      <c r="C966">
        <v>69.607146998000005</v>
      </c>
      <c r="D966">
        <v>79.296728741999999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117.006097505</v>
      </c>
      <c r="O966">
        <v>38.122818709000001</v>
      </c>
      <c r="P966"/>
      <c r="Q966">
        <v>91.507625634999997</v>
      </c>
      <c r="R966">
        <v>103.34</v>
      </c>
      <c r="S966">
        <v>91.189506365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36.723272788000003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82.737866068000002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94.835257420000005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66.727638997</v>
      </c>
      <c r="C967">
        <v>69.693647845000001</v>
      </c>
      <c r="D967">
        <v>78.735025295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118.159098466</v>
      </c>
      <c r="O967">
        <v>40.080260631000002</v>
      </c>
      <c r="P967"/>
      <c r="Q967">
        <v>92.107675639999997</v>
      </c>
      <c r="R967">
        <v>104.75</v>
      </c>
      <c r="S967">
        <v>91.237259593000005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37.555191589000003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82.823145913999994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95.341315356999999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65.882985348999995</v>
      </c>
      <c r="C968">
        <v>70.649339036000001</v>
      </c>
      <c r="D968">
        <v>77.752044264000006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119.77209981</v>
      </c>
      <c r="O968">
        <v>40.080260631000002</v>
      </c>
      <c r="P968"/>
      <c r="Q968">
        <v>91.607633969000005</v>
      </c>
      <c r="R968">
        <v>104.99</v>
      </c>
      <c r="S968">
        <v>91.838129792000004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39.932102450000002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83.424306903000002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95.037680593999994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66.896569733999996</v>
      </c>
      <c r="C969">
        <v>71.088705133000005</v>
      </c>
      <c r="D969">
        <v>79.050983484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118.559098799</v>
      </c>
      <c r="O969">
        <v>40.080260631000002</v>
      </c>
      <c r="P969"/>
      <c r="Q969">
        <v>90.507542294999993</v>
      </c>
      <c r="R969">
        <v>103.04</v>
      </c>
      <c r="S969">
        <v>92.324200360000006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38.565378705000001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83.570101426999997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93.519506782999997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67.572292664000003</v>
      </c>
      <c r="C970">
        <v>71.110724770999994</v>
      </c>
      <c r="D970">
        <v>80.077847597000002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119.90409991999999</v>
      </c>
      <c r="O970">
        <v>39.898342237000001</v>
      </c>
      <c r="P970"/>
      <c r="Q970">
        <v>92.807733978000002</v>
      </c>
      <c r="R970">
        <v>105.84</v>
      </c>
      <c r="S970">
        <v>92.531328145000003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41.179980651000001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84.074240974000006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96.758277581000002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68.248015594999998</v>
      </c>
      <c r="C971">
        <v>71.571746794999996</v>
      </c>
      <c r="D971">
        <v>81.376786816999996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120.413100344</v>
      </c>
      <c r="O971">
        <v>41.768463330000003</v>
      </c>
      <c r="P971"/>
      <c r="Q971">
        <v>91.807650637999998</v>
      </c>
      <c r="R971">
        <v>107.18</v>
      </c>
      <c r="S971">
        <v>93.238442269000004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42.427858852999996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84.640866172000003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96.758277581000002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72.217887786999995</v>
      </c>
      <c r="C972">
        <v>73.557604312999999</v>
      </c>
      <c r="D972">
        <v>80.753647056000005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121.16810097299999</v>
      </c>
      <c r="O972">
        <v>41.179047732999997</v>
      </c>
      <c r="P972"/>
      <c r="Q972">
        <v>91.707642304000004</v>
      </c>
      <c r="R972">
        <v>107.27</v>
      </c>
      <c r="S972">
        <v>93.796807724000004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41.12055788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85.398012156999997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97.061912343000003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68.754807787000004</v>
      </c>
      <c r="C973">
        <v>72.166079421999996</v>
      </c>
      <c r="D973">
        <v>81.464552980999997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122.008101673</v>
      </c>
      <c r="O973">
        <v>41.310028977000002</v>
      </c>
      <c r="P973"/>
      <c r="Q973">
        <v>98.908242353999995</v>
      </c>
      <c r="R973">
        <v>106.35</v>
      </c>
      <c r="S973">
        <v>93.943811198000006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41.358248965999998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85.599731186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96.657065993000003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66.558708268999993</v>
      </c>
      <c r="C974">
        <v>64.894592117000002</v>
      </c>
      <c r="D974">
        <v>80.692210742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122.485102071</v>
      </c>
      <c r="O974">
        <v>44.303691974000003</v>
      </c>
      <c r="P974"/>
      <c r="Q974">
        <v>96.008000667000005</v>
      </c>
      <c r="R974">
        <v>107.09</v>
      </c>
      <c r="S974">
        <v>93.917521902000004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38.803069790999999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85.428740488000003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69.683926814000003</v>
      </c>
      <c r="C975">
        <v>67.594367136000002</v>
      </c>
      <c r="D975">
        <v>80.797530137999999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122.97410247800001</v>
      </c>
      <c r="O975">
        <v>44.803733643999998</v>
      </c>
      <c r="P975"/>
      <c r="Q975">
        <v>96.308025669000003</v>
      </c>
      <c r="R975">
        <v>107.42</v>
      </c>
      <c r="S975">
        <v>94.370457144</v>
      </c>
      <c r="T975">
        <v>99.221789883</v>
      </c>
      <c r="U975"/>
      <c r="V975">
        <v>149.63789228300001</v>
      </c>
      <c r="W975">
        <v>53.904492040999997</v>
      </c>
      <c r="X975">
        <v>41.090416380000001</v>
      </c>
      <c r="Y975"/>
      <c r="Z975">
        <v>38.803069790999999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86.058260649000005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69.430530708000006</v>
      </c>
      <c r="C976">
        <v>68.694275477000005</v>
      </c>
      <c r="D976">
        <v>82.122799207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124.095103413</v>
      </c>
      <c r="O976">
        <v>44.303691974000003</v>
      </c>
      <c r="P976"/>
      <c r="Q976">
        <v>95.507958997000003</v>
      </c>
      <c r="R976">
        <v>108.13</v>
      </c>
      <c r="S976">
        <v>94.935092369000003</v>
      </c>
      <c r="T976">
        <v>98.903431198999996</v>
      </c>
      <c r="U976"/>
      <c r="V976">
        <v>151.63572796099999</v>
      </c>
      <c r="W976">
        <v>56.304692058000001</v>
      </c>
      <c r="X976">
        <v>42.603802365</v>
      </c>
      <c r="Y976"/>
      <c r="Z976">
        <v>39.991525221000003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86.513562296000003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70.106253637999998</v>
      </c>
      <c r="C977">
        <v>71.194067161000007</v>
      </c>
      <c r="D977">
        <v>82.886364830000005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123.683103069</v>
      </c>
      <c r="O977">
        <v>44.603716976000001</v>
      </c>
      <c r="P977"/>
      <c r="Q977">
        <v>97.008084006999994</v>
      </c>
      <c r="R977">
        <v>108.76</v>
      </c>
      <c r="S977">
        <v>95.691773139000006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43.140932110999998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87.141474465000002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71.373234120000006</v>
      </c>
      <c r="C978">
        <v>71.894008833000001</v>
      </c>
      <c r="D978">
        <v>82.649396187999997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101.30844236999999</v>
      </c>
      <c r="R978">
        <v>110.1</v>
      </c>
      <c r="S978">
        <v>96.115261411000006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43.497468740000002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58.8</v>
      </c>
      <c r="AH978">
        <v>93.181716226999995</v>
      </c>
      <c r="AI978">
        <v>95.080849121</v>
      </c>
      <c r="AJ978">
        <v>122.88595810699999</v>
      </c>
      <c r="AK978"/>
      <c r="AL978">
        <v>87.848042191000005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70.781976568000005</v>
      </c>
      <c r="C979">
        <v>70.994083825999994</v>
      </c>
      <c r="D979">
        <v>84.668017949000003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123.665103054</v>
      </c>
      <c r="O979">
        <v>46.803900325000001</v>
      </c>
      <c r="P979"/>
      <c r="Q979">
        <v>97.008084006999994</v>
      </c>
      <c r="R979">
        <v>108.68</v>
      </c>
      <c r="S979">
        <v>96.097682156999994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43.913428140000001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87.800359302000004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104.19131738999999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71.711095584999995</v>
      </c>
      <c r="C980">
        <v>70.994083825999994</v>
      </c>
      <c r="D980">
        <v>85.264827861000001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124.64010386699999</v>
      </c>
      <c r="O980">
        <v>43.403616968000001</v>
      </c>
      <c r="P980"/>
      <c r="Q980">
        <v>100.408367364</v>
      </c>
      <c r="R980">
        <v>109.95</v>
      </c>
      <c r="S980">
        <v>96.137065088</v>
      </c>
      <c r="T980">
        <v>98.266713831000004</v>
      </c>
      <c r="U980"/>
      <c r="V980">
        <v>148.03962374100001</v>
      </c>
      <c r="W980">
        <v>59.004917075999998</v>
      </c>
      <c r="X980">
        <v>42.847067119999998</v>
      </c>
      <c r="Y980"/>
      <c r="Z980">
        <v>46.052647913999998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87.979034726999998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100.591617365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71.964491680999998</v>
      </c>
      <c r="C981">
        <v>72.993917174000003</v>
      </c>
      <c r="D981">
        <v>85.247274629000003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123.517102931</v>
      </c>
      <c r="O981">
        <v>45.403783648999998</v>
      </c>
      <c r="P981"/>
      <c r="Q981">
        <v>100.80840070000001</v>
      </c>
      <c r="R981">
        <v>108.97</v>
      </c>
      <c r="S981">
        <v>96.562816835000007</v>
      </c>
      <c r="T981">
        <v>99.540148567000003</v>
      </c>
      <c r="U981"/>
      <c r="V981">
        <v>153.43378007199999</v>
      </c>
      <c r="W981">
        <v>59.404950413000002</v>
      </c>
      <c r="X981">
        <v>42.928883053</v>
      </c>
      <c r="Y981"/>
      <c r="Z981">
        <v>44.68592417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88.513080389999999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72.133422418999999</v>
      </c>
      <c r="C982">
        <v>74.193817182000004</v>
      </c>
      <c r="D982">
        <v>84.229187132000007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123.67210306</v>
      </c>
      <c r="O982">
        <v>46.303858654999999</v>
      </c>
      <c r="P982"/>
      <c r="Q982">
        <v>102.608550713</v>
      </c>
      <c r="R982">
        <v>109.27</v>
      </c>
      <c r="S982">
        <v>96.320650706999999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45.696111285000001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88.189406019000003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71.880026311999998</v>
      </c>
      <c r="C983">
        <v>74.393800517000003</v>
      </c>
      <c r="D983">
        <v>86.054723332999998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122.330101942</v>
      </c>
      <c r="O983">
        <v>45.203766981000001</v>
      </c>
      <c r="P983"/>
      <c r="Q983">
        <v>103.608634053</v>
      </c>
      <c r="R983">
        <v>110.46</v>
      </c>
      <c r="S983">
        <v>96.549770163999995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48.370136002999999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88.343731285999993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74.498452663999998</v>
      </c>
      <c r="C984">
        <v>75.093742187999993</v>
      </c>
      <c r="D984">
        <v>85.335040792000001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125.36410447</v>
      </c>
      <c r="O984">
        <v>46.503875323000003</v>
      </c>
      <c r="P984"/>
      <c r="Q984">
        <v>103.208600717</v>
      </c>
      <c r="R984">
        <v>110.27</v>
      </c>
      <c r="S984">
        <v>96.874997500000006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50.390510233999997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88.619179501000005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106.691109074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75.680967777000006</v>
      </c>
      <c r="C985">
        <v>75.293725523000006</v>
      </c>
      <c r="D985">
        <v>89.170422138000006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126.416105347</v>
      </c>
      <c r="O985">
        <v>47.903991998999999</v>
      </c>
      <c r="P985"/>
      <c r="Q985">
        <v>102.608550713</v>
      </c>
      <c r="R985">
        <v>111.25</v>
      </c>
      <c r="S985">
        <v>97.335044494000002</v>
      </c>
      <c r="T985">
        <v>103.042094093</v>
      </c>
      <c r="U985"/>
      <c r="V985">
        <v>150.83659369</v>
      </c>
      <c r="W985">
        <v>61.705142094999999</v>
      </c>
      <c r="X985">
        <v>43.688704776000002</v>
      </c>
      <c r="Y985"/>
      <c r="Z985">
        <v>49.974550833000002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88.898685857000004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73.653798996999996</v>
      </c>
      <c r="C986">
        <v>76.793600533000003</v>
      </c>
      <c r="D986">
        <v>87.011374515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123.454102878</v>
      </c>
      <c r="O986">
        <v>49.504125344000002</v>
      </c>
      <c r="P986"/>
      <c r="Q986">
        <v>103.408617385</v>
      </c>
      <c r="R986">
        <v>110.78</v>
      </c>
      <c r="S986">
        <v>96.063449395000006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49.855705290000003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87.785059101000002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73.991660472000007</v>
      </c>
      <c r="C987">
        <v>76.193650528999996</v>
      </c>
      <c r="D987">
        <v>87.906589382999996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123.197102664</v>
      </c>
      <c r="O987">
        <v>48.804067005999997</v>
      </c>
      <c r="P987"/>
      <c r="Q987">
        <v>101.708475706</v>
      </c>
      <c r="R987">
        <v>111.5</v>
      </c>
      <c r="S987">
        <v>96.066250272999994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53.955876523999997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64.8</v>
      </c>
      <c r="AH987">
        <v>90.479028122000003</v>
      </c>
      <c r="AI987">
        <v>90.981710750000005</v>
      </c>
      <c r="AJ987">
        <v>118.580294802</v>
      </c>
      <c r="AK987"/>
      <c r="AL987">
        <v>87.771586201999995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73.400402909999997</v>
      </c>
      <c r="C988">
        <v>74.493792184</v>
      </c>
      <c r="D988">
        <v>86.669086477999997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122.570102142</v>
      </c>
      <c r="O988">
        <v>49.204100341999997</v>
      </c>
      <c r="P988"/>
      <c r="Q988">
        <v>102.70855904699999</v>
      </c>
      <c r="R988">
        <v>111.95</v>
      </c>
      <c r="S988">
        <v>95.434907011999996</v>
      </c>
      <c r="T988">
        <v>103.78493102199999</v>
      </c>
      <c r="U988"/>
      <c r="V988">
        <v>142.146008491</v>
      </c>
      <c r="W988">
        <v>58.904908742000003</v>
      </c>
      <c r="X988">
        <v>43.803564158</v>
      </c>
      <c r="Y988"/>
      <c r="Z988">
        <v>50.687624091000004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87.249888956999996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72.133422418999999</v>
      </c>
      <c r="C989">
        <v>73.093908841000001</v>
      </c>
      <c r="D989">
        <v>86.370681521999998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121.445101204</v>
      </c>
      <c r="O989">
        <v>46.703891990999999</v>
      </c>
      <c r="P989"/>
      <c r="Q989">
        <v>98.308192348999995</v>
      </c>
      <c r="R989">
        <v>110.12</v>
      </c>
      <c r="S989">
        <v>94.790222236000005</v>
      </c>
      <c r="T989">
        <v>103.254333215</v>
      </c>
      <c r="U989"/>
      <c r="V989">
        <v>140.34795638099999</v>
      </c>
      <c r="W989">
        <v>61.005083757000001</v>
      </c>
      <c r="X989">
        <v>43.933320770999998</v>
      </c>
      <c r="Y989"/>
      <c r="Z989">
        <v>50.806469634000003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86.583665388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96.391967335999993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72.471283884000002</v>
      </c>
      <c r="C990">
        <v>75.793683860000002</v>
      </c>
      <c r="D990">
        <v>87.037704364000007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123.08410257</v>
      </c>
      <c r="O990">
        <v>49.104092008000002</v>
      </c>
      <c r="P990"/>
      <c r="Q990">
        <v>99.008250688000004</v>
      </c>
      <c r="R990">
        <v>110.98</v>
      </c>
      <c r="S990">
        <v>94.314147707000004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45.101883569999998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86.414493804000003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72.555749251999998</v>
      </c>
      <c r="C991">
        <v>76.793600533000003</v>
      </c>
      <c r="D991">
        <v>85.958180553000005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123.461102884</v>
      </c>
      <c r="O991">
        <v>48.204017000999997</v>
      </c>
      <c r="P991"/>
      <c r="Q991">
        <v>99.008250688000004</v>
      </c>
      <c r="R991">
        <v>111.01</v>
      </c>
      <c r="S991">
        <v>93.921373310999996</v>
      </c>
      <c r="T991">
        <v>102.40537672400001</v>
      </c>
      <c r="U991"/>
      <c r="V991">
        <v>141.746441355</v>
      </c>
      <c r="W991">
        <v>59.204933744000002</v>
      </c>
      <c r="X991">
        <v>44.039439250999997</v>
      </c>
      <c r="Y991"/>
      <c r="Z991">
        <v>49.618014203999998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86.218695953999998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99.691692359000001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73.231472173</v>
      </c>
      <c r="C992">
        <v>72.493958836999994</v>
      </c>
      <c r="D992">
        <v>85.747541760999994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121.630101358</v>
      </c>
      <c r="O992">
        <v>49.504125344000002</v>
      </c>
      <c r="P992"/>
      <c r="Q992">
        <v>96.908075672999999</v>
      </c>
      <c r="R992">
        <v>109.47</v>
      </c>
      <c r="S992">
        <v>92.752979855999996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47.003412257999997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85.264296612999999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99.391717357000005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73.484868269000003</v>
      </c>
      <c r="C993">
        <v>75.893675526999999</v>
      </c>
      <c r="D993">
        <v>85.765094993000005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125.309104424</v>
      </c>
      <c r="O993">
        <v>49.104092008000002</v>
      </c>
      <c r="P993"/>
      <c r="Q993">
        <v>100.80840070000001</v>
      </c>
      <c r="R993">
        <v>112.17</v>
      </c>
      <c r="S993">
        <v>93.149370761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49.618014203999998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85.980822650999997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72.978076075999994</v>
      </c>
      <c r="C994">
        <v>74.793767185999997</v>
      </c>
      <c r="D994">
        <v>84.123867735000005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122.869102391</v>
      </c>
      <c r="O994">
        <v>48.504042003999999</v>
      </c>
      <c r="P994"/>
      <c r="Q994">
        <v>100.108342362</v>
      </c>
      <c r="R994">
        <v>110.51</v>
      </c>
      <c r="S994">
        <v>92.089707727000004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48.845518175000002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85.114291430999998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73.991660472000007</v>
      </c>
      <c r="C995">
        <v>73.193900507999999</v>
      </c>
      <c r="D995">
        <v>82.193012138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121.913101594</v>
      </c>
      <c r="O995">
        <v>50.204183682</v>
      </c>
      <c r="P995"/>
      <c r="Q995">
        <v>99.208267355999993</v>
      </c>
      <c r="R995">
        <v>109.76</v>
      </c>
      <c r="S995">
        <v>91.670096220000005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46.943989487000003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84.559795062000006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71.964491680999998</v>
      </c>
      <c r="C996">
        <v>73.093908841000001</v>
      </c>
      <c r="D996">
        <v>83.149663320000002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119.843099869</v>
      </c>
      <c r="O996">
        <v>51.904325360000001</v>
      </c>
      <c r="P996"/>
      <c r="Q996">
        <v>99.208267355999993</v>
      </c>
      <c r="R996">
        <v>108.53</v>
      </c>
      <c r="S996">
        <v>90.865095554000007</v>
      </c>
      <c r="T996">
        <v>100.707463742</v>
      </c>
      <c r="U996"/>
      <c r="V996">
        <v>144.64330308800001</v>
      </c>
      <c r="W996">
        <v>59.804983749000002</v>
      </c>
      <c r="X996">
        <v>44.878170308999998</v>
      </c>
      <c r="Y996"/>
      <c r="Z996">
        <v>47.835331058999998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84.190898321000006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72.640214611000005</v>
      </c>
      <c r="C997">
        <v>72.293975501999995</v>
      </c>
      <c r="D997">
        <v>83.395408578000001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119.84209986800001</v>
      </c>
      <c r="O997">
        <v>52.704392032999998</v>
      </c>
      <c r="P997"/>
      <c r="Q997">
        <v>95.407950662999994</v>
      </c>
      <c r="R997">
        <v>109.2</v>
      </c>
      <c r="S997">
        <v>91.142886481000005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52.529730008000001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84.314041622999994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72.386818515000002</v>
      </c>
      <c r="C998">
        <v>73.693858844999994</v>
      </c>
      <c r="D998">
        <v>85.549132947999993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121.074100895</v>
      </c>
      <c r="O998">
        <v>51.204267022000003</v>
      </c>
      <c r="P998"/>
      <c r="Q998">
        <v>98.508209016999999</v>
      </c>
      <c r="R998">
        <v>109.2</v>
      </c>
      <c r="S998">
        <v>91.524766064000005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53.242803266000003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84.665974009999999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99.491709024000002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72.893610707999997</v>
      </c>
      <c r="C999">
        <v>73.493875509999995</v>
      </c>
      <c r="D999">
        <v>88.301679053000001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121.74010145</v>
      </c>
      <c r="O999">
        <v>50.904242019999998</v>
      </c>
      <c r="P999"/>
      <c r="Q999">
        <v>97.408117343000001</v>
      </c>
      <c r="R999">
        <v>109.61</v>
      </c>
      <c r="S999">
        <v>92.021049808000001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50.806469634000003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85.138414148999999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71.964491680999998</v>
      </c>
      <c r="C1000">
        <v>75.693692192</v>
      </c>
      <c r="D1000">
        <v>87.861271676000001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121.429101191</v>
      </c>
      <c r="O1000">
        <v>50.604217018</v>
      </c>
      <c r="P1000"/>
      <c r="Q1000">
        <v>102.508542379</v>
      </c>
      <c r="R1000">
        <v>110.12</v>
      </c>
      <c r="S1000">
        <v>92.701333343000002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55.679136898000003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85.819362850000005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74.920779487999994</v>
      </c>
      <c r="C1001">
        <v>75.093742187999993</v>
      </c>
      <c r="D1001">
        <v>87.641067988000003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122.47710206399999</v>
      </c>
      <c r="O1001">
        <v>52.904408701000001</v>
      </c>
      <c r="P1001"/>
      <c r="Q1001">
        <v>100.408367364</v>
      </c>
      <c r="R1001">
        <v>110.8</v>
      </c>
      <c r="S1001">
        <v>92.562362835000002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52.529730008000001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85.974031131000004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74.160591198999995</v>
      </c>
      <c r="C1002">
        <v>75.893675526999999</v>
      </c>
      <c r="D1002">
        <v>87.090558767000005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121.42810119000001</v>
      </c>
      <c r="O1002">
        <v>53.904492040999997</v>
      </c>
      <c r="P1002"/>
      <c r="Q1002">
        <v>100.608384032</v>
      </c>
      <c r="R1002">
        <v>109.83</v>
      </c>
      <c r="S1002">
        <v>93.728919958999995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55.263177497000001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86.638823454999994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100.891592367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75.089710216</v>
      </c>
      <c r="C1003">
        <v>74.593783850999998</v>
      </c>
      <c r="D1003">
        <v>87.420864299000002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121.423101186</v>
      </c>
      <c r="O1003">
        <v>52.804400367</v>
      </c>
      <c r="P1003"/>
      <c r="Q1003">
        <v>103.00858404900001</v>
      </c>
      <c r="R1003">
        <v>109.67</v>
      </c>
      <c r="S1003">
        <v>93.671317999999999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56.629901242000003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86.624318056999996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73.738264365000006</v>
      </c>
      <c r="C1004">
        <v>74.093825515000006</v>
      </c>
      <c r="D1004">
        <v>87.751169832000002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121.995101663</v>
      </c>
      <c r="O1004">
        <v>53.104425368999998</v>
      </c>
      <c r="P1004"/>
      <c r="Q1004">
        <v>101.508459038</v>
      </c>
      <c r="R1004">
        <v>108.55</v>
      </c>
      <c r="S1004">
        <v>93.796259982999999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53.421071581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86.839420903999994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99.991667360999998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71.795560953000006</v>
      </c>
      <c r="C1005">
        <v>75.393717190000004</v>
      </c>
      <c r="D1005">
        <v>86.540049546000006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122.84110236799999</v>
      </c>
      <c r="O1005">
        <v>54.904575381000001</v>
      </c>
      <c r="P1005"/>
      <c r="Q1005">
        <v>101.208434036</v>
      </c>
      <c r="R1005">
        <v>110.57</v>
      </c>
      <c r="S1005">
        <v>94.011477925999998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52.945689409000003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87.000828913000007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99.691692359000001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74.329521936999996</v>
      </c>
      <c r="C1006">
        <v>75.293725523000006</v>
      </c>
      <c r="D1006">
        <v>87.751169832000002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123.140102617</v>
      </c>
      <c r="O1006">
        <v>55.204600382999999</v>
      </c>
      <c r="P1006"/>
      <c r="Q1006">
        <v>100.908409034</v>
      </c>
      <c r="R1006">
        <v>109.19</v>
      </c>
      <c r="S1006">
        <v>94.136212298999993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54.847218097000003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87.126326833999997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73.400402909999997</v>
      </c>
      <c r="C1007">
        <v>76.393633863999995</v>
      </c>
      <c r="D1007">
        <v>88.301679053000001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123.878103232</v>
      </c>
      <c r="O1007">
        <v>56.604717059999999</v>
      </c>
      <c r="P1007"/>
      <c r="Q1007">
        <v>102.608550713</v>
      </c>
      <c r="R1007">
        <v>108.34</v>
      </c>
      <c r="S1007">
        <v>93.730353828000005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52.826843865999997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86.979238147000004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73.569333638000003</v>
      </c>
      <c r="C1008">
        <v>77.193567203000001</v>
      </c>
      <c r="D1008">
        <v>88.301679053000001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123.445102871</v>
      </c>
      <c r="O1008">
        <v>56.004667056000002</v>
      </c>
      <c r="P1008"/>
      <c r="Q1008">
        <v>103.80865072100001</v>
      </c>
      <c r="R1008">
        <v>109.37</v>
      </c>
      <c r="S1008">
        <v>94.329196761999995</v>
      </c>
      <c r="T1008">
        <v>103.46657233800001</v>
      </c>
      <c r="U1008"/>
      <c r="V1008">
        <v>143.244818114</v>
      </c>
      <c r="W1008">
        <v>63.805317109999997</v>
      </c>
      <c r="X1008">
        <v>46.971018112000003</v>
      </c>
      <c r="Y1008"/>
      <c r="Z1008">
        <v>53.777608209999997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87.424230241999993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73.484868269000003</v>
      </c>
      <c r="C1009">
        <v>73.493875509999995</v>
      </c>
      <c r="D1009">
        <v>87.641067988000003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122.675102229</v>
      </c>
      <c r="O1009">
        <v>56.104675389999997</v>
      </c>
      <c r="P1009"/>
      <c r="Q1009">
        <v>100.00833402799999</v>
      </c>
      <c r="R1009">
        <v>106.78</v>
      </c>
      <c r="S1009">
        <v>93.693654507000005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48.964363718000001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87.027492691999996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77.53920583</v>
      </c>
      <c r="C1010">
        <v>76.093658861999998</v>
      </c>
      <c r="D1010">
        <v>87.751169832000002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123.616103013</v>
      </c>
      <c r="O1010">
        <v>57.304775397999997</v>
      </c>
      <c r="P1010"/>
      <c r="Q1010">
        <v>99.808317360000004</v>
      </c>
      <c r="R1010">
        <v>108.98</v>
      </c>
      <c r="S1010">
        <v>94.611639198000006</v>
      </c>
      <c r="T1010">
        <v>104.527767952</v>
      </c>
      <c r="U1010"/>
      <c r="V1010">
        <v>142.245900275</v>
      </c>
      <c r="W1010">
        <v>63.605300442000001</v>
      </c>
      <c r="X1010">
        <v>47.778820344000003</v>
      </c>
      <c r="Y1010"/>
      <c r="Z1010">
        <v>53.123957722999997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87.760368803999995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76.694552173000005</v>
      </c>
      <c r="C1011">
        <v>75.993667193999997</v>
      </c>
      <c r="D1011">
        <v>87.751169832000002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124.027103356</v>
      </c>
      <c r="O1011">
        <v>58.404867072000002</v>
      </c>
      <c r="P1011"/>
      <c r="Q1011">
        <v>102.408534045</v>
      </c>
      <c r="R1011">
        <v>109.98</v>
      </c>
      <c r="S1011">
        <v>94.627136956000001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55.263177497000001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87.863044926000001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76.947948268999994</v>
      </c>
      <c r="C1012">
        <v>74.993750520999996</v>
      </c>
      <c r="D1012">
        <v>87.861271676000001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123.640103033</v>
      </c>
      <c r="O1012">
        <v>58.204850403999998</v>
      </c>
      <c r="P1012"/>
      <c r="Q1012">
        <v>99.108259021999999</v>
      </c>
      <c r="R1012">
        <v>109.12</v>
      </c>
      <c r="S1012">
        <v>94.572452159999997</v>
      </c>
      <c r="T1012">
        <v>106.756278741</v>
      </c>
      <c r="U1012"/>
      <c r="V1012">
        <v>140.34795638099999</v>
      </c>
      <c r="W1012">
        <v>64.905408784000002</v>
      </c>
      <c r="X1012">
        <v>47.995286759999999</v>
      </c>
      <c r="Y1012"/>
      <c r="Z1012">
        <v>54.668949781999999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87.807930595000002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76.610086804000005</v>
      </c>
      <c r="C1013">
        <v>76.993583868000002</v>
      </c>
      <c r="D1013">
        <v>87.420864299000002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123.95910329900001</v>
      </c>
      <c r="O1013">
        <v>59.604967080999998</v>
      </c>
      <c r="P1013"/>
      <c r="Q1013">
        <v>102.908575715</v>
      </c>
      <c r="R1013">
        <v>109.17</v>
      </c>
      <c r="S1013">
        <v>94.074384719999998</v>
      </c>
      <c r="T1013">
        <v>106.01344181100001</v>
      </c>
      <c r="U1013"/>
      <c r="V1013">
        <v>142.34579205899999</v>
      </c>
      <c r="W1013">
        <v>64.305358780000006</v>
      </c>
      <c r="X1013">
        <v>48.099494295</v>
      </c>
      <c r="Y1013"/>
      <c r="Z1013">
        <v>54.371835924999999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87.414568111999998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75.174175585</v>
      </c>
      <c r="C1014">
        <v>74.193817182000004</v>
      </c>
      <c r="D1014">
        <v>85.659234792000007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122.917102431</v>
      </c>
      <c r="O1014">
        <v>58.204850403999998</v>
      </c>
      <c r="P1014"/>
      <c r="Q1014">
        <v>99.308275690000002</v>
      </c>
      <c r="R1014">
        <v>106.58</v>
      </c>
      <c r="S1014">
        <v>93.770769422000001</v>
      </c>
      <c r="T1014">
        <v>105.270604882</v>
      </c>
      <c r="U1014"/>
      <c r="V1014">
        <v>142.64546741000001</v>
      </c>
      <c r="W1014">
        <v>64.005333777999994</v>
      </c>
      <c r="X1014">
        <v>48.789607255999996</v>
      </c>
      <c r="Y1014"/>
      <c r="Z1014">
        <v>54.966063640000002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87.091466619000002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76.272225348999996</v>
      </c>
      <c r="C1015">
        <v>75.593700525000003</v>
      </c>
      <c r="D1015">
        <v>86.099642169000006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123.339102783</v>
      </c>
      <c r="O1015">
        <v>58.704892074</v>
      </c>
      <c r="P1015"/>
      <c r="Q1015">
        <v>100.30835903000001</v>
      </c>
      <c r="R1015">
        <v>106.29</v>
      </c>
      <c r="S1015">
        <v>93.730249491999999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55.144331954000002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87.356748156999998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76.272225348999996</v>
      </c>
      <c r="C1016">
        <v>77.793517206999994</v>
      </c>
      <c r="D1016">
        <v>85.218827415000007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123.703103086</v>
      </c>
      <c r="O1016">
        <v>59.404950413000002</v>
      </c>
      <c r="P1016"/>
      <c r="Q1016">
        <v>101.708475706</v>
      </c>
      <c r="R1016">
        <v>108.2</v>
      </c>
      <c r="S1016">
        <v>94.572508175999999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56.629901242000003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87.967524406999999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76.779017541000002</v>
      </c>
      <c r="C1017">
        <v>75.693692192</v>
      </c>
      <c r="D1017">
        <v>86.429947702000007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123.898103248</v>
      </c>
      <c r="O1017">
        <v>60.605050421000001</v>
      </c>
      <c r="P1017"/>
      <c r="Q1017">
        <v>101.30844236999999</v>
      </c>
      <c r="R1017">
        <v>107.73</v>
      </c>
      <c r="S1017">
        <v>93.754246211999998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59.244503188000003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87.713766802999999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76.356690708000002</v>
      </c>
      <c r="C1018">
        <v>75.893675526999999</v>
      </c>
      <c r="D1018">
        <v>89.512799338999997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123.19410266200001</v>
      </c>
      <c r="O1018">
        <v>61.005083757000001</v>
      </c>
      <c r="P1018"/>
      <c r="Q1018">
        <v>101.60846737200001</v>
      </c>
      <c r="R1018">
        <v>107.34</v>
      </c>
      <c r="S1018">
        <v>94.612238151</v>
      </c>
      <c r="T1018">
        <v>106.225680934</v>
      </c>
      <c r="U1018"/>
      <c r="V1018">
        <v>145.64222092700001</v>
      </c>
      <c r="W1018">
        <v>67.405617135</v>
      </c>
      <c r="X1018">
        <v>50.180273831999997</v>
      </c>
      <c r="Y1018"/>
      <c r="Z1018">
        <v>53.777608209999997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88.299565396999995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76.356690708000002</v>
      </c>
      <c r="C1019">
        <v>76.393633863999995</v>
      </c>
      <c r="D1019">
        <v>89.843104871999998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125.247104373</v>
      </c>
      <c r="O1019">
        <v>61.905158763000003</v>
      </c>
      <c r="P1019"/>
      <c r="Q1019">
        <v>101.508459038</v>
      </c>
      <c r="R1019">
        <v>109.95</v>
      </c>
      <c r="S1019">
        <v>95.556751933000001</v>
      </c>
      <c r="T1019">
        <v>107.39299610899999</v>
      </c>
      <c r="U1019"/>
      <c r="V1019">
        <v>144.743194872</v>
      </c>
      <c r="W1019">
        <v>68.105675473000005</v>
      </c>
      <c r="X1019">
        <v>49.981431938</v>
      </c>
      <c r="Y1019"/>
      <c r="Z1019">
        <v>61.443145733000001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78.599999999999994</v>
      </c>
      <c r="AH1019">
        <v>91.041636885000003</v>
      </c>
      <c r="AI1019">
        <v>96.883227122999998</v>
      </c>
      <c r="AJ1019">
        <v>121.024049651</v>
      </c>
      <c r="AK1019"/>
      <c r="AL1019">
        <v>89.290011094999997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76.356690708000002</v>
      </c>
      <c r="C1020">
        <v>75.893675526999999</v>
      </c>
      <c r="D1020">
        <v>90.944123313999995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124.328103607</v>
      </c>
      <c r="O1020">
        <v>62.705225435000003</v>
      </c>
      <c r="P1020"/>
      <c r="Q1020">
        <v>102.908575715</v>
      </c>
      <c r="R1020">
        <v>107.81</v>
      </c>
      <c r="S1020">
        <v>95.875042135000001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61.443145733000001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89.455846945000005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77.708136568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123.685103071</v>
      </c>
      <c r="O1021">
        <v>62.305192099000003</v>
      </c>
      <c r="P1021"/>
      <c r="Q1021">
        <v>101.30844236999999</v>
      </c>
      <c r="R1021">
        <v>108.45</v>
      </c>
      <c r="S1021">
        <v>95.954160762000001</v>
      </c>
      <c r="T1021">
        <v>106.225680934</v>
      </c>
      <c r="U1021"/>
      <c r="V1021">
        <v>146.840922334</v>
      </c>
      <c r="W1021">
        <v>72.306025501999997</v>
      </c>
      <c r="X1021">
        <v>50.921518638999999</v>
      </c>
      <c r="Y1021"/>
      <c r="Z1021">
        <v>58.234316071999999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89.774279923999998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77.961532653999996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123.75510312900001</v>
      </c>
      <c r="O1022">
        <v>62.905242104000003</v>
      </c>
      <c r="P1022"/>
      <c r="Q1022">
        <v>101.80848404</v>
      </c>
      <c r="R1022">
        <v>109.14</v>
      </c>
      <c r="S1022">
        <v>96.328399282999996</v>
      </c>
      <c r="T1022">
        <v>107.18075698600001</v>
      </c>
      <c r="U1022"/>
      <c r="V1022">
        <v>140.94730708399999</v>
      </c>
      <c r="W1022">
        <v>69.905825484999994</v>
      </c>
      <c r="X1022">
        <v>51.659349825</v>
      </c>
      <c r="Y1022"/>
      <c r="Z1022">
        <v>55.738559668999997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90.100747389000006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78.383859487999999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124.599103833</v>
      </c>
      <c r="O1023">
        <v>62.405200432999997</v>
      </c>
      <c r="P1023"/>
      <c r="Q1023">
        <v>103.50862571899999</v>
      </c>
      <c r="R1023">
        <v>110.25</v>
      </c>
      <c r="S1023">
        <v>96.584327228000006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56.392210155999997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90.623565869999993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78.552790225999999</v>
      </c>
      <c r="C1024">
        <v>78.593450546</v>
      </c>
      <c r="D1024">
        <v>93.036058354000005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125.998104998</v>
      </c>
      <c r="O1024">
        <v>62.705225435000003</v>
      </c>
      <c r="P1024"/>
      <c r="Q1024">
        <v>103.608634053</v>
      </c>
      <c r="R1024">
        <v>109.9</v>
      </c>
      <c r="S1024">
        <v>96.250241568000007</v>
      </c>
      <c r="T1024">
        <v>108.2419526</v>
      </c>
      <c r="U1024"/>
      <c r="V1024">
        <v>147.04070590200001</v>
      </c>
      <c r="W1024">
        <v>70.405867155999999</v>
      </c>
      <c r="X1024">
        <v>51.518613424000002</v>
      </c>
      <c r="Y1024"/>
      <c r="Z1024">
        <v>57.937202214999999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90.526127824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79.735305339000007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125.612104677</v>
      </c>
      <c r="O1025">
        <v>64.105342112000002</v>
      </c>
      <c r="P1025"/>
      <c r="Q1025">
        <v>104.508709059</v>
      </c>
      <c r="R1025">
        <v>109.91</v>
      </c>
      <c r="S1025">
        <v>97.022270956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58.769121016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82.5</v>
      </c>
      <c r="AH1025">
        <v>94.408334257000007</v>
      </c>
      <c r="AI1025">
        <v>96.883227122999998</v>
      </c>
      <c r="AJ1025">
        <v>117.416602017</v>
      </c>
      <c r="AK1025"/>
      <c r="AL1025">
        <v>91.200576433999998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80.326562899999999</v>
      </c>
      <c r="C1026">
        <v>79.193400550000007</v>
      </c>
      <c r="D1026">
        <v>94.577484173000002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107.108925744</v>
      </c>
      <c r="R1026">
        <v>109.32</v>
      </c>
      <c r="S1026">
        <v>97.296488275000002</v>
      </c>
      <c r="T1026">
        <v>106.331800495</v>
      </c>
      <c r="U1026"/>
      <c r="V1026">
        <v>146.840922334</v>
      </c>
      <c r="W1026">
        <v>70.605883824000003</v>
      </c>
      <c r="X1026">
        <v>53.609328603000002</v>
      </c>
      <c r="Y1026"/>
      <c r="Z1026">
        <v>55.797982441000002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91.434349690000005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106.791100742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81.002285830000005</v>
      </c>
      <c r="C1027">
        <v>80.693275560000004</v>
      </c>
      <c r="D1027">
        <v>94.797687861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126.518105432</v>
      </c>
      <c r="O1027">
        <v>64.805400449999993</v>
      </c>
      <c r="P1027"/>
      <c r="Q1027">
        <v>108.40903408600001</v>
      </c>
      <c r="R1027">
        <v>110.36</v>
      </c>
      <c r="S1027">
        <v>97.029024117000006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57.224128956999998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79.900000000000006</v>
      </c>
      <c r="AH1027">
        <v>94.239516023999997</v>
      </c>
      <c r="AI1027">
        <v>98.063530396999994</v>
      </c>
      <c r="AJ1027">
        <v>125.67882079100001</v>
      </c>
      <c r="AK1027"/>
      <c r="AL1027">
        <v>91.217633786999997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81.762474119999993</v>
      </c>
      <c r="C1028">
        <v>82.593117239999998</v>
      </c>
      <c r="D1028">
        <v>95.458298927000001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126.74910562399999</v>
      </c>
      <c r="O1028">
        <v>66.205517126000004</v>
      </c>
      <c r="P1028"/>
      <c r="Q1028">
        <v>105.208767397</v>
      </c>
      <c r="R1028">
        <v>110.8</v>
      </c>
      <c r="S1028">
        <v>97.680039539000006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63.641788278999996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91.669341883000001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82.353731680999999</v>
      </c>
      <c r="C1029">
        <v>80.493292225999994</v>
      </c>
      <c r="D1029">
        <v>96.449215523999996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125.082104235</v>
      </c>
      <c r="O1029">
        <v>67.505625468999995</v>
      </c>
      <c r="P1029"/>
      <c r="Q1029">
        <v>108.209017418</v>
      </c>
      <c r="R1029">
        <v>106.95</v>
      </c>
      <c r="S1029">
        <v>96.923431171000004</v>
      </c>
      <c r="T1029">
        <v>103.678811461</v>
      </c>
      <c r="U1029"/>
      <c r="V1029">
        <v>135.55315075300001</v>
      </c>
      <c r="W1029">
        <v>70.705892157999997</v>
      </c>
      <c r="X1029">
        <v>55.799579326</v>
      </c>
      <c r="Y1029"/>
      <c r="Z1029">
        <v>50.984737948999999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79.7</v>
      </c>
      <c r="AH1029">
        <v>93.929814073000003</v>
      </c>
      <c r="AI1029">
        <v>96.784868516000003</v>
      </c>
      <c r="AJ1029">
        <v>106.012412723</v>
      </c>
      <c r="AK1029"/>
      <c r="AL1029">
        <v>90.917386066000006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83.029454611000006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127.063105886</v>
      </c>
      <c r="O1030">
        <v>67.305608801000005</v>
      </c>
      <c r="P1030"/>
      <c r="Q1030">
        <v>107.80898408199999</v>
      </c>
      <c r="R1030">
        <v>110.64</v>
      </c>
      <c r="S1030">
        <v>97.306002402000004</v>
      </c>
      <c r="T1030">
        <v>103.46657233800001</v>
      </c>
      <c r="U1030"/>
      <c r="V1030">
        <v>144.64330308800001</v>
      </c>
      <c r="W1030">
        <v>71.305942161999994</v>
      </c>
      <c r="X1030">
        <v>56.722293219999997</v>
      </c>
      <c r="Y1030"/>
      <c r="Z1030">
        <v>57.105283413999999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91.478380764999997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83.282850707999998</v>
      </c>
      <c r="C1031">
        <v>84.392967252999995</v>
      </c>
      <c r="D1031">
        <v>96.339113679999997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125.954104962</v>
      </c>
      <c r="O1031">
        <v>67.405617135</v>
      </c>
      <c r="P1031"/>
      <c r="Q1031">
        <v>108.10900908399999</v>
      </c>
      <c r="R1031">
        <v>111.47</v>
      </c>
      <c r="S1031">
        <v>97.599786877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57.580665586000002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91.707245530999998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83.874108269000004</v>
      </c>
      <c r="C1032">
        <v>83.593033914000003</v>
      </c>
      <c r="D1032">
        <v>96.339113679999997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126.872105727</v>
      </c>
      <c r="O1032">
        <v>67.605633803000003</v>
      </c>
      <c r="P1032"/>
      <c r="Q1032">
        <v>106.50887573999999</v>
      </c>
      <c r="R1032">
        <v>109.61</v>
      </c>
      <c r="S1032">
        <v>97.540941555000003</v>
      </c>
      <c r="T1032">
        <v>104.84612663599999</v>
      </c>
      <c r="U1032"/>
      <c r="V1032">
        <v>143.44460168200001</v>
      </c>
      <c r="W1032">
        <v>73.006083840000002</v>
      </c>
      <c r="X1032">
        <v>56.846079252000003</v>
      </c>
      <c r="Y1032"/>
      <c r="Z1032">
        <v>56.927015099000002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81.3</v>
      </c>
      <c r="AH1032">
        <v>95.271903222000006</v>
      </c>
      <c r="AI1032">
        <v>97.866813184999998</v>
      </c>
      <c r="AJ1032">
        <v>116.718386346</v>
      </c>
      <c r="AK1032"/>
      <c r="AL1032">
        <v>91.740542712000007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81.931404857000004</v>
      </c>
      <c r="C1033">
        <v>83.793017249000002</v>
      </c>
      <c r="D1033">
        <v>97.219928433999996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124.271103559</v>
      </c>
      <c r="O1033">
        <v>68.105675473000005</v>
      </c>
      <c r="P1033"/>
      <c r="Q1033">
        <v>111.60930077499999</v>
      </c>
      <c r="R1033">
        <v>109.88</v>
      </c>
      <c r="S1033">
        <v>97.477954753999995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58.94738933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91.509874044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80.917820472000002</v>
      </c>
      <c r="C1034">
        <v>85.392883925999996</v>
      </c>
      <c r="D1034">
        <v>97.660335810999996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124.74910395800001</v>
      </c>
      <c r="O1034">
        <v>65.905492124000006</v>
      </c>
      <c r="P1034"/>
      <c r="Q1034">
        <v>105.808817401</v>
      </c>
      <c r="R1034">
        <v>111.65</v>
      </c>
      <c r="S1034">
        <v>98.616014148999994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57.521242813999997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81.8</v>
      </c>
      <c r="AH1034">
        <v>95.985819929000002</v>
      </c>
      <c r="AI1034">
        <v>96.391967335999993</v>
      </c>
      <c r="AJ1034">
        <v>112.76183087699999</v>
      </c>
      <c r="AK1034"/>
      <c r="AL1034">
        <v>92.808389151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81.762474119999993</v>
      </c>
      <c r="C1035">
        <v>82.993083909999996</v>
      </c>
      <c r="D1035">
        <v>96.118909991999999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125.31010442500001</v>
      </c>
      <c r="O1035">
        <v>70.605883824000003</v>
      </c>
      <c r="P1035"/>
      <c r="Q1035">
        <v>104.808734061</v>
      </c>
      <c r="R1035">
        <v>110.38</v>
      </c>
      <c r="S1035">
        <v>98.631374065000003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59.303925958999997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92.704922964999994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81.762474119999993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126.214105178</v>
      </c>
      <c r="O1036">
        <v>72.706058838000004</v>
      </c>
      <c r="P1036"/>
      <c r="Q1036">
        <v>105.708809067</v>
      </c>
      <c r="R1036">
        <v>107.97</v>
      </c>
      <c r="S1036">
        <v>98.472842443999994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56.986437871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92.673872204999995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83.451781435000001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127.42810618999999</v>
      </c>
      <c r="O1037">
        <v>70.705892157999997</v>
      </c>
      <c r="P1037"/>
      <c r="Q1037">
        <v>107.50895908</v>
      </c>
      <c r="R1037">
        <v>110.77</v>
      </c>
      <c r="S1037">
        <v>99.294348687999999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59.541617045000002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85.4</v>
      </c>
      <c r="AH1037">
        <v>96.139747338999996</v>
      </c>
      <c r="AI1037">
        <v>99.891675694</v>
      </c>
      <c r="AJ1037">
        <v>122.536850272</v>
      </c>
      <c r="AK1037"/>
      <c r="AL1037">
        <v>93.517813410000002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83.789642900000004</v>
      </c>
      <c r="C1038">
        <v>81.293225565</v>
      </c>
      <c r="D1038">
        <v>100.52298376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126.415105346</v>
      </c>
      <c r="O1038">
        <v>70.305858822000005</v>
      </c>
      <c r="P1038"/>
      <c r="Q1038">
        <v>100.408367364</v>
      </c>
      <c r="R1038">
        <v>109.57</v>
      </c>
      <c r="S1038">
        <v>98.809381728999995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59.363348731000002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93.121445045000002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85.225554119999998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127.034105862</v>
      </c>
      <c r="O1039">
        <v>72.606050503999995</v>
      </c>
      <c r="P1039"/>
      <c r="Q1039">
        <v>97.608134011000004</v>
      </c>
      <c r="R1039">
        <v>109.52</v>
      </c>
      <c r="S1039">
        <v>99.376825480999997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59.957576445999997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93.554502967000005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85.056623381999998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127.187105989</v>
      </c>
      <c r="O1040">
        <v>73.306108842</v>
      </c>
      <c r="P1040"/>
      <c r="Q1040">
        <v>105.608800733</v>
      </c>
      <c r="R1040">
        <v>109.18</v>
      </c>
      <c r="S1040">
        <v>99.377010150000004</v>
      </c>
      <c r="T1040">
        <v>105.16448532</v>
      </c>
      <c r="U1040"/>
      <c r="V1040">
        <v>138.64979605400001</v>
      </c>
      <c r="W1040">
        <v>76.206350529000005</v>
      </c>
      <c r="X1040">
        <v>56.588773816</v>
      </c>
      <c r="Y1040"/>
      <c r="Z1040">
        <v>57.818356672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93.543232027000002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84.465365829999996</v>
      </c>
      <c r="C1041">
        <v>81.693192233999994</v>
      </c>
      <c r="D1041">
        <v>98.100743187000006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128.11910676599999</v>
      </c>
      <c r="O1041">
        <v>71.505958829999997</v>
      </c>
      <c r="P1041"/>
      <c r="Q1041">
        <v>106.408867406</v>
      </c>
      <c r="R1041">
        <v>108.56</v>
      </c>
      <c r="S1041">
        <v>99.059893904999996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59.838730902999998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87.1</v>
      </c>
      <c r="AH1041">
        <v>97.052197794999998</v>
      </c>
      <c r="AI1041">
        <v>97.391884009999998</v>
      </c>
      <c r="AJ1041">
        <v>117.765709853</v>
      </c>
      <c r="AK1041"/>
      <c r="AL1041">
        <v>93.539129708000004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85.563415585000001</v>
      </c>
      <c r="C1042">
        <v>83.893008915999999</v>
      </c>
      <c r="D1042">
        <v>97.219928433999996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107.00891741</v>
      </c>
      <c r="R1042">
        <v>111.29</v>
      </c>
      <c r="S1042">
        <v>98.945138764000006</v>
      </c>
      <c r="T1042">
        <v>104.633887513</v>
      </c>
      <c r="U1042"/>
      <c r="V1042">
        <v>142.94514276199999</v>
      </c>
      <c r="W1042">
        <v>77.506458871999996</v>
      </c>
      <c r="X1042">
        <v>57.778931686999996</v>
      </c>
      <c r="Y1042"/>
      <c r="Z1042">
        <v>59.066234872999999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93.644672971999995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86.999326804000006</v>
      </c>
      <c r="C1043">
        <v>82.793100574999997</v>
      </c>
      <c r="D1043">
        <v>96.449215523999996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126.99810583199999</v>
      </c>
      <c r="O1043">
        <v>75.006250520999998</v>
      </c>
      <c r="P1043"/>
      <c r="Q1043">
        <v>110.80923410299999</v>
      </c>
      <c r="R1043">
        <v>108.04</v>
      </c>
      <c r="S1043">
        <v>99.336688569000003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60.076421989000004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94.045342409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87.928445830000001</v>
      </c>
      <c r="C1044">
        <v>87.792683943</v>
      </c>
      <c r="D1044">
        <v>97.550233965999993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128.62110718400001</v>
      </c>
      <c r="O1044">
        <v>76.006333861000002</v>
      </c>
      <c r="P1044"/>
      <c r="Q1044">
        <v>108.209017418</v>
      </c>
      <c r="R1044">
        <v>112.35</v>
      </c>
      <c r="S1044">
        <v>100.40436653</v>
      </c>
      <c r="T1044">
        <v>104.42164839100001</v>
      </c>
      <c r="U1044"/>
      <c r="V1044">
        <v>141.64654957100001</v>
      </c>
      <c r="W1044">
        <v>78.706558880000003</v>
      </c>
      <c r="X1044">
        <v>58.17199437</v>
      </c>
      <c r="Y1044"/>
      <c r="Z1044">
        <v>68.276764455999995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95.350664796000004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86.999326804000006</v>
      </c>
      <c r="C1045">
        <v>90.392467293999999</v>
      </c>
      <c r="D1045">
        <v>99.642169006000003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129.63510802900001</v>
      </c>
      <c r="O1045">
        <v>77.406450538000001</v>
      </c>
      <c r="P1045"/>
      <c r="Q1045">
        <v>111.009250771</v>
      </c>
      <c r="R1045">
        <v>111.02</v>
      </c>
      <c r="S1045">
        <v>100.73782703000001</v>
      </c>
      <c r="T1045">
        <v>107.817474354</v>
      </c>
      <c r="U1045"/>
      <c r="V1045">
        <v>138.94947140599999</v>
      </c>
      <c r="W1045">
        <v>78.806567213999998</v>
      </c>
      <c r="X1045">
        <v>60.263026816999997</v>
      </c>
      <c r="Y1045"/>
      <c r="Z1045">
        <v>56.095096298000001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95.471729108999995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87.675049733999998</v>
      </c>
      <c r="C1046">
        <v>86.192817265000002</v>
      </c>
      <c r="D1046">
        <v>99.972474539000004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130.51410876200001</v>
      </c>
      <c r="O1046">
        <v>76.006333861000002</v>
      </c>
      <c r="P1046"/>
      <c r="Q1046">
        <v>119.70997583099999</v>
      </c>
      <c r="R1046">
        <v>110.29</v>
      </c>
      <c r="S1046">
        <v>100.817476425</v>
      </c>
      <c r="T1046">
        <v>106.225680934</v>
      </c>
      <c r="U1046"/>
      <c r="V1046">
        <v>137.65087821500001</v>
      </c>
      <c r="W1046">
        <v>79.106592215999996</v>
      </c>
      <c r="X1046">
        <v>61.252275691999998</v>
      </c>
      <c r="Y1046"/>
      <c r="Z1046">
        <v>62.988137792000003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95.790806071999995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87.675049733999998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130.291108576</v>
      </c>
      <c r="O1047">
        <v>77.106425535</v>
      </c>
      <c r="P1047"/>
      <c r="Q1047">
        <v>117.30977581499999</v>
      </c>
      <c r="R1047">
        <v>109.55</v>
      </c>
      <c r="S1047">
        <v>100.979724898</v>
      </c>
      <c r="T1047">
        <v>106.756278741</v>
      </c>
      <c r="U1047"/>
      <c r="V1047">
        <v>141.746441355</v>
      </c>
      <c r="W1047">
        <v>79.906658887999995</v>
      </c>
      <c r="X1047">
        <v>61.554983268999997</v>
      </c>
      <c r="Y1047"/>
      <c r="Z1047">
        <v>53.955876523999997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95.781928952000001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88.181841926999994</v>
      </c>
      <c r="C1048">
        <v>87.592700608000001</v>
      </c>
      <c r="D1048">
        <v>99.862372695000005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130.98010915</v>
      </c>
      <c r="O1048">
        <v>78.306525543999996</v>
      </c>
      <c r="P1048"/>
      <c r="Q1048">
        <v>115.309609134</v>
      </c>
      <c r="R1048">
        <v>111.56</v>
      </c>
      <c r="S1048">
        <v>101.29946703100001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59.838730902999998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96.369893908999998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88.519703391999997</v>
      </c>
      <c r="C1049">
        <v>88.292642279999995</v>
      </c>
      <c r="D1049">
        <v>100.633085604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130.157108464</v>
      </c>
      <c r="O1049">
        <v>79.006583882000001</v>
      </c>
      <c r="P1049"/>
      <c r="Q1049">
        <v>116.909742479</v>
      </c>
      <c r="R1049">
        <v>111.04</v>
      </c>
      <c r="S1049">
        <v>101.954792841</v>
      </c>
      <c r="T1049">
        <v>107.605235232</v>
      </c>
      <c r="U1049"/>
      <c r="V1049">
        <v>142.745359194</v>
      </c>
      <c r="W1049">
        <v>82.606883906999997</v>
      </c>
      <c r="X1049">
        <v>62.039105341000003</v>
      </c>
      <c r="Y1049"/>
      <c r="Z1049">
        <v>62.096796220000002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96.781498259000003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89.786683874000005</v>
      </c>
      <c r="C1050">
        <v>89.592533955999997</v>
      </c>
      <c r="D1050">
        <v>101.513900358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131.78610982199999</v>
      </c>
      <c r="O1050">
        <v>80.706725559999995</v>
      </c>
      <c r="P1050"/>
      <c r="Q1050">
        <v>114.509542462</v>
      </c>
      <c r="R1050">
        <v>112.82</v>
      </c>
      <c r="S1050">
        <v>102.104179609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65.959276368000005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97.255997769999993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90.462406803999997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132.22311018600001</v>
      </c>
      <c r="O1051">
        <v>79.606633885999997</v>
      </c>
      <c r="P1051"/>
      <c r="Q1051">
        <v>120.310025835</v>
      </c>
      <c r="R1051">
        <v>112.6</v>
      </c>
      <c r="S1051">
        <v>102.458090562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62.51275562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97.518130983999995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91.898318023000002</v>
      </c>
      <c r="C1052">
        <v>88.092658944999997</v>
      </c>
      <c r="D1052">
        <v>100.853289293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131.91810993199999</v>
      </c>
      <c r="O1052">
        <v>80.106675555999999</v>
      </c>
      <c r="P1052"/>
      <c r="Q1052">
        <v>119.20993416100001</v>
      </c>
      <c r="R1052">
        <v>111.09</v>
      </c>
      <c r="S1052">
        <v>102.511050547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61.859105134000004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97.203511434000006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91.813852654000002</v>
      </c>
      <c r="C1053">
        <v>87.492708941000004</v>
      </c>
      <c r="D1053">
        <v>100.633085604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131.60410967000001</v>
      </c>
      <c r="O1053">
        <v>81.906825569000006</v>
      </c>
      <c r="P1053"/>
      <c r="Q1053">
        <v>115.90965913799999</v>
      </c>
      <c r="R1053">
        <v>110.3</v>
      </c>
      <c r="S1053">
        <v>102.922083976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61.680836819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97.789299602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92.067248741</v>
      </c>
      <c r="C1054">
        <v>89.692525622999995</v>
      </c>
      <c r="D1054">
        <v>99.532067162000004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132.56811047299999</v>
      </c>
      <c r="O1054">
        <v>80.006667222000004</v>
      </c>
      <c r="P1054"/>
      <c r="Q1054">
        <v>116.109675806</v>
      </c>
      <c r="R1054">
        <v>112.04</v>
      </c>
      <c r="S1054">
        <v>102.810078546</v>
      </c>
      <c r="T1054">
        <v>109.62150689800001</v>
      </c>
      <c r="U1054"/>
      <c r="V1054">
        <v>139.34903854199999</v>
      </c>
      <c r="W1054">
        <v>85.207100592000003</v>
      </c>
      <c r="X1054">
        <v>65.533789592999995</v>
      </c>
      <c r="Y1054"/>
      <c r="Z1054">
        <v>62.037373447999997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97.821025155000001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92.996367757000002</v>
      </c>
      <c r="C1055">
        <v>91.592367303000003</v>
      </c>
      <c r="D1055">
        <v>99.972474539000004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132.347110289</v>
      </c>
      <c r="O1055">
        <v>81.406783899000004</v>
      </c>
      <c r="P1055"/>
      <c r="Q1055">
        <v>115.309609134</v>
      </c>
      <c r="R1055">
        <v>111.1</v>
      </c>
      <c r="S1055">
        <v>102.721451919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59.898153674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97.995004541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93.587625309000003</v>
      </c>
      <c r="C1056">
        <v>90.892425630999995</v>
      </c>
      <c r="D1056">
        <v>101.403798514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116.309692474</v>
      </c>
      <c r="R1056">
        <v>110.47</v>
      </c>
      <c r="S1056">
        <v>103.114102702</v>
      </c>
      <c r="T1056">
        <v>109.303148214</v>
      </c>
      <c r="U1056"/>
      <c r="V1056">
        <v>137.65087821500001</v>
      </c>
      <c r="W1056">
        <v>87.507292273999994</v>
      </c>
      <c r="X1056">
        <v>70.065362593000003</v>
      </c>
      <c r="Y1056"/>
      <c r="Z1056">
        <v>59.838730902999998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98.301124775999995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94.094417531000005</v>
      </c>
      <c r="C1057">
        <v>94.892092325999997</v>
      </c>
      <c r="D1057">
        <v>102.725020644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106.191150737</v>
      </c>
      <c r="N1057">
        <v>135.69111307599999</v>
      </c>
      <c r="O1057">
        <v>84.307025585000005</v>
      </c>
      <c r="P1057"/>
      <c r="Q1057">
        <v>113.80948412399999</v>
      </c>
      <c r="R1057">
        <v>112.35</v>
      </c>
      <c r="S1057">
        <v>103.956031121</v>
      </c>
      <c r="T1057">
        <v>108.772550407</v>
      </c>
      <c r="U1057"/>
      <c r="V1057">
        <v>142.146008491</v>
      </c>
      <c r="W1057">
        <v>90.407533960999999</v>
      </c>
      <c r="X1057">
        <v>68.846886232000003</v>
      </c>
      <c r="Y1057"/>
      <c r="Z1057">
        <v>63.701211049999998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96.1</v>
      </c>
      <c r="AH1057">
        <v>100.729786268</v>
      </c>
      <c r="AI1057">
        <v>101.591534039</v>
      </c>
      <c r="AJ1057">
        <v>114.623739333</v>
      </c>
      <c r="AK1057"/>
      <c r="AL1057">
        <v>99.128230927000004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94.263348269000005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134.780112317</v>
      </c>
      <c r="O1058">
        <v>80.106675555999999</v>
      </c>
      <c r="P1058"/>
      <c r="Q1058">
        <v>119.809984165</v>
      </c>
      <c r="R1058">
        <v>111.03</v>
      </c>
      <c r="S1058">
        <v>103.493991576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63.522942735999997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98.942487313000001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95.614794099999997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134.05411171200001</v>
      </c>
      <c r="O1059">
        <v>82.506875573000002</v>
      </c>
      <c r="P1059"/>
      <c r="Q1059">
        <v>121.11009250799999</v>
      </c>
      <c r="R1059">
        <v>112.06</v>
      </c>
      <c r="S1059">
        <v>104.218020526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64.889666480000002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99.483076295000004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96.037120903000002</v>
      </c>
      <c r="C1060">
        <v>94.192150654000002</v>
      </c>
      <c r="D1060">
        <v>104.48665015100001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135.69311307800001</v>
      </c>
      <c r="O1060">
        <v>83.506958913000005</v>
      </c>
      <c r="P1060"/>
      <c r="Q1060">
        <v>122.310192516</v>
      </c>
      <c r="R1060">
        <v>112.91</v>
      </c>
      <c r="S1060">
        <v>104.454809973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64.711398165999995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99.813897460000007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95.108001877000007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133.17211097699999</v>
      </c>
      <c r="O1061">
        <v>86.307192266000001</v>
      </c>
      <c r="P1061"/>
      <c r="Q1061">
        <v>119.109925827</v>
      </c>
      <c r="R1061">
        <v>111.04</v>
      </c>
      <c r="S1061">
        <v>104.259609954</v>
      </c>
      <c r="T1061">
        <v>106.756278741</v>
      </c>
      <c r="U1061"/>
      <c r="V1061">
        <v>142.745359194</v>
      </c>
      <c r="W1061">
        <v>89.507458955000004</v>
      </c>
      <c r="X1061">
        <v>72.583759599999993</v>
      </c>
      <c r="Y1061"/>
      <c r="Z1061">
        <v>64.117170451000007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99.710526658000006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96.121586321999999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136.29011357499999</v>
      </c>
      <c r="O1062">
        <v>86.807233936000003</v>
      </c>
      <c r="P1062"/>
      <c r="Q1062">
        <v>119.009917493</v>
      </c>
      <c r="R1062">
        <v>113.7</v>
      </c>
      <c r="S1062">
        <v>105.160557103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61.086609103999997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100.446501016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95.192467296000004</v>
      </c>
      <c r="C1063">
        <v>96.391967335999993</v>
      </c>
      <c r="D1063">
        <v>106.79878888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136.147113456</v>
      </c>
      <c r="O1063">
        <v>87.207267271999996</v>
      </c>
      <c r="P1063"/>
      <c r="Q1063">
        <v>124.010334195</v>
      </c>
      <c r="R1063">
        <v>113.27</v>
      </c>
      <c r="S1063">
        <v>104.980616492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60.967763560999998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100.29127680800001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96.037120903000002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133.718111432</v>
      </c>
      <c r="O1064">
        <v>86.107175597999998</v>
      </c>
      <c r="P1064"/>
      <c r="Q1064">
        <v>122.610217518</v>
      </c>
      <c r="R1064">
        <v>113.43</v>
      </c>
      <c r="S1064">
        <v>104.861380912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67.563691198000001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92.6</v>
      </c>
      <c r="AH1064">
        <v>103.137635563</v>
      </c>
      <c r="AI1064">
        <v>104.19131738999999</v>
      </c>
      <c r="AJ1064">
        <v>114.15826221899999</v>
      </c>
      <c r="AK1064"/>
      <c r="AL1064">
        <v>100.40727146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96.628378545000004</v>
      </c>
      <c r="C1065">
        <v>96.391967335999993</v>
      </c>
      <c r="D1065">
        <v>107.789705478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133.85811154800001</v>
      </c>
      <c r="O1065">
        <v>86.607217267999999</v>
      </c>
      <c r="P1065"/>
      <c r="Q1065">
        <v>120.61005083800001</v>
      </c>
      <c r="R1065">
        <v>114.11</v>
      </c>
      <c r="S1065">
        <v>105.92469819999999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63.285251649999999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94.4</v>
      </c>
      <c r="AH1065">
        <v>101.99533127700001</v>
      </c>
      <c r="AI1065">
        <v>104.39130072499999</v>
      </c>
      <c r="AJ1065">
        <v>113.576415826</v>
      </c>
      <c r="AK1065"/>
      <c r="AL1065">
        <v>101.16579808199999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95.614794099999997</v>
      </c>
      <c r="C1066">
        <v>96.991917340000001</v>
      </c>
      <c r="D1066">
        <v>107.018992568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134.365111971</v>
      </c>
      <c r="O1066">
        <v>86.807233936000003</v>
      </c>
      <c r="P1066"/>
      <c r="Q1066">
        <v>121.810150846</v>
      </c>
      <c r="R1066">
        <v>111.47</v>
      </c>
      <c r="S1066">
        <v>105.459444519</v>
      </c>
      <c r="T1066">
        <v>105.270604882</v>
      </c>
      <c r="U1066"/>
      <c r="V1066">
        <v>143.34470989799999</v>
      </c>
      <c r="W1066">
        <v>92.707725644000007</v>
      </c>
      <c r="X1066">
        <v>74.422500956999997</v>
      </c>
      <c r="Y1066"/>
      <c r="Z1066">
        <v>62.631601162999999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100.931462723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96.712843864000007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134.63011219200001</v>
      </c>
      <c r="O1067">
        <v>86.707225601999994</v>
      </c>
      <c r="P1067"/>
      <c r="Q1067">
        <v>120.710059172</v>
      </c>
      <c r="R1067">
        <v>114</v>
      </c>
      <c r="S1067">
        <v>105.58427564500001</v>
      </c>
      <c r="T1067">
        <v>105.058365759</v>
      </c>
      <c r="U1067"/>
      <c r="V1067">
        <v>142.44568384300001</v>
      </c>
      <c r="W1067">
        <v>92.607717309999998</v>
      </c>
      <c r="X1067">
        <v>76.697698309000003</v>
      </c>
      <c r="Y1067"/>
      <c r="Z1067">
        <v>67.979650598999996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101.347006835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94.094417531000005</v>
      </c>
      <c r="C1068">
        <v>97.591867343999994</v>
      </c>
      <c r="D1068">
        <v>108.450316543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133.62911135799999</v>
      </c>
      <c r="O1068">
        <v>85.707142262000005</v>
      </c>
      <c r="P1068"/>
      <c r="Q1068">
        <v>128.310692558</v>
      </c>
      <c r="R1068">
        <v>112.02</v>
      </c>
      <c r="S1068">
        <v>105.42401922000001</v>
      </c>
      <c r="T1068">
        <v>105.058365759</v>
      </c>
      <c r="U1068"/>
      <c r="V1068">
        <v>143.844168817</v>
      </c>
      <c r="W1068">
        <v>92.407700641999995</v>
      </c>
      <c r="X1068">
        <v>77.303135345000001</v>
      </c>
      <c r="Y1068"/>
      <c r="Z1068">
        <v>67.266577341000001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95.6</v>
      </c>
      <c r="AH1068">
        <v>101.52394019800001</v>
      </c>
      <c r="AI1068">
        <v>109.390884093</v>
      </c>
      <c r="AJ1068">
        <v>112.179984484</v>
      </c>
      <c r="AK1068"/>
      <c r="AL1068">
        <v>101.20360118799999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97.304101415000005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133.38011115</v>
      </c>
      <c r="O1069">
        <v>84.407033919</v>
      </c>
      <c r="P1069"/>
      <c r="Q1069">
        <v>121.710142512</v>
      </c>
      <c r="R1069">
        <v>112.2</v>
      </c>
      <c r="S1069">
        <v>105.636837269</v>
      </c>
      <c r="T1069">
        <v>105.270604882</v>
      </c>
      <c r="U1069"/>
      <c r="V1069">
        <v>143.244818114</v>
      </c>
      <c r="W1069">
        <v>97.508125676999995</v>
      </c>
      <c r="X1069">
        <v>78.402405178999999</v>
      </c>
      <c r="Y1069"/>
      <c r="Z1069">
        <v>67.504268427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101.558740562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98.655547245999998</v>
      </c>
      <c r="C1070">
        <v>102.591450712</v>
      </c>
      <c r="D1070">
        <v>110.76245527099999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133.79211149299999</v>
      </c>
      <c r="O1070">
        <v>84.507042253999998</v>
      </c>
      <c r="P1070"/>
      <c r="Q1070">
        <v>128.310692558</v>
      </c>
      <c r="R1070">
        <v>113.2</v>
      </c>
      <c r="S1070">
        <v>106.13268197399999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63.404097192999998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102.140338546</v>
      </c>
      <c r="AM1070">
        <v>82.3</v>
      </c>
      <c r="AN1070">
        <v>123.175904734</v>
      </c>
      <c r="AO1070">
        <v>91.9</v>
      </c>
      <c r="AP1070">
        <v>91.015169194999999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99.922527747000004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133.684111403</v>
      </c>
      <c r="O1071">
        <v>84.607050588000007</v>
      </c>
      <c r="P1071"/>
      <c r="Q1071">
        <v>125.110425869</v>
      </c>
      <c r="R1071">
        <v>114.22</v>
      </c>
      <c r="S1071">
        <v>105.996612208</v>
      </c>
      <c r="T1071">
        <v>106.11956137200001</v>
      </c>
      <c r="U1071"/>
      <c r="V1071">
        <v>139.149254974</v>
      </c>
      <c r="W1071">
        <v>97.108092341000003</v>
      </c>
      <c r="X1071">
        <v>79.271012502999994</v>
      </c>
      <c r="Y1071"/>
      <c r="Z1071">
        <v>63.641788278999996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102.096951387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100.006993166</v>
      </c>
      <c r="C1072">
        <v>101.391550704</v>
      </c>
      <c r="D1072">
        <v>110.65235342699999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131.23710936399999</v>
      </c>
      <c r="O1072">
        <v>82.906908908999995</v>
      </c>
      <c r="P1072"/>
      <c r="Q1072">
        <v>123.51029252399999</v>
      </c>
      <c r="R1072">
        <v>112.96</v>
      </c>
      <c r="S1072">
        <v>105.34150459599999</v>
      </c>
      <c r="T1072">
        <v>104.42164839100001</v>
      </c>
      <c r="U1072"/>
      <c r="V1072">
        <v>136.75185216</v>
      </c>
      <c r="W1072">
        <v>94.307858988000007</v>
      </c>
      <c r="X1072">
        <v>80.159972988000007</v>
      </c>
      <c r="Y1072"/>
      <c r="Z1072">
        <v>63.225828878000002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95.6</v>
      </c>
      <c r="AH1072">
        <v>103.005609124</v>
      </c>
      <c r="AI1072">
        <v>107.391050746</v>
      </c>
      <c r="AJ1072">
        <v>112.645461598</v>
      </c>
      <c r="AK1072"/>
      <c r="AL1072">
        <v>101.509678322</v>
      </c>
      <c r="AM1072">
        <v>79.599999999999994</v>
      </c>
      <c r="AN1072">
        <v>114.64828689799999</v>
      </c>
      <c r="AO1072">
        <v>89.9</v>
      </c>
      <c r="AP1072">
        <v>88.014669112000007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99.331270205999999</v>
      </c>
      <c r="C1073">
        <v>102.591450712</v>
      </c>
      <c r="D1073">
        <v>110.542251583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132.04111003400001</v>
      </c>
      <c r="O1073">
        <v>86.007167264000003</v>
      </c>
      <c r="P1073"/>
      <c r="Q1073">
        <v>127.510625885</v>
      </c>
      <c r="R1073">
        <v>115.3</v>
      </c>
      <c r="S1073">
        <v>105.390690178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60.848918017999999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101.72272658200001</v>
      </c>
      <c r="AM1073">
        <v>81.599999999999994</v>
      </c>
      <c r="AN1073">
        <v>121.38224608100001</v>
      </c>
      <c r="AO1073">
        <v>90.2</v>
      </c>
      <c r="AP1073">
        <v>87.714619103000004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99.246804877000002</v>
      </c>
      <c r="C1074">
        <v>100.191650696</v>
      </c>
      <c r="D1074">
        <v>111.31296449200001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128.66210721799999</v>
      </c>
      <c r="O1074">
        <v>83.506958913000005</v>
      </c>
      <c r="P1074"/>
      <c r="Q1074">
        <v>126.710559213</v>
      </c>
      <c r="R1074">
        <v>109.91</v>
      </c>
      <c r="S1074">
        <v>104.33297911699999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64.473707079999997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93.1</v>
      </c>
      <c r="AH1074">
        <v>102.634220454</v>
      </c>
      <c r="AI1074">
        <v>103.791350721</v>
      </c>
      <c r="AJ1074">
        <v>114.972847168</v>
      </c>
      <c r="AK1074"/>
      <c r="AL1074">
        <v>100.570911424</v>
      </c>
      <c r="AM1074">
        <v>78.2</v>
      </c>
      <c r="AN1074">
        <v>114.631952634</v>
      </c>
      <c r="AO1074">
        <v>91.3</v>
      </c>
      <c r="AP1074">
        <v>88.114685781000006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97.219636085999994</v>
      </c>
      <c r="C1075">
        <v>100.191650696</v>
      </c>
      <c r="D1075">
        <v>113.294797688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124.60810384</v>
      </c>
      <c r="O1075">
        <v>84.907075590000005</v>
      </c>
      <c r="P1075"/>
      <c r="Q1075">
        <v>123.310275856</v>
      </c>
      <c r="R1075">
        <v>109.59</v>
      </c>
      <c r="S1075">
        <v>103.961320719</v>
      </c>
      <c r="T1075">
        <v>105.801202688</v>
      </c>
      <c r="U1075"/>
      <c r="V1075">
        <v>143.744277033</v>
      </c>
      <c r="W1075">
        <v>91.807650637999998</v>
      </c>
      <c r="X1075">
        <v>81.272930716999994</v>
      </c>
      <c r="Y1075"/>
      <c r="Z1075">
        <v>62.096796220000002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100.225394217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96.206051641000002</v>
      </c>
      <c r="C1076">
        <v>103.19140071699999</v>
      </c>
      <c r="D1076">
        <v>113.62510322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105.99116740300001</v>
      </c>
      <c r="N1076">
        <v>126.466105388</v>
      </c>
      <c r="O1076">
        <v>84.807067255999996</v>
      </c>
      <c r="P1076"/>
      <c r="Q1076">
        <v>126.51054254500001</v>
      </c>
      <c r="R1076">
        <v>110.42</v>
      </c>
      <c r="S1076">
        <v>103.451043732</v>
      </c>
      <c r="T1076">
        <v>106.11956137200001</v>
      </c>
      <c r="U1076"/>
      <c r="V1076">
        <v>140.148172813</v>
      </c>
      <c r="W1076">
        <v>91.407617301000002</v>
      </c>
      <c r="X1076">
        <v>79.207303823999993</v>
      </c>
      <c r="Y1076"/>
      <c r="Z1076">
        <v>61.383722962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99.741544563000005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98.655547245999998</v>
      </c>
      <c r="C1077">
        <v>100.591617365</v>
      </c>
      <c r="D1077">
        <v>112.19377924600001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123.128102607</v>
      </c>
      <c r="O1077">
        <v>82.906908908999995</v>
      </c>
      <c r="P1077"/>
      <c r="Q1077">
        <v>122.010167514</v>
      </c>
      <c r="R1077">
        <v>108.94</v>
      </c>
      <c r="S1077">
        <v>102.02560462300001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65.424471424000004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98.493648628000003</v>
      </c>
      <c r="AM1077">
        <v>77.2</v>
      </c>
      <c r="AN1077">
        <v>111.967863034</v>
      </c>
      <c r="AO1077">
        <v>89.5</v>
      </c>
      <c r="AP1077">
        <v>82.413735622999994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98.148755113000007</v>
      </c>
      <c r="C1078">
        <v>100.7916007</v>
      </c>
      <c r="D1078">
        <v>113.845306909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122.527102106</v>
      </c>
      <c r="O1078">
        <v>83.906992248999998</v>
      </c>
      <c r="P1078"/>
      <c r="Q1078">
        <v>125.310442537</v>
      </c>
      <c r="R1078">
        <v>108.44</v>
      </c>
      <c r="S1078">
        <v>99.857960941000002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63.522942735999997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96.872049222000001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94.347813598000002</v>
      </c>
      <c r="C1079">
        <v>98.791767352999997</v>
      </c>
      <c r="D1079">
        <v>110.21194604999999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115.222096018</v>
      </c>
      <c r="O1079">
        <v>75.406283857000005</v>
      </c>
      <c r="P1079"/>
      <c r="Q1079">
        <v>123.91032586</v>
      </c>
      <c r="R1079">
        <v>106.47</v>
      </c>
      <c r="S1079">
        <v>99.225891473999994</v>
      </c>
      <c r="T1079">
        <v>104.95224619699999</v>
      </c>
      <c r="U1079"/>
      <c r="V1079">
        <v>135.153583618</v>
      </c>
      <c r="W1079">
        <v>87.407283939999999</v>
      </c>
      <c r="X1079">
        <v>79.676747902000002</v>
      </c>
      <c r="Y1079"/>
      <c r="Z1079">
        <v>61.264877419000001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95.920231186999999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91.729387295999999</v>
      </c>
      <c r="C1080">
        <v>93.792183984999994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112.455093713</v>
      </c>
      <c r="O1080">
        <v>71.805983831999995</v>
      </c>
      <c r="P1080"/>
      <c r="Q1080">
        <v>119.409950829</v>
      </c>
      <c r="R1080">
        <v>101.13</v>
      </c>
      <c r="S1080">
        <v>96.074938353999997</v>
      </c>
      <c r="T1080">
        <v>101.662539795</v>
      </c>
      <c r="U1080"/>
      <c r="V1080">
        <v>130.45866977399999</v>
      </c>
      <c r="W1080">
        <v>84.607050588000007</v>
      </c>
      <c r="X1080">
        <v>78.960450804999994</v>
      </c>
      <c r="Y1080"/>
      <c r="Z1080">
        <v>67.563691198000001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92.682714541999999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92.996367757000002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106.599088833</v>
      </c>
      <c r="O1081">
        <v>67.605633803000003</v>
      </c>
      <c r="P1081"/>
      <c r="Q1081">
        <v>104.108675723</v>
      </c>
      <c r="R1081">
        <v>99.72</v>
      </c>
      <c r="S1081">
        <v>92.496700602000004</v>
      </c>
      <c r="T1081">
        <v>101.662539795</v>
      </c>
      <c r="U1081"/>
      <c r="V1081">
        <v>129.25996836799999</v>
      </c>
      <c r="W1081">
        <v>75.306275522999996</v>
      </c>
      <c r="X1081">
        <v>76.891809792999993</v>
      </c>
      <c r="Y1081"/>
      <c r="Z1081">
        <v>60.373535846000003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89.197750901000006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90.546872163000003</v>
      </c>
      <c r="C1082">
        <v>88.092658944999997</v>
      </c>
      <c r="D1082">
        <v>94.247178640000001</v>
      </c>
      <c r="E1082">
        <v>88.645733288000002</v>
      </c>
      <c r="F1082"/>
      <c r="G1082"/>
      <c r="H1082">
        <v>87.612398118000002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105.61208800999999</v>
      </c>
      <c r="O1082">
        <v>66.005500458</v>
      </c>
      <c r="P1082"/>
      <c r="Q1082">
        <v>99.808317360000004</v>
      </c>
      <c r="R1082">
        <v>96.07</v>
      </c>
      <c r="S1082">
        <v>88.473489041999997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62.809869478000003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85.968343957000002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88.181841926999994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86.725489392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105.314087762</v>
      </c>
      <c r="O1083">
        <v>65.505458787999999</v>
      </c>
      <c r="P1083"/>
      <c r="Q1083">
        <v>104.108675723</v>
      </c>
      <c r="R1083">
        <v>94.72</v>
      </c>
      <c r="S1083">
        <v>86.177096332999994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61.977950677000003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75</v>
      </c>
      <c r="AH1083">
        <v>95.869237464999998</v>
      </c>
      <c r="AI1083">
        <v>96.691942338000004</v>
      </c>
      <c r="AJ1083">
        <v>114.50737005400001</v>
      </c>
      <c r="AK1083"/>
      <c r="AL1083">
        <v>84.846581317000002</v>
      </c>
      <c r="AM1083">
        <v>72.7</v>
      </c>
      <c r="AN1083">
        <v>100.710498246</v>
      </c>
      <c r="AO1083">
        <v>76.900000000000006</v>
      </c>
      <c r="AP1083">
        <v>72.512085347999999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89.364357049999995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86.238377825000001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102.563085469</v>
      </c>
      <c r="O1084">
        <v>61.405117093000001</v>
      </c>
      <c r="P1084"/>
      <c r="Q1084">
        <v>102.208517376</v>
      </c>
      <c r="R1084">
        <v>92.98</v>
      </c>
      <c r="S1084">
        <v>85.297992817999997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63.522942735999997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84.196882196999994</v>
      </c>
      <c r="AM1084">
        <v>74.5</v>
      </c>
      <c r="AN1084">
        <v>101.31876657700001</v>
      </c>
      <c r="AO1084">
        <v>76.7</v>
      </c>
      <c r="AP1084">
        <v>71.711951991999996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87.168257530999995</v>
      </c>
      <c r="C1085">
        <v>85.692858928000007</v>
      </c>
      <c r="D1085">
        <v>97.990641342999993</v>
      </c>
      <c r="E1085">
        <v>84.177169473000006</v>
      </c>
      <c r="F1085"/>
      <c r="G1085"/>
      <c r="H1085">
        <v>85.850894147000005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103.44708620599999</v>
      </c>
      <c r="O1085">
        <v>58.804900408000002</v>
      </c>
      <c r="P1085"/>
      <c r="Q1085">
        <v>99.108259021999999</v>
      </c>
      <c r="R1085">
        <v>92.95</v>
      </c>
      <c r="S1085">
        <v>85.283467203000001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62.928715021000002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84.212106844000004</v>
      </c>
      <c r="AM1085">
        <v>73.3</v>
      </c>
      <c r="AN1085">
        <v>102.58241894699999</v>
      </c>
      <c r="AO1085">
        <v>76.900000000000006</v>
      </c>
      <c r="AP1085">
        <v>69.911651942000006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85.310019487999995</v>
      </c>
      <c r="C1086">
        <v>95.692025665000003</v>
      </c>
      <c r="D1086">
        <v>99.421965318000005</v>
      </c>
      <c r="E1086">
        <v>83.430759065000004</v>
      </c>
      <c r="F1086"/>
      <c r="G1086"/>
      <c r="H1086">
        <v>86.365931965000001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102.778085648</v>
      </c>
      <c r="O1086">
        <v>59.10492541</v>
      </c>
      <c r="P1086"/>
      <c r="Q1086">
        <v>97.308109009000006</v>
      </c>
      <c r="R1086">
        <v>94.07</v>
      </c>
      <c r="S1086">
        <v>86.021170433999998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60.551804161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84.866826348000004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86.661465339000003</v>
      </c>
      <c r="C1087">
        <v>86.892758936999996</v>
      </c>
      <c r="D1087">
        <v>100.853289293</v>
      </c>
      <c r="E1087">
        <v>83.068790145999998</v>
      </c>
      <c r="F1087"/>
      <c r="G1087"/>
      <c r="H1087">
        <v>88.283529392000005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103.750086458</v>
      </c>
      <c r="O1087">
        <v>60.205017085000001</v>
      </c>
      <c r="P1087"/>
      <c r="Q1087">
        <v>100.00833402799999</v>
      </c>
      <c r="R1087">
        <v>95.27</v>
      </c>
      <c r="S1087">
        <v>86.316562629000003</v>
      </c>
      <c r="T1087">
        <v>98.372833392000004</v>
      </c>
      <c r="U1087"/>
      <c r="V1087">
        <v>123.266461334</v>
      </c>
      <c r="W1087">
        <v>74.106175515000004</v>
      </c>
      <c r="X1087">
        <v>79.588470818000005</v>
      </c>
      <c r="Y1087"/>
      <c r="Z1087">
        <v>61.502568504999999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85.465208548999996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93.392217314999996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86.830396066000006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84.388339909999999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104.744087287</v>
      </c>
      <c r="O1088">
        <v>61.105092091000003</v>
      </c>
      <c r="P1088"/>
      <c r="Q1088">
        <v>101.10842570200001</v>
      </c>
      <c r="R1088">
        <v>94.92</v>
      </c>
      <c r="S1088">
        <v>86.944764714000002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60.908340789999997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86.124875466999995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86.323603874</v>
      </c>
      <c r="C1089">
        <v>90.692442295999996</v>
      </c>
      <c r="D1089">
        <v>103.495733554</v>
      </c>
      <c r="E1089">
        <v>82.912017207999995</v>
      </c>
      <c r="F1089"/>
      <c r="G1089"/>
      <c r="H1089">
        <v>89.130796012999994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105.198087665</v>
      </c>
      <c r="O1089">
        <v>62.005167096999998</v>
      </c>
      <c r="P1089"/>
      <c r="Q1089">
        <v>101.708475706</v>
      </c>
      <c r="R1089">
        <v>96.46</v>
      </c>
      <c r="S1089">
        <v>87.515274985000005</v>
      </c>
      <c r="T1089">
        <v>96.038203042000006</v>
      </c>
      <c r="U1089"/>
      <c r="V1089">
        <v>118.87122284199999</v>
      </c>
      <c r="W1089">
        <v>73.606133843999999</v>
      </c>
      <c r="X1089">
        <v>84.522788810999998</v>
      </c>
      <c r="Y1089"/>
      <c r="Z1089">
        <v>54.371835924999999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</v>
      </c>
      <c r="AH1089">
        <v>94.913969193</v>
      </c>
      <c r="AI1089">
        <v>98.291809016000002</v>
      </c>
      <c r="AJ1089">
        <v>107.641582622</v>
      </c>
      <c r="AK1089"/>
      <c r="AL1089">
        <v>86.59850677</v>
      </c>
      <c r="AM1089">
        <v>75.599999999999994</v>
      </c>
      <c r="AN1089">
        <v>102.08607758300001</v>
      </c>
      <c r="AO1089">
        <v>78.2</v>
      </c>
      <c r="AP1089">
        <v>76.712785464000007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88.097376557999993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89.605502508000001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106.257088548</v>
      </c>
      <c r="O1090">
        <v>60.505042087</v>
      </c>
      <c r="P1090"/>
      <c r="Q1090">
        <v>99.908325693999998</v>
      </c>
      <c r="R1090">
        <v>96.97</v>
      </c>
      <c r="S1090">
        <v>89.279397501000005</v>
      </c>
      <c r="T1090">
        <v>97.736116023999998</v>
      </c>
      <c r="U1090"/>
      <c r="V1090">
        <v>123.266461334</v>
      </c>
      <c r="W1090">
        <v>75.506292191</v>
      </c>
      <c r="X1090">
        <v>83.588318150999996</v>
      </c>
      <c r="Y1090"/>
      <c r="Z1090">
        <v>59.541617045000002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88.110292137000002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88.604168751000003</v>
      </c>
      <c r="C1091">
        <v>89.892508957999993</v>
      </c>
      <c r="D1091">
        <v>107.129094412</v>
      </c>
      <c r="E1091">
        <v>84.338490432</v>
      </c>
      <c r="F1091"/>
      <c r="G1091"/>
      <c r="H1091">
        <v>90.160158804999995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105.988088323</v>
      </c>
      <c r="O1091">
        <v>61.205100424999998</v>
      </c>
      <c r="P1091"/>
      <c r="Q1091">
        <v>101.208434036</v>
      </c>
      <c r="R1091">
        <v>96.33</v>
      </c>
      <c r="S1091">
        <v>89.638770413000003</v>
      </c>
      <c r="T1091">
        <v>97.736116023999998</v>
      </c>
      <c r="U1091"/>
      <c r="V1091">
        <v>120.66927495199999</v>
      </c>
      <c r="W1091">
        <v>77.506458871999996</v>
      </c>
      <c r="X1091">
        <v>81.635926396000002</v>
      </c>
      <c r="Y1091"/>
      <c r="Z1091">
        <v>59.660462588000001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88.446037927999996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89.110960942999995</v>
      </c>
      <c r="C1092">
        <v>91.592367303000003</v>
      </c>
      <c r="D1092">
        <v>108.89072392</v>
      </c>
      <c r="E1092">
        <v>85.646447594999998</v>
      </c>
      <c r="F1092"/>
      <c r="G1092"/>
      <c r="H1092">
        <v>88.228709280999993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105.54808795700001</v>
      </c>
      <c r="O1092">
        <v>63.105258771999999</v>
      </c>
      <c r="P1092"/>
      <c r="Q1092">
        <v>101.008417368</v>
      </c>
      <c r="R1092">
        <v>97.26</v>
      </c>
      <c r="S1092">
        <v>90.439632805000002</v>
      </c>
      <c r="T1092">
        <v>97.629996462999998</v>
      </c>
      <c r="U1092"/>
      <c r="V1092">
        <v>122.966785982</v>
      </c>
      <c r="W1092">
        <v>76.406367196999994</v>
      </c>
      <c r="X1092">
        <v>84.062573701999995</v>
      </c>
      <c r="Y1092"/>
      <c r="Z1092">
        <v>56.808169556000003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89.182000239999994</v>
      </c>
      <c r="AM1092">
        <v>77.8</v>
      </c>
      <c r="AN1092">
        <v>102.85683666</v>
      </c>
      <c r="AO1092">
        <v>81</v>
      </c>
      <c r="AP1092">
        <v>76.712785464000007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89.448822418999995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87.58642304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104.963087469</v>
      </c>
      <c r="O1093">
        <v>63.105258771999999</v>
      </c>
      <c r="P1093"/>
      <c r="Q1093">
        <v>103.00858404900001</v>
      </c>
      <c r="R1093">
        <v>96.93</v>
      </c>
      <c r="S1093">
        <v>90.578224445999993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57.877779443000001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89.176401709000004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94.792100657999995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87.987107019000007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87.134270095999995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104.049086708</v>
      </c>
      <c r="O1094">
        <v>67.805650471000007</v>
      </c>
      <c r="P1094"/>
      <c r="Q1094">
        <v>102.508542379</v>
      </c>
      <c r="R1094">
        <v>97.93</v>
      </c>
      <c r="S1094">
        <v>91.811397393999997</v>
      </c>
      <c r="T1094">
        <v>96.568800848999999</v>
      </c>
      <c r="U1094"/>
      <c r="V1094">
        <v>115.974361109</v>
      </c>
      <c r="W1094">
        <v>78.706558880000003</v>
      </c>
      <c r="X1094">
        <v>85.803337622000001</v>
      </c>
      <c r="Y1094"/>
      <c r="Z1094">
        <v>63.286479876999998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80</v>
      </c>
      <c r="AH1094">
        <v>97.950946459999997</v>
      </c>
      <c r="AI1094">
        <v>104.59128406000001</v>
      </c>
      <c r="AJ1094">
        <v>107.17610550800001</v>
      </c>
      <c r="AK1094"/>
      <c r="AL1094">
        <v>90.255923901000003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87.507292273999994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89.182334181000002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88.691322636999999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104.059086716</v>
      </c>
      <c r="O1095">
        <v>68.405700475000003</v>
      </c>
      <c r="P1095"/>
      <c r="Q1095">
        <v>102.008500708</v>
      </c>
      <c r="R1095">
        <v>97.3</v>
      </c>
      <c r="S1095">
        <v>91.989601414000006</v>
      </c>
      <c r="T1095">
        <v>98.478952953999993</v>
      </c>
      <c r="U1095"/>
      <c r="V1095">
        <v>115.974361109</v>
      </c>
      <c r="W1095">
        <v>77.506458871999996</v>
      </c>
      <c r="X1095">
        <v>86.705397957000002</v>
      </c>
      <c r="Y1095"/>
      <c r="Z1095">
        <v>63.601651588999999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90.542247549999999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90.307525627000004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89.642036939999997</v>
      </c>
      <c r="C1096">
        <v>94.892092325999997</v>
      </c>
      <c r="D1096">
        <v>113.404899532</v>
      </c>
      <c r="E1096">
        <v>88.335397778000001</v>
      </c>
      <c r="F1096"/>
      <c r="G1096"/>
      <c r="H1096">
        <v>82.158997772999996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106.336088613</v>
      </c>
      <c r="O1096">
        <v>69.805817150999999</v>
      </c>
      <c r="P1096"/>
      <c r="Q1096">
        <v>103.208600717</v>
      </c>
      <c r="R1096">
        <v>99.23</v>
      </c>
      <c r="S1096">
        <v>92.996432278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65.555716207000003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91.567626661000006</v>
      </c>
      <c r="AM1096">
        <v>81.900000000000006</v>
      </c>
      <c r="AN1096">
        <v>105.165533221</v>
      </c>
      <c r="AO1096">
        <v>83.5</v>
      </c>
      <c r="AP1096">
        <v>81.413568928000004</v>
      </c>
      <c r="AQ1096">
        <v>91.607633969000005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89.550096388</v>
      </c>
      <c r="C1097">
        <v>94.292142321</v>
      </c>
      <c r="D1097">
        <v>113.62510322</v>
      </c>
      <c r="E1097">
        <v>88.162037940999994</v>
      </c>
      <c r="F1097"/>
      <c r="G1097"/>
      <c r="H1097">
        <v>89.964416799999995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94.792100657999995</v>
      </c>
      <c r="N1097">
        <v>106.70408892</v>
      </c>
      <c r="O1097">
        <v>70.705892157999997</v>
      </c>
      <c r="P1097"/>
      <c r="Q1097">
        <v>102.30852571</v>
      </c>
      <c r="R1097">
        <v>98.84</v>
      </c>
      <c r="S1097">
        <v>93.517637742000005</v>
      </c>
      <c r="T1097">
        <v>98.266713831000004</v>
      </c>
      <c r="U1097"/>
      <c r="V1097">
        <v>114.276200782</v>
      </c>
      <c r="W1097">
        <v>79.306608883999999</v>
      </c>
      <c r="X1097">
        <v>88.029764508</v>
      </c>
      <c r="Y1097"/>
      <c r="Z1097">
        <v>61.080277889000001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82.1</v>
      </c>
      <c r="AH1097">
        <v>99.789577408</v>
      </c>
      <c r="AI1097">
        <v>104.891259062</v>
      </c>
      <c r="AJ1097">
        <v>104.848719938</v>
      </c>
      <c r="AK1097"/>
      <c r="AL1097">
        <v>92.117092983000006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91.207600632999998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91.756669599000006</v>
      </c>
      <c r="C1098">
        <v>96.591950671000006</v>
      </c>
      <c r="D1098">
        <v>113.404899532</v>
      </c>
      <c r="E1098">
        <v>90.347227982000007</v>
      </c>
      <c r="F1098"/>
      <c r="G1098"/>
      <c r="H1098">
        <v>88.000678718000003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106.22408852</v>
      </c>
      <c r="O1098">
        <v>72.006000499999999</v>
      </c>
      <c r="P1098"/>
      <c r="Q1098">
        <v>105.90882573499999</v>
      </c>
      <c r="R1098">
        <v>99.62</v>
      </c>
      <c r="S1098">
        <v>94.605097473000001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62.088827369000001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93.229000338999995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93.307775648000003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93.227718417000006</v>
      </c>
      <c r="C1099">
        <v>97.491875676999996</v>
      </c>
      <c r="D1099">
        <v>112.63418662300001</v>
      </c>
      <c r="E1099">
        <v>90.928304471000004</v>
      </c>
      <c r="F1099"/>
      <c r="G1099"/>
      <c r="H1099">
        <v>90.764828370999993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106.315088596</v>
      </c>
      <c r="O1099">
        <v>74.206183848999999</v>
      </c>
      <c r="P1099"/>
      <c r="Q1099">
        <v>114.409534128</v>
      </c>
      <c r="R1099">
        <v>99.23</v>
      </c>
      <c r="S1099">
        <v>94.651080261999994</v>
      </c>
      <c r="T1099">
        <v>96.674920409999999</v>
      </c>
      <c r="U1099"/>
      <c r="V1099">
        <v>116.07425289299999</v>
      </c>
      <c r="W1099">
        <v>83.406950578999997</v>
      </c>
      <c r="X1099">
        <v>85.473830863000003</v>
      </c>
      <c r="Y1099"/>
      <c r="Z1099">
        <v>64.105926328999999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93.377251792999999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93.407783981999998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92.216372358000001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91.454970990999996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105.12208760199999</v>
      </c>
      <c r="O1100">
        <v>77.806483873999994</v>
      </c>
      <c r="P1100"/>
      <c r="Q1100">
        <v>103.80865072100001</v>
      </c>
      <c r="R1100">
        <v>99.94</v>
      </c>
      <c r="S1100">
        <v>94.877805443</v>
      </c>
      <c r="T1100">
        <v>95.613724797000003</v>
      </c>
      <c r="U1100"/>
      <c r="V1100">
        <v>109.08182802</v>
      </c>
      <c r="W1100">
        <v>83.006917243000004</v>
      </c>
      <c r="X1100">
        <v>88.688855501999996</v>
      </c>
      <c r="Y1100"/>
      <c r="Z1100">
        <v>63.412548561999998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93.428374656000003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92.907742311999996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93.595480613000007</v>
      </c>
      <c r="C1101">
        <v>96.091992333999997</v>
      </c>
      <c r="D1101">
        <v>111.64327002500001</v>
      </c>
      <c r="E1101">
        <v>90.982345655000003</v>
      </c>
      <c r="F1101"/>
      <c r="G1101"/>
      <c r="H1101">
        <v>93.004394347000002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104.224086853</v>
      </c>
      <c r="O1101">
        <v>77.106425535</v>
      </c>
      <c r="P1101"/>
      <c r="Q1101">
        <v>107.30894241199999</v>
      </c>
      <c r="R1101">
        <v>98.79</v>
      </c>
      <c r="S1101">
        <v>95.528438847999993</v>
      </c>
      <c r="T1101">
        <v>96.038203042000006</v>
      </c>
      <c r="U1101"/>
      <c r="V1101">
        <v>116.77349538</v>
      </c>
      <c r="W1101">
        <v>85.107092257999994</v>
      </c>
      <c r="X1101">
        <v>88.033060387999996</v>
      </c>
      <c r="Y1101"/>
      <c r="Z1101">
        <v>58.874075900999998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87.8</v>
      </c>
      <c r="AH1101">
        <v>101.44499476</v>
      </c>
      <c r="AI1101">
        <v>104.19131738999999</v>
      </c>
      <c r="AJ1101">
        <v>93.677269201000001</v>
      </c>
      <c r="AK1101"/>
      <c r="AL1101">
        <v>93.922692409999996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95.207933994000001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93.779361717</v>
      </c>
      <c r="C1102">
        <v>97.691859011999995</v>
      </c>
      <c r="D1102">
        <v>111.863473713</v>
      </c>
      <c r="E1102">
        <v>90.546538287999994</v>
      </c>
      <c r="F1102"/>
      <c r="G1102"/>
      <c r="H1102">
        <v>90.188051392000006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104.86008738300001</v>
      </c>
      <c r="O1102">
        <v>79.906658887999995</v>
      </c>
      <c r="P1102"/>
      <c r="Q1102">
        <v>108.309025752</v>
      </c>
      <c r="R1102">
        <v>100.09</v>
      </c>
      <c r="S1102">
        <v>95.791111399000002</v>
      </c>
      <c r="T1102">
        <v>95.825963919000003</v>
      </c>
      <c r="U1102"/>
      <c r="V1102">
        <v>108.082910181</v>
      </c>
      <c r="W1102">
        <v>84.207017250999996</v>
      </c>
      <c r="X1102">
        <v>88.798967043999994</v>
      </c>
      <c r="Y1102"/>
      <c r="Z1102">
        <v>64.484132384000006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94.205684484000002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94.407867322000001</v>
      </c>
      <c r="AR1102">
        <v>104.091325723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94.239064475000006</v>
      </c>
      <c r="C1103">
        <v>100.39163403000001</v>
      </c>
      <c r="D1103">
        <v>111.53316818099999</v>
      </c>
      <c r="E1103">
        <v>91.310070655000004</v>
      </c>
      <c r="F1103">
        <v>94.3</v>
      </c>
      <c r="G1103"/>
      <c r="H1103">
        <v>90.132395235999994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105.498087915</v>
      </c>
      <c r="O1103">
        <v>83.806983915000004</v>
      </c>
      <c r="P1103"/>
      <c r="Q1103">
        <v>108.90907575599999</v>
      </c>
      <c r="R1103">
        <v>99.9</v>
      </c>
      <c r="S1103">
        <v>95.607137188999999</v>
      </c>
      <c r="T1103">
        <v>96.887159533000002</v>
      </c>
      <c r="U1103"/>
      <c r="V1103">
        <v>115.87446932500001</v>
      </c>
      <c r="W1103">
        <v>85.007083924</v>
      </c>
      <c r="X1103">
        <v>91.138984463</v>
      </c>
      <c r="Y1103"/>
      <c r="Z1103">
        <v>59.756556695999997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94.275385903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94.707892323999999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94.331005016999995</v>
      </c>
      <c r="C1104">
        <v>101.49154237099999</v>
      </c>
      <c r="D1104">
        <v>112.524084778</v>
      </c>
      <c r="E1104">
        <v>91.338161369000005</v>
      </c>
      <c r="F1104">
        <v>94.2</v>
      </c>
      <c r="G1104"/>
      <c r="H1104">
        <v>91.056579725999995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108.022090018</v>
      </c>
      <c r="O1104">
        <v>84.107008917000002</v>
      </c>
      <c r="P1104"/>
      <c r="Q1104">
        <v>109.00908409</v>
      </c>
      <c r="R1104">
        <v>101.22</v>
      </c>
      <c r="S1104">
        <v>95.829731664999997</v>
      </c>
      <c r="T1104">
        <v>94.764768305999993</v>
      </c>
      <c r="U1104"/>
      <c r="V1104">
        <v>114.176308999</v>
      </c>
      <c r="W1104">
        <v>87.007250604000006</v>
      </c>
      <c r="X1104">
        <v>89.536689365000001</v>
      </c>
      <c r="Y1104"/>
      <c r="Z1104">
        <v>65.744819234000005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94.716486590000002</v>
      </c>
      <c r="AM1104">
        <v>85.4</v>
      </c>
      <c r="AN1104">
        <v>104.191965134</v>
      </c>
      <c r="AO1104">
        <v>86.1</v>
      </c>
      <c r="AP1104">
        <v>85.114185698</v>
      </c>
      <c r="AQ1104">
        <v>94.807900657999994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93.963242820000005</v>
      </c>
      <c r="C1105">
        <v>98.791767352999997</v>
      </c>
      <c r="D1105">
        <v>112.964492155</v>
      </c>
      <c r="E1105">
        <v>93.066409124000003</v>
      </c>
      <c r="F1105">
        <v>94.9</v>
      </c>
      <c r="G1105"/>
      <c r="H1105">
        <v>91.282164418999997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105.374087812</v>
      </c>
      <c r="O1105">
        <v>84.807067255999996</v>
      </c>
      <c r="P1105"/>
      <c r="Q1105">
        <v>110.209184099</v>
      </c>
      <c r="R1105">
        <v>102.5</v>
      </c>
      <c r="S1105">
        <v>96.642051839999993</v>
      </c>
      <c r="T1105">
        <v>93.172974885000002</v>
      </c>
      <c r="U1105"/>
      <c r="V1105">
        <v>114.276200782</v>
      </c>
      <c r="W1105">
        <v>81.306775564999995</v>
      </c>
      <c r="X1105">
        <v>91.170192049999997</v>
      </c>
      <c r="Y1105"/>
      <c r="Z1105">
        <v>65.177510151999996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95.250626174000004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97.608134011000004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95.434291627999997</v>
      </c>
      <c r="C1106">
        <v>100.69160903300001</v>
      </c>
      <c r="D1106">
        <v>113.184695844</v>
      </c>
      <c r="E1106">
        <v>92.851582042000004</v>
      </c>
      <c r="F1106">
        <v>96.3</v>
      </c>
      <c r="G1106"/>
      <c r="H1106">
        <v>94.378134496000001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105.85208821000001</v>
      </c>
      <c r="O1106">
        <v>88.907408950999994</v>
      </c>
      <c r="P1106"/>
      <c r="Q1106">
        <v>111.709309109</v>
      </c>
      <c r="R1106">
        <v>103.74</v>
      </c>
      <c r="S1106">
        <v>96.551509093000007</v>
      </c>
      <c r="T1106">
        <v>93.066855324000002</v>
      </c>
      <c r="U1106"/>
      <c r="V1106">
        <v>111.679014401</v>
      </c>
      <c r="W1106">
        <v>87.607300608000003</v>
      </c>
      <c r="X1106">
        <v>92.239473805000003</v>
      </c>
      <c r="Y1106"/>
      <c r="Z1106">
        <v>62.593102109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95.633294840999994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96.508042337000006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95.802053834000006</v>
      </c>
      <c r="C1107">
        <v>102.69144238</v>
      </c>
      <c r="D1107">
        <v>114.726121663</v>
      </c>
      <c r="E1107">
        <v>92.475701532000002</v>
      </c>
      <c r="F1107">
        <v>97.9</v>
      </c>
      <c r="G1107"/>
      <c r="H1107">
        <v>89.760847330000004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106.27208856</v>
      </c>
      <c r="O1107">
        <v>88.707392283000004</v>
      </c>
      <c r="P1107"/>
      <c r="Q1107">
        <v>109.20910075800001</v>
      </c>
      <c r="R1107">
        <v>104.09</v>
      </c>
      <c r="S1107">
        <v>96.682178102999998</v>
      </c>
      <c r="T1107">
        <v>91.581181463999997</v>
      </c>
      <c r="U1107"/>
      <c r="V1107">
        <v>111.079663698</v>
      </c>
      <c r="W1107">
        <v>88.807400616999999</v>
      </c>
      <c r="X1107">
        <v>92.426976202000006</v>
      </c>
      <c r="Y1107"/>
      <c r="Z1107">
        <v>63.034342506000002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95.591324579000002</v>
      </c>
      <c r="AM1107">
        <v>88.1</v>
      </c>
      <c r="AN1107">
        <v>104.18523429</v>
      </c>
      <c r="AO1107">
        <v>87</v>
      </c>
      <c r="AP1107">
        <v>87.114519087000005</v>
      </c>
      <c r="AQ1107">
        <v>94.907908992000003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96.261756582999993</v>
      </c>
      <c r="C1108">
        <v>105.391217399</v>
      </c>
      <c r="D1108">
        <v>115.386732728</v>
      </c>
      <c r="E1108">
        <v>93.528166960999997</v>
      </c>
      <c r="F1108">
        <v>94.1</v>
      </c>
      <c r="G1108"/>
      <c r="H1108">
        <v>92.807920336999999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105.413087844</v>
      </c>
      <c r="O1108">
        <v>90.407533960999999</v>
      </c>
      <c r="P1108"/>
      <c r="Q1108">
        <v>108.309025752</v>
      </c>
      <c r="R1108">
        <v>102.79</v>
      </c>
      <c r="S1108">
        <v>94.273661974000007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62.467033424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94.093004726999993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96.308025669000003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96.353697135000004</v>
      </c>
      <c r="C1109">
        <v>102.69144238</v>
      </c>
      <c r="D1109">
        <v>112.413982934</v>
      </c>
      <c r="E1109">
        <v>93.891473532000006</v>
      </c>
      <c r="F1109">
        <v>95.3</v>
      </c>
      <c r="G1109"/>
      <c r="H1109">
        <v>92.533686990999996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104.913087428</v>
      </c>
      <c r="O1109">
        <v>90.507542294999993</v>
      </c>
      <c r="P1109"/>
      <c r="Q1109">
        <v>109.309109092</v>
      </c>
      <c r="R1109">
        <v>101.05</v>
      </c>
      <c r="S1109">
        <v>94.457697455000002</v>
      </c>
      <c r="T1109">
        <v>90.519985851000001</v>
      </c>
      <c r="U1109"/>
      <c r="V1109">
        <v>107.283775909</v>
      </c>
      <c r="W1109">
        <v>86.307192266000001</v>
      </c>
      <c r="X1109">
        <v>92.845655074999996</v>
      </c>
      <c r="Y1109"/>
      <c r="Z1109">
        <v>63.412548561999998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94.051208927000005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94.507875655999996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96.997280997000004</v>
      </c>
      <c r="C1110">
        <v>102.29147571</v>
      </c>
      <c r="D1110">
        <v>115.827140105</v>
      </c>
      <c r="E1110">
        <v>92.247230388999995</v>
      </c>
      <c r="F1110">
        <v>97.8</v>
      </c>
      <c r="G1110"/>
      <c r="H1110">
        <v>92.286058545000003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104.05308671100001</v>
      </c>
      <c r="O1110">
        <v>90.507542294999993</v>
      </c>
      <c r="P1110"/>
      <c r="Q1110">
        <v>110.209184099</v>
      </c>
      <c r="R1110">
        <v>104.36</v>
      </c>
      <c r="S1110">
        <v>95.723442749</v>
      </c>
      <c r="T1110">
        <v>91.793420587</v>
      </c>
      <c r="U1110"/>
      <c r="V1110">
        <v>108.38258553199999</v>
      </c>
      <c r="W1110">
        <v>84.707058922000002</v>
      </c>
      <c r="X1110">
        <v>90.504117022000003</v>
      </c>
      <c r="Y1110"/>
      <c r="Z1110">
        <v>63.412548561999998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95.055104224000004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96.008000667000005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96.905340444999993</v>
      </c>
      <c r="C1111">
        <v>100.29164236299999</v>
      </c>
      <c r="D1111">
        <v>113.074593999</v>
      </c>
      <c r="E1111">
        <v>92.821083552000005</v>
      </c>
      <c r="F1111">
        <v>95.1</v>
      </c>
      <c r="G1111"/>
      <c r="H1111">
        <v>91.681357300000002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104.456087047</v>
      </c>
      <c r="O1111">
        <v>91.907658971999993</v>
      </c>
      <c r="P1111"/>
      <c r="Q1111">
        <v>107.208934078</v>
      </c>
      <c r="R1111">
        <v>101.53</v>
      </c>
      <c r="S1111">
        <v>96.184534061999997</v>
      </c>
      <c r="T1111">
        <v>92.217898833000007</v>
      </c>
      <c r="U1111"/>
      <c r="V1111">
        <v>103.887455257</v>
      </c>
      <c r="W1111">
        <v>85.007083924</v>
      </c>
      <c r="X1111">
        <v>93.747110230000004</v>
      </c>
      <c r="Y1111"/>
      <c r="Z1111">
        <v>62.151861711000002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95.329039448000003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95.507958997000003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96.077875489999997</v>
      </c>
      <c r="C1112">
        <v>101.191567369</v>
      </c>
      <c r="D1112">
        <v>113.515001376</v>
      </c>
      <c r="E1112">
        <v>94.466396817000003</v>
      </c>
      <c r="F1112">
        <v>97.4</v>
      </c>
      <c r="G1112"/>
      <c r="H1112">
        <v>87.017131653999996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104.67208722700001</v>
      </c>
      <c r="O1112">
        <v>94.407867322000001</v>
      </c>
      <c r="P1112"/>
      <c r="Q1112">
        <v>104.60871739300001</v>
      </c>
      <c r="R1112">
        <v>102.61</v>
      </c>
      <c r="S1112">
        <v>97.082843687999997</v>
      </c>
      <c r="T1112">
        <v>91.899540149000003</v>
      </c>
      <c r="U1112"/>
      <c r="V1112">
        <v>110.580204778</v>
      </c>
      <c r="W1112">
        <v>86.107175597999998</v>
      </c>
      <c r="X1112">
        <v>92.089444521000004</v>
      </c>
      <c r="Y1112"/>
      <c r="Z1112">
        <v>58.432835504000003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95.982223560999998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93.407783981999998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96.721459342000003</v>
      </c>
      <c r="C1113">
        <v>104.791267394</v>
      </c>
      <c r="D1113">
        <v>112.413982934</v>
      </c>
      <c r="E1113">
        <v>95.465356123000007</v>
      </c>
      <c r="F1113">
        <v>95.5</v>
      </c>
      <c r="G1113"/>
      <c r="H1113">
        <v>91.978427805999999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104.588087157</v>
      </c>
      <c r="O1113">
        <v>94.307858988000007</v>
      </c>
      <c r="P1113"/>
      <c r="Q1113">
        <v>107.108925744</v>
      </c>
      <c r="R1113">
        <v>101.78</v>
      </c>
      <c r="S1113">
        <v>97.467177016999997</v>
      </c>
      <c r="T1113">
        <v>91.368942341999997</v>
      </c>
      <c r="U1113"/>
      <c r="V1113">
        <v>105.58561558300001</v>
      </c>
      <c r="W1113">
        <v>85.607133927999996</v>
      </c>
      <c r="X1113">
        <v>90.649553036</v>
      </c>
      <c r="Y1113"/>
      <c r="Z1113">
        <v>63.979857643999999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96.507811791999998</v>
      </c>
      <c r="AM1113">
        <v>90.4</v>
      </c>
      <c r="AN1113">
        <v>103.55996810000001</v>
      </c>
      <c r="AO1113">
        <v>88</v>
      </c>
      <c r="AP1113">
        <v>86.014335723000002</v>
      </c>
      <c r="AQ1113">
        <v>93.607800650000001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96.721459342000003</v>
      </c>
      <c r="C1114">
        <v>101.991500708</v>
      </c>
      <c r="D1114">
        <v>110.32204789399999</v>
      </c>
      <c r="E1114">
        <v>96.107697122999994</v>
      </c>
      <c r="F1114">
        <v>97.8</v>
      </c>
      <c r="G1114"/>
      <c r="H1114">
        <v>93.875606137000005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103.156085963</v>
      </c>
      <c r="O1114">
        <v>89.807483957000002</v>
      </c>
      <c r="P1114"/>
      <c r="Q1114">
        <v>107.108925744</v>
      </c>
      <c r="R1114">
        <v>101.05</v>
      </c>
      <c r="S1114">
        <v>97.098680724999994</v>
      </c>
      <c r="T1114">
        <v>91.262822779999993</v>
      </c>
      <c r="U1114"/>
      <c r="V1114">
        <v>111.279447265</v>
      </c>
      <c r="W1114">
        <v>86.807233936000003</v>
      </c>
      <c r="X1114">
        <v>91.040168980000004</v>
      </c>
      <c r="Y1114"/>
      <c r="Z1114">
        <v>65.681784891999996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95.2</v>
      </c>
      <c r="AH1114">
        <v>104.158153016</v>
      </c>
      <c r="AI1114">
        <v>104.19131738999999</v>
      </c>
      <c r="AJ1114">
        <v>101.93948797500001</v>
      </c>
      <c r="AK1114"/>
      <c r="AL1114">
        <v>96.229053675000003</v>
      </c>
      <c r="AM1114">
        <v>91.2</v>
      </c>
      <c r="AN1114">
        <v>101.277027725</v>
      </c>
      <c r="AO1114">
        <v>88.1</v>
      </c>
      <c r="AP1114">
        <v>85.614269045</v>
      </c>
      <c r="AQ1114">
        <v>96.008000667000005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96.721459342000003</v>
      </c>
      <c r="C1115">
        <v>99.791684025999999</v>
      </c>
      <c r="D1115">
        <v>109.221029452</v>
      </c>
      <c r="E1115">
        <v>95.470974265999999</v>
      </c>
      <c r="F1115">
        <v>97</v>
      </c>
      <c r="G1115"/>
      <c r="H1115">
        <v>93.669136850000001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101.65508471299999</v>
      </c>
      <c r="O1115">
        <v>90.007500625000006</v>
      </c>
      <c r="P1115"/>
      <c r="Q1115">
        <v>106.908909076</v>
      </c>
      <c r="R1115">
        <v>101.26</v>
      </c>
      <c r="S1115">
        <v>97.700757883999998</v>
      </c>
      <c r="T1115">
        <v>90.944464096000004</v>
      </c>
      <c r="U1115"/>
      <c r="V1115">
        <v>102.289186714</v>
      </c>
      <c r="W1115">
        <v>87.407283939999999</v>
      </c>
      <c r="X1115">
        <v>86.542741558000003</v>
      </c>
      <c r="Y1115"/>
      <c r="Z1115">
        <v>64.610201068999999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96.671744695000001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92.907742311999996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97.824745952000001</v>
      </c>
      <c r="C1116">
        <v>99.791684025999999</v>
      </c>
      <c r="D1116">
        <v>109.991742362</v>
      </c>
      <c r="E1116">
        <v>95.225648695000004</v>
      </c>
      <c r="F1116">
        <v>97.4</v>
      </c>
      <c r="G1116"/>
      <c r="H1116">
        <v>93.635410071999999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101.113084261</v>
      </c>
      <c r="O1116">
        <v>91.407617301000002</v>
      </c>
      <c r="P1116"/>
      <c r="Q1116">
        <v>109.609134095</v>
      </c>
      <c r="R1116">
        <v>103.29</v>
      </c>
      <c r="S1116">
        <v>97.353249211000005</v>
      </c>
      <c r="T1116">
        <v>90.519985851000001</v>
      </c>
      <c r="U1116"/>
      <c r="V1116">
        <v>105.485723799</v>
      </c>
      <c r="W1116">
        <v>90.207517292999995</v>
      </c>
      <c r="X1116">
        <v>95.132749180000005</v>
      </c>
      <c r="Y1116"/>
      <c r="Z1116">
        <v>62.025793026000002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96.412525052999996</v>
      </c>
      <c r="AM1116">
        <v>92.1</v>
      </c>
      <c r="AN1116">
        <v>99.159020984999998</v>
      </c>
      <c r="AO1116">
        <v>89.1</v>
      </c>
      <c r="AP1116">
        <v>87.514585764000003</v>
      </c>
      <c r="AQ1116">
        <v>95.207933994000001</v>
      </c>
      <c r="AR1116">
        <v>101.89150904100001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98.100567596999994</v>
      </c>
      <c r="C1117">
        <v>99.591700692000003</v>
      </c>
      <c r="D1117">
        <v>112.854390311</v>
      </c>
      <c r="E1117">
        <v>96.138730674000001</v>
      </c>
      <c r="F1117">
        <v>97.8</v>
      </c>
      <c r="G1117"/>
      <c r="H1117">
        <v>96.605768186999995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102.301085251</v>
      </c>
      <c r="O1117">
        <v>89.807483957000002</v>
      </c>
      <c r="P1117"/>
      <c r="Q1117">
        <v>111.309275773</v>
      </c>
      <c r="R1117">
        <v>101.25</v>
      </c>
      <c r="S1117">
        <v>97.785191888</v>
      </c>
      <c r="T1117">
        <v>91.050583657999994</v>
      </c>
      <c r="U1117"/>
      <c r="V1117">
        <v>99.891783900999997</v>
      </c>
      <c r="W1117">
        <v>86.907242269999998</v>
      </c>
      <c r="X1117">
        <v>93.924166768999996</v>
      </c>
      <c r="Y1117"/>
      <c r="Z1117">
        <v>62.088827369000001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96.657983348000002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94.007833985999994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96.905340444999993</v>
      </c>
      <c r="C1118">
        <v>100.591617365</v>
      </c>
      <c r="D1118">
        <v>107.899807322</v>
      </c>
      <c r="E1118">
        <v>96.149699428999995</v>
      </c>
      <c r="F1118">
        <v>98.3</v>
      </c>
      <c r="G1118"/>
      <c r="H1118">
        <v>94.661045459999997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100.689083908</v>
      </c>
      <c r="O1118">
        <v>91.207600632999998</v>
      </c>
      <c r="P1118"/>
      <c r="Q1118">
        <v>106.50887573999999</v>
      </c>
      <c r="R1118">
        <v>100.88</v>
      </c>
      <c r="S1118">
        <v>97.860757346</v>
      </c>
      <c r="T1118">
        <v>90.413866288999998</v>
      </c>
      <c r="U1118"/>
      <c r="V1118">
        <v>103.887455257</v>
      </c>
      <c r="W1118">
        <v>86.007167264000003</v>
      </c>
      <c r="X1118">
        <v>92.952301014</v>
      </c>
      <c r="Y1118"/>
      <c r="Z1118">
        <v>62.403999081000002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96.758723966000005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94.507875655999996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95.802053834000006</v>
      </c>
      <c r="C1119">
        <v>102.391467378</v>
      </c>
      <c r="D1119">
        <v>109.000825764</v>
      </c>
      <c r="E1119">
        <v>94.061087939999993</v>
      </c>
      <c r="F1119">
        <v>97.7</v>
      </c>
      <c r="G1119"/>
      <c r="H1119">
        <v>93.558636567999997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99.466082888000003</v>
      </c>
      <c r="O1119">
        <v>90.407533960999999</v>
      </c>
      <c r="P1119"/>
      <c r="Q1119">
        <v>106.408867406</v>
      </c>
      <c r="R1119">
        <v>101.81</v>
      </c>
      <c r="S1119">
        <v>97.892265683000005</v>
      </c>
      <c r="T1119">
        <v>90.519985851000001</v>
      </c>
      <c r="U1119"/>
      <c r="V1119">
        <v>102.389078498</v>
      </c>
      <c r="W1119">
        <v>86.607217267999999</v>
      </c>
      <c r="X1119">
        <v>93.062039811000005</v>
      </c>
      <c r="Y1119"/>
      <c r="Z1119">
        <v>62.340964739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96.829539363999999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94.907908992000003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97.640864848999996</v>
      </c>
      <c r="C1120">
        <v>103.09140904900001</v>
      </c>
      <c r="D1120">
        <v>108.230112854</v>
      </c>
      <c r="E1120">
        <v>94.225886797000001</v>
      </c>
      <c r="F1120">
        <v>96.4</v>
      </c>
      <c r="G1120"/>
      <c r="H1120">
        <v>95.388668280999994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97.912081592999996</v>
      </c>
      <c r="O1120">
        <v>89.507458955000004</v>
      </c>
      <c r="P1120"/>
      <c r="Q1120">
        <v>107.00891741</v>
      </c>
      <c r="R1120">
        <v>100.61</v>
      </c>
      <c r="S1120">
        <v>97.797528641</v>
      </c>
      <c r="T1120">
        <v>91.050583657999994</v>
      </c>
      <c r="U1120"/>
      <c r="V1120">
        <v>101.889619579</v>
      </c>
      <c r="W1120">
        <v>86.207183932000007</v>
      </c>
      <c r="X1120">
        <v>92.267273213999999</v>
      </c>
      <c r="Y1120"/>
      <c r="Z1120">
        <v>63.097376849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96.705055005999995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97.916686503999998</v>
      </c>
      <c r="C1121">
        <v>99.091742354999994</v>
      </c>
      <c r="D1121">
        <v>108.450316543</v>
      </c>
      <c r="E1121">
        <v>95.072086123000005</v>
      </c>
      <c r="F1121">
        <v>99.6</v>
      </c>
      <c r="G1121"/>
      <c r="H1121">
        <v>96.662305122999996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97.126080938000001</v>
      </c>
      <c r="O1121">
        <v>90.707558962999997</v>
      </c>
      <c r="P1121"/>
      <c r="Q1121">
        <v>107.80898408199999</v>
      </c>
      <c r="R1121">
        <v>100.97</v>
      </c>
      <c r="S1121">
        <v>97.79438193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61.080277889000001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96.879187995999999</v>
      </c>
      <c r="AM1121">
        <v>90.4</v>
      </c>
      <c r="AN1121">
        <v>92.759628122999999</v>
      </c>
      <c r="AO1121">
        <v>90.2</v>
      </c>
      <c r="AP1121">
        <v>91.315219202999998</v>
      </c>
      <c r="AQ1121">
        <v>93.807817318000005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99.387735311</v>
      </c>
      <c r="C1122">
        <v>100.591617365</v>
      </c>
      <c r="D1122">
        <v>108.89072392</v>
      </c>
      <c r="E1122">
        <v>95.018044939999996</v>
      </c>
      <c r="F1122">
        <v>97.3</v>
      </c>
      <c r="G1122"/>
      <c r="H1122">
        <v>96.107328374999994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97.618081348000004</v>
      </c>
      <c r="O1122">
        <v>91.307608966999993</v>
      </c>
      <c r="P1122"/>
      <c r="Q1122">
        <v>107.00891741</v>
      </c>
      <c r="R1122">
        <v>99.66</v>
      </c>
      <c r="S1122">
        <v>97.896939924999998</v>
      </c>
      <c r="T1122">
        <v>92.005659710000003</v>
      </c>
      <c r="U1122"/>
      <c r="V1122">
        <v>105.285940231</v>
      </c>
      <c r="W1122">
        <v>87.107258938000001</v>
      </c>
      <c r="X1122">
        <v>92.749284513000006</v>
      </c>
      <c r="Y1122"/>
      <c r="Z1122">
        <v>63.727720273999999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97.147611943000001</v>
      </c>
      <c r="AM1122">
        <v>91.9</v>
      </c>
      <c r="AN1122">
        <v>96.506164511999998</v>
      </c>
      <c r="AO1122">
        <v>90.8</v>
      </c>
      <c r="AP1122">
        <v>90.915152524999996</v>
      </c>
      <c r="AQ1122">
        <v>93.607800650000001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98.744151458999994</v>
      </c>
      <c r="C1123">
        <v>99.791684025999999</v>
      </c>
      <c r="D1123">
        <v>109.000825764</v>
      </c>
      <c r="E1123">
        <v>94.471747429999994</v>
      </c>
      <c r="F1123">
        <v>98.8</v>
      </c>
      <c r="G1123"/>
      <c r="H1123">
        <v>95.206173351000004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97.693081410999994</v>
      </c>
      <c r="O1123">
        <v>92.007667306000002</v>
      </c>
      <c r="P1123"/>
      <c r="Q1123">
        <v>108.309025752</v>
      </c>
      <c r="R1123">
        <v>98.8</v>
      </c>
      <c r="S1123">
        <v>97.320145105999998</v>
      </c>
      <c r="T1123">
        <v>90.732224973000001</v>
      </c>
      <c r="U1123"/>
      <c r="V1123">
        <v>103.687671689</v>
      </c>
      <c r="W1123">
        <v>84.607050588000007</v>
      </c>
      <c r="X1123">
        <v>91.551379048000001</v>
      </c>
      <c r="Y1123"/>
      <c r="Z1123">
        <v>62.656136451000002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96.598941924000002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94.107842320000003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99.387735311</v>
      </c>
      <c r="C1124">
        <v>99.791684025999999</v>
      </c>
      <c r="D1124">
        <v>110.65235342699999</v>
      </c>
      <c r="E1124">
        <v>94.114861593000001</v>
      </c>
      <c r="F1124">
        <v>97.7</v>
      </c>
      <c r="G1124"/>
      <c r="H1124">
        <v>92.737077647999996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96.959080799000006</v>
      </c>
      <c r="O1124">
        <v>90.207517292999995</v>
      </c>
      <c r="P1124"/>
      <c r="Q1124">
        <v>107.408950746</v>
      </c>
      <c r="R1124">
        <v>99.51</v>
      </c>
      <c r="S1124">
        <v>97.765321037000007</v>
      </c>
      <c r="T1124">
        <v>93.809692252999994</v>
      </c>
      <c r="U1124"/>
      <c r="V1124">
        <v>106.085074503</v>
      </c>
      <c r="W1124">
        <v>84.807067255999996</v>
      </c>
      <c r="X1124">
        <v>90.965094444000002</v>
      </c>
      <c r="Y1124"/>
      <c r="Z1124">
        <v>61.773655656000003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97.3</v>
      </c>
      <c r="AH1124">
        <v>106.823937301</v>
      </c>
      <c r="AI1124">
        <v>101.69152570599999</v>
      </c>
      <c r="AJ1124">
        <v>99.96121024</v>
      </c>
      <c r="AK1124"/>
      <c r="AL1124">
        <v>96.763457887000001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93.907825652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100.67490297499999</v>
      </c>
      <c r="C1125">
        <v>100.991584035</v>
      </c>
      <c r="D1125">
        <v>112.854390311</v>
      </c>
      <c r="E1125">
        <v>93.168338286999997</v>
      </c>
      <c r="F1125">
        <v>99.3</v>
      </c>
      <c r="G1125"/>
      <c r="H1125">
        <v>97.136065665000004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98.884082402999994</v>
      </c>
      <c r="O1125">
        <v>94.007833985999994</v>
      </c>
      <c r="P1125"/>
      <c r="Q1125">
        <v>105.308775731</v>
      </c>
      <c r="R1125">
        <v>101.69</v>
      </c>
      <c r="S1125">
        <v>97.318780982000007</v>
      </c>
      <c r="T1125">
        <v>92.960735761999999</v>
      </c>
      <c r="U1125"/>
      <c r="V1125">
        <v>106.18496628699999</v>
      </c>
      <c r="W1125">
        <v>87.807317276000006</v>
      </c>
      <c r="X1125">
        <v>91.213310840999995</v>
      </c>
      <c r="Y1125"/>
      <c r="Z1125">
        <v>64.988407124000005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100.4</v>
      </c>
      <c r="AH1125">
        <v>105.992023832</v>
      </c>
      <c r="AI1125">
        <v>103.29139238400001</v>
      </c>
      <c r="AJ1125">
        <v>101.24127230400001</v>
      </c>
      <c r="AK1125"/>
      <c r="AL1125">
        <v>96.508554641000003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95.107925660000006</v>
      </c>
      <c r="AR1125">
        <v>107.99100075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99.019973104000002</v>
      </c>
      <c r="C1126">
        <v>101.091575702</v>
      </c>
      <c r="D1126">
        <v>110.76245527099999</v>
      </c>
      <c r="E1126">
        <v>92.855059940000004</v>
      </c>
      <c r="F1126">
        <v>98.7</v>
      </c>
      <c r="G1126"/>
      <c r="H1126">
        <v>96.549631887000004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96.491959003000005</v>
      </c>
      <c r="N1126">
        <v>95.759079799000006</v>
      </c>
      <c r="O1126">
        <v>94.807900657999994</v>
      </c>
      <c r="P1126"/>
      <c r="Q1126">
        <v>105.508792399</v>
      </c>
      <c r="R1126">
        <v>99.44</v>
      </c>
      <c r="S1126">
        <v>96.472062237000003</v>
      </c>
      <c r="T1126">
        <v>90.732224973000001</v>
      </c>
      <c r="U1126"/>
      <c r="V1126">
        <v>103.687671689</v>
      </c>
      <c r="W1126">
        <v>87.007250604000006</v>
      </c>
      <c r="X1126">
        <v>89.841032970000001</v>
      </c>
      <c r="Y1126"/>
      <c r="Z1126">
        <v>56.541805228000001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95.841711402000001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91.907658971999993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100.39908139000001</v>
      </c>
      <c r="C1127">
        <v>96.891925673000003</v>
      </c>
      <c r="D1127">
        <v>112.413982934</v>
      </c>
      <c r="E1127">
        <v>92.831784776999996</v>
      </c>
      <c r="F1127">
        <v>98.8</v>
      </c>
      <c r="G1127"/>
      <c r="H1127">
        <v>96.813167523999994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96.239080199</v>
      </c>
      <c r="O1127">
        <v>90.007500625000006</v>
      </c>
      <c r="P1127"/>
      <c r="Q1127">
        <v>104.60871739300001</v>
      </c>
      <c r="R1127">
        <v>98</v>
      </c>
      <c r="S1127">
        <v>96.311351224000006</v>
      </c>
      <c r="T1127">
        <v>90.838344535000004</v>
      </c>
      <c r="U1127"/>
      <c r="V1127">
        <v>105.485723799</v>
      </c>
      <c r="W1127">
        <v>84.607050588000007</v>
      </c>
      <c r="X1127">
        <v>92.141838773000003</v>
      </c>
      <c r="Y1127"/>
      <c r="Z1127">
        <v>61.521518286000003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95.795023193000006</v>
      </c>
      <c r="AM1127">
        <v>90.7</v>
      </c>
      <c r="AN1127">
        <v>94.773439131000003</v>
      </c>
      <c r="AO1127">
        <v>90.7</v>
      </c>
      <c r="AP1127">
        <v>89.014835805999994</v>
      </c>
      <c r="AQ1127">
        <v>94.407867322000001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98.652210908000001</v>
      </c>
      <c r="C1128">
        <v>96.391967335999993</v>
      </c>
      <c r="D1128">
        <v>110.76245527099999</v>
      </c>
      <c r="E1128">
        <v>93.780180797</v>
      </c>
      <c r="F1128">
        <v>99.9</v>
      </c>
      <c r="G1128"/>
      <c r="H1128">
        <v>97.238365633000001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93.965078304000002</v>
      </c>
      <c r="O1128">
        <v>93.207767313999994</v>
      </c>
      <c r="P1128"/>
      <c r="Q1128">
        <v>103.708642387</v>
      </c>
      <c r="R1128">
        <v>97.95</v>
      </c>
      <c r="S1128">
        <v>96.266654146999997</v>
      </c>
      <c r="T1128">
        <v>91.156703218999994</v>
      </c>
      <c r="U1128"/>
      <c r="V1128">
        <v>102.18929493</v>
      </c>
      <c r="W1128">
        <v>84.007000583000007</v>
      </c>
      <c r="X1128">
        <v>91.129276422000004</v>
      </c>
      <c r="Y1128"/>
      <c r="Z1128">
        <v>60.134762750999997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90.507542294999993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95.688272627000003</v>
      </c>
      <c r="AM1128">
        <v>89.3</v>
      </c>
      <c r="AN1128">
        <v>94.796097732999996</v>
      </c>
      <c r="AO1128">
        <v>91.2</v>
      </c>
      <c r="AP1128">
        <v>86.4144024</v>
      </c>
      <c r="AQ1128">
        <v>92.307692308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98.468329804000007</v>
      </c>
      <c r="C1129">
        <v>97.991834014000005</v>
      </c>
      <c r="D1129">
        <v>111.53316818099999</v>
      </c>
      <c r="E1129">
        <v>93.372731674999997</v>
      </c>
      <c r="F1129">
        <v>98.9</v>
      </c>
      <c r="G1129"/>
      <c r="H1129">
        <v>96.425620735999999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94.360078633000001</v>
      </c>
      <c r="O1129">
        <v>96.608050671000001</v>
      </c>
      <c r="P1129"/>
      <c r="Q1129">
        <v>104.408700725</v>
      </c>
      <c r="R1129">
        <v>98.86</v>
      </c>
      <c r="S1129">
        <v>96.846468310000006</v>
      </c>
      <c r="T1129">
        <v>92.217898833000007</v>
      </c>
      <c r="U1129"/>
      <c r="V1129">
        <v>100.790809956</v>
      </c>
      <c r="W1129">
        <v>85.707142262000005</v>
      </c>
      <c r="X1129">
        <v>91.372575562999998</v>
      </c>
      <c r="Y1129"/>
      <c r="Z1129">
        <v>61.458483944000001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96.042587181000002</v>
      </c>
      <c r="AM1129">
        <v>89.1</v>
      </c>
      <c r="AN1129">
        <v>93.975541010000001</v>
      </c>
      <c r="AO1129">
        <v>91.6</v>
      </c>
      <c r="AP1129">
        <v>88.214702450000004</v>
      </c>
      <c r="AQ1129">
        <v>90.107508959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97.640864848999996</v>
      </c>
      <c r="C1130">
        <v>96.291975668999996</v>
      </c>
      <c r="D1130">
        <v>112.413982934</v>
      </c>
      <c r="E1130">
        <v>94.095599389</v>
      </c>
      <c r="F1130">
        <v>98.2</v>
      </c>
      <c r="G1130"/>
      <c r="H1130">
        <v>100.511671928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95.138079282000007</v>
      </c>
      <c r="O1130">
        <v>96.908075672999999</v>
      </c>
      <c r="P1130"/>
      <c r="Q1130">
        <v>104.408700725</v>
      </c>
      <c r="R1130">
        <v>98.71</v>
      </c>
      <c r="S1130">
        <v>96.297457299000001</v>
      </c>
      <c r="T1130">
        <v>90.838344535000004</v>
      </c>
      <c r="U1130"/>
      <c r="V1130">
        <v>100.690918172</v>
      </c>
      <c r="W1130">
        <v>84.907075590000005</v>
      </c>
      <c r="X1130">
        <v>91.366183814999999</v>
      </c>
      <c r="Y1130"/>
      <c r="Z1130">
        <v>59.630488010999997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95.672953179999993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93.007750646000005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97.365043193999995</v>
      </c>
      <c r="C1131">
        <v>96.291975668999996</v>
      </c>
      <c r="D1131">
        <v>109.77153867299999</v>
      </c>
      <c r="E1131">
        <v>95.097501531999995</v>
      </c>
      <c r="F1131">
        <v>100.2</v>
      </c>
      <c r="G1131"/>
      <c r="H1131">
        <v>99.14890029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94.606078838000002</v>
      </c>
      <c r="O1131">
        <v>94.707892323999999</v>
      </c>
      <c r="P1131"/>
      <c r="Q1131">
        <v>103.80865072100001</v>
      </c>
      <c r="R1131">
        <v>99.64</v>
      </c>
      <c r="S1131">
        <v>97.020210311</v>
      </c>
      <c r="T1131">
        <v>91.581181463999997</v>
      </c>
      <c r="U1131"/>
      <c r="V1131">
        <v>99.192541413000001</v>
      </c>
      <c r="W1131">
        <v>84.507042253999998</v>
      </c>
      <c r="X1131">
        <v>91.151141314</v>
      </c>
      <c r="Y1131"/>
      <c r="Z1131">
        <v>59.315316299000003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96.178138028999996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93.10775898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96.905340444999993</v>
      </c>
      <c r="C1132">
        <v>98.991750687000007</v>
      </c>
      <c r="D1132">
        <v>111.42306633600001</v>
      </c>
      <c r="E1132">
        <v>95.688209122999993</v>
      </c>
      <c r="F1132">
        <v>100.1</v>
      </c>
      <c r="G1132"/>
      <c r="H1132">
        <v>99.943968119000004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95.397079497999997</v>
      </c>
      <c r="O1132">
        <v>97.808150678999993</v>
      </c>
      <c r="P1132"/>
      <c r="Q1132">
        <v>105.508792399</v>
      </c>
      <c r="R1132">
        <v>99.89</v>
      </c>
      <c r="S1132">
        <v>97.642406574000006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60.449934464000002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</v>
      </c>
      <c r="AH1132">
        <v>106.310317502</v>
      </c>
      <c r="AI1132">
        <v>107.19106741100001</v>
      </c>
      <c r="AJ1132">
        <v>93.211792087000006</v>
      </c>
      <c r="AK1132"/>
      <c r="AL1132">
        <v>96.645678411000006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90.907575631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99.387735311</v>
      </c>
      <c r="C1133">
        <v>99.491709024000002</v>
      </c>
      <c r="D1133">
        <v>113.404899532</v>
      </c>
      <c r="E1133">
        <v>95.024465673999998</v>
      </c>
      <c r="F1133">
        <v>98.6</v>
      </c>
      <c r="G1133"/>
      <c r="H1133">
        <v>96.404226093000005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94.378078647999999</v>
      </c>
      <c r="O1133">
        <v>92.807733978000002</v>
      </c>
      <c r="P1133"/>
      <c r="Q1133">
        <v>101.30844236999999</v>
      </c>
      <c r="R1133">
        <v>101.38</v>
      </c>
      <c r="S1133">
        <v>97.615017284000004</v>
      </c>
      <c r="T1133">
        <v>92.430137955000006</v>
      </c>
      <c r="U1133"/>
      <c r="V1133">
        <v>102.98842920200001</v>
      </c>
      <c r="W1133">
        <v>85.207100592000003</v>
      </c>
      <c r="X1133">
        <v>93.641285697000001</v>
      </c>
      <c r="Y1133"/>
      <c r="Z1133">
        <v>61.143312231000003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96.627952463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93.407783981999998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99.019973104000002</v>
      </c>
      <c r="C1134">
        <v>100.49162569800001</v>
      </c>
      <c r="D1134">
        <v>112.854390311</v>
      </c>
      <c r="E1134">
        <v>94.824620307000004</v>
      </c>
      <c r="F1134">
        <v>99.8</v>
      </c>
      <c r="G1134"/>
      <c r="H1134">
        <v>96.544700305000006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102.508542379</v>
      </c>
      <c r="R1134">
        <v>101.08</v>
      </c>
      <c r="S1134">
        <v>97.966222037999998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63.475582903999999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96.969216285000002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92.307692308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98.560270356000004</v>
      </c>
      <c r="C1135">
        <v>100.39163403000001</v>
      </c>
      <c r="D1135">
        <v>113.62510322</v>
      </c>
      <c r="E1135">
        <v>94.534082061999996</v>
      </c>
      <c r="F1135">
        <v>100.4</v>
      </c>
      <c r="G1135"/>
      <c r="H1135">
        <v>98.327545638999993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95.824079853000001</v>
      </c>
      <c r="O1135">
        <v>96.808067339000004</v>
      </c>
      <c r="P1135"/>
      <c r="Q1135">
        <v>103.50862571899999</v>
      </c>
      <c r="R1135">
        <v>99.87</v>
      </c>
      <c r="S1135">
        <v>98.053170316000006</v>
      </c>
      <c r="T1135">
        <v>93.915811814999998</v>
      </c>
      <c r="U1135"/>
      <c r="V1135">
        <v>106.085074503</v>
      </c>
      <c r="W1135">
        <v>85.407117260000007</v>
      </c>
      <c r="X1135">
        <v>90.843380788000005</v>
      </c>
      <c r="Y1135"/>
      <c r="Z1135">
        <v>61.143312231000003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97.171468907999994</v>
      </c>
      <c r="AM1135">
        <v>93.1</v>
      </c>
      <c r="AN1135">
        <v>95.185316989</v>
      </c>
      <c r="AO1135">
        <v>92.7</v>
      </c>
      <c r="AP1135">
        <v>89.614935822999996</v>
      </c>
      <c r="AQ1135">
        <v>90.807567297000006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99.755497517999999</v>
      </c>
      <c r="C1136">
        <v>101.991500708</v>
      </c>
      <c r="D1136">
        <v>112.744288467</v>
      </c>
      <c r="E1136">
        <v>94.917720959999997</v>
      </c>
      <c r="F1136">
        <v>102.5</v>
      </c>
      <c r="G1136"/>
      <c r="H1136">
        <v>100.753337563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95.841079867999994</v>
      </c>
      <c r="O1136">
        <v>98.608217350999993</v>
      </c>
      <c r="P1136"/>
      <c r="Q1136">
        <v>102.808567381</v>
      </c>
      <c r="R1136">
        <v>99.12</v>
      </c>
      <c r="S1136">
        <v>97.946034416000003</v>
      </c>
      <c r="T1136">
        <v>94.128050936999998</v>
      </c>
      <c r="U1136"/>
      <c r="V1136">
        <v>98.393407142000001</v>
      </c>
      <c r="W1136">
        <v>86.607217267999999</v>
      </c>
      <c r="X1136">
        <v>93.663825071000005</v>
      </c>
      <c r="Y1136"/>
      <c r="Z1136">
        <v>60.071728409000002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97.167348157999996</v>
      </c>
      <c r="AM1136">
        <v>94.3</v>
      </c>
      <c r="AN1136">
        <v>93.561470321000002</v>
      </c>
      <c r="AO1136">
        <v>91.8</v>
      </c>
      <c r="AP1136">
        <v>90.915152524999996</v>
      </c>
      <c r="AQ1136">
        <v>92.407700641999995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99.755497517999999</v>
      </c>
      <c r="C1137">
        <v>99.691692359000001</v>
      </c>
      <c r="D1137">
        <v>113.294797688</v>
      </c>
      <c r="E1137">
        <v>95.744658083000004</v>
      </c>
      <c r="F1137">
        <v>101.4</v>
      </c>
      <c r="G1137"/>
      <c r="H1137">
        <v>100.28397926700001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96.659080548999995</v>
      </c>
      <c r="O1137">
        <v>96.408034002999997</v>
      </c>
      <c r="P1137"/>
      <c r="Q1137">
        <v>104.408700725</v>
      </c>
      <c r="R1137">
        <v>98.36</v>
      </c>
      <c r="S1137">
        <v>98.409199744000006</v>
      </c>
      <c r="T1137">
        <v>93.279094446000002</v>
      </c>
      <c r="U1137"/>
      <c r="V1137">
        <v>99.991675685000004</v>
      </c>
      <c r="W1137">
        <v>88.707392283000004</v>
      </c>
      <c r="X1137">
        <v>95.038076079000007</v>
      </c>
      <c r="Y1137"/>
      <c r="Z1137">
        <v>59.882625380999997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97.466616576000007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92.307692308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100.95072466000001</v>
      </c>
      <c r="C1138">
        <v>98.491792351000001</v>
      </c>
      <c r="D1138">
        <v>113.955408753</v>
      </c>
      <c r="E1138">
        <v>96.533338326999996</v>
      </c>
      <c r="F1138">
        <v>101.6</v>
      </c>
      <c r="G1138"/>
      <c r="H1138">
        <v>99.150547900000007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101.60846737200001</v>
      </c>
      <c r="R1138">
        <v>99.06</v>
      </c>
      <c r="S1138">
        <v>99.019364605000007</v>
      </c>
      <c r="T1138">
        <v>94.870887866999993</v>
      </c>
      <c r="U1138"/>
      <c r="V1138">
        <v>100.990593524</v>
      </c>
      <c r="W1138">
        <v>89.507458955000004</v>
      </c>
      <c r="X1138">
        <v>95.510485734</v>
      </c>
      <c r="Y1138"/>
      <c r="Z1138">
        <v>60.954209204000001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97.968434686999998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92.407700641999995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100.215200267</v>
      </c>
      <c r="C1139">
        <v>100.891592367</v>
      </c>
      <c r="D1139">
        <v>112.744288467</v>
      </c>
      <c r="E1139">
        <v>97.877144591999993</v>
      </c>
      <c r="F1139">
        <v>98.7</v>
      </c>
      <c r="G1139"/>
      <c r="H1139">
        <v>99.886135296000006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95.600079667000003</v>
      </c>
      <c r="O1139">
        <v>97.608134011000004</v>
      </c>
      <c r="P1139"/>
      <c r="Q1139">
        <v>102.408534045</v>
      </c>
      <c r="R1139">
        <v>98.94</v>
      </c>
      <c r="S1139">
        <v>99.018680160000002</v>
      </c>
      <c r="T1139">
        <v>94.658648744000004</v>
      </c>
      <c r="U1139"/>
      <c r="V1139">
        <v>99.791892117000003</v>
      </c>
      <c r="W1139">
        <v>89.207433953000006</v>
      </c>
      <c r="X1139">
        <v>93.931292546999998</v>
      </c>
      <c r="Y1139"/>
      <c r="Z1139">
        <v>56.856976940999999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98.608217350999993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97.944389371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92.707725644000007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99.571616414999994</v>
      </c>
      <c r="C1140">
        <v>103.691359053</v>
      </c>
      <c r="D1140">
        <v>113.404899532</v>
      </c>
      <c r="E1140">
        <v>97.541126143</v>
      </c>
      <c r="F1140">
        <v>101.3</v>
      </c>
      <c r="G1140"/>
      <c r="H1140">
        <v>100.847302759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96.418080348000004</v>
      </c>
      <c r="O1140">
        <v>96.708059004999996</v>
      </c>
      <c r="P1140"/>
      <c r="Q1140">
        <v>103.608634053</v>
      </c>
      <c r="R1140">
        <v>100.7</v>
      </c>
      <c r="S1140">
        <v>99.572192055000002</v>
      </c>
      <c r="T1140">
        <v>95.295366111999996</v>
      </c>
      <c r="U1140"/>
      <c r="V1140">
        <v>96.495463247999993</v>
      </c>
      <c r="W1140">
        <v>89.107425618999997</v>
      </c>
      <c r="X1140">
        <v>94.502706157999995</v>
      </c>
      <c r="Y1140"/>
      <c r="Z1140">
        <v>60.260831435999997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95.207933994000001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98.562938540999994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93.007750646000005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99.479675862999997</v>
      </c>
      <c r="C1141">
        <v>102.191484043</v>
      </c>
      <c r="D1141">
        <v>109.000825764</v>
      </c>
      <c r="E1141">
        <v>96.697869654000002</v>
      </c>
      <c r="F1141">
        <v>102.5</v>
      </c>
      <c r="G1141"/>
      <c r="H1141">
        <v>98.680532274000001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96.669080558000005</v>
      </c>
      <c r="O1141">
        <v>90.607550629000002</v>
      </c>
      <c r="P1141"/>
      <c r="Q1141">
        <v>98.708225685000002</v>
      </c>
      <c r="R1141">
        <v>99.46</v>
      </c>
      <c r="S1141">
        <v>99.494934428999997</v>
      </c>
      <c r="T1141">
        <v>95.189246550999997</v>
      </c>
      <c r="U1141"/>
      <c r="V1141">
        <v>99.592108549000002</v>
      </c>
      <c r="W1141">
        <v>89.407450620999995</v>
      </c>
      <c r="X1141">
        <v>94.741447210999993</v>
      </c>
      <c r="Y1141"/>
      <c r="Z1141">
        <v>62.214896054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98.502307552000005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94.307858988000007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100.858784099</v>
      </c>
      <c r="C1142">
        <v>100.091659028</v>
      </c>
      <c r="D1142">
        <v>110.76245527099999</v>
      </c>
      <c r="E1142">
        <v>97.052347714999996</v>
      </c>
      <c r="F1142">
        <v>100.7</v>
      </c>
      <c r="G1142"/>
      <c r="H1142">
        <v>99.181048255999997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96.549080458000006</v>
      </c>
      <c r="O1142">
        <v>97.708142344999999</v>
      </c>
      <c r="P1142"/>
      <c r="Q1142">
        <v>101.10842570200001</v>
      </c>
      <c r="R1142">
        <v>97.99</v>
      </c>
      <c r="S1142">
        <v>99.673556331</v>
      </c>
      <c r="T1142">
        <v>96.038203042000006</v>
      </c>
      <c r="U1142"/>
      <c r="V1142">
        <v>97.494381086999994</v>
      </c>
      <c r="W1142">
        <v>90.107508959</v>
      </c>
      <c r="X1142">
        <v>95.966277590999994</v>
      </c>
      <c r="Y1142"/>
      <c r="Z1142">
        <v>65.303578837000003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98.802775944000004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93.207767313999994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99.663556966000002</v>
      </c>
      <c r="C1143">
        <v>104.791267394</v>
      </c>
      <c r="D1143">
        <v>111.42306633600001</v>
      </c>
      <c r="E1143">
        <v>98.855771571999995</v>
      </c>
      <c r="F1143">
        <v>100.8</v>
      </c>
      <c r="G1143"/>
      <c r="H1143">
        <v>100.486294426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97.113080928000002</v>
      </c>
      <c r="O1143">
        <v>97.308109009000006</v>
      </c>
      <c r="P1143"/>
      <c r="Q1143">
        <v>101.708475706</v>
      </c>
      <c r="R1143">
        <v>99.36</v>
      </c>
      <c r="S1143">
        <v>100.034121907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68.833502017000001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97.6</v>
      </c>
      <c r="AH1143">
        <v>107.403113971</v>
      </c>
      <c r="AI1143">
        <v>100.091659028</v>
      </c>
      <c r="AJ1143">
        <v>98.797517455000005</v>
      </c>
      <c r="AK1143"/>
      <c r="AL1143">
        <v>99.107339491000005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92.407700641999995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98.376389251999996</v>
      </c>
      <c r="C1144">
        <v>101.091575702</v>
      </c>
      <c r="D1144">
        <v>111.20286264800001</v>
      </c>
      <c r="E1144">
        <v>99.169584979999996</v>
      </c>
      <c r="F1144">
        <v>100.7</v>
      </c>
      <c r="G1144"/>
      <c r="H1144">
        <v>98.704801794999995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96.482080401999994</v>
      </c>
      <c r="O1144">
        <v>96.808067339000004</v>
      </c>
      <c r="P1144"/>
      <c r="Q1144">
        <v>101.008417368</v>
      </c>
      <c r="R1144">
        <v>98.85</v>
      </c>
      <c r="S1144">
        <v>100.629750032</v>
      </c>
      <c r="T1144">
        <v>94.764768305999993</v>
      </c>
      <c r="U1144"/>
      <c r="V1144">
        <v>97.694164654999994</v>
      </c>
      <c r="W1144">
        <v>92.107675639999997</v>
      </c>
      <c r="X1144">
        <v>95.873853537000002</v>
      </c>
      <c r="Y1144"/>
      <c r="Z1144">
        <v>70.346326237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97.108092341000003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99.404060232000006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93.307775648000003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99.111913655999999</v>
      </c>
      <c r="C1145">
        <v>104.091325723</v>
      </c>
      <c r="D1145">
        <v>110.32204789399999</v>
      </c>
      <c r="E1145">
        <v>100.463898082</v>
      </c>
      <c r="F1145">
        <v>101.5</v>
      </c>
      <c r="G1145"/>
      <c r="H1145">
        <v>100.590770773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97.516081263000004</v>
      </c>
      <c r="O1145">
        <v>100.00833402799999</v>
      </c>
      <c r="P1145"/>
      <c r="Q1145">
        <v>102.608550713</v>
      </c>
      <c r="R1145">
        <v>99.09</v>
      </c>
      <c r="S1145">
        <v>100.011224255</v>
      </c>
      <c r="T1145">
        <v>94.977007427999993</v>
      </c>
      <c r="U1145"/>
      <c r="V1145">
        <v>99.991675685000004</v>
      </c>
      <c r="W1145">
        <v>92.907742311999996</v>
      </c>
      <c r="X1145">
        <v>97.412075522999999</v>
      </c>
      <c r="Y1145"/>
      <c r="Z1145">
        <v>81.881610916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99.396636779000005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94.507875655999996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97.456983745000002</v>
      </c>
      <c r="C1146">
        <v>101.191567369</v>
      </c>
      <c r="D1146">
        <v>108.780622075</v>
      </c>
      <c r="E1146">
        <v>100.72928844899999</v>
      </c>
      <c r="F1146">
        <v>99.8</v>
      </c>
      <c r="G1146"/>
      <c r="H1146">
        <v>101.20366739799999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97.128080940000004</v>
      </c>
      <c r="O1146">
        <v>100.50837569799999</v>
      </c>
      <c r="P1146"/>
      <c r="Q1146">
        <v>101.90849237400001</v>
      </c>
      <c r="R1146">
        <v>97.2</v>
      </c>
      <c r="S1146">
        <v>100.249163729</v>
      </c>
      <c r="T1146">
        <v>94.446409622000004</v>
      </c>
      <c r="U1146"/>
      <c r="V1146">
        <v>105.485723799</v>
      </c>
      <c r="W1146">
        <v>92.407700641999995</v>
      </c>
      <c r="X1146">
        <v>97.283425825999998</v>
      </c>
      <c r="Y1146"/>
      <c r="Z1146">
        <v>84.213881588999996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99.269283732000005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93.507792316000007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101.042665222</v>
      </c>
      <c r="C1147">
        <v>102.69144238</v>
      </c>
      <c r="D1147">
        <v>105.80787228200001</v>
      </c>
      <c r="E1147">
        <v>101.577092959</v>
      </c>
      <c r="F1147">
        <v>104.8</v>
      </c>
      <c r="G1147"/>
      <c r="H1147">
        <v>100.863762376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96.646080538000007</v>
      </c>
      <c r="O1147">
        <v>100.00833402799999</v>
      </c>
      <c r="P1147"/>
      <c r="Q1147">
        <v>99.808317360000004</v>
      </c>
      <c r="R1147">
        <v>99.12</v>
      </c>
      <c r="S1147">
        <v>100.47161857899999</v>
      </c>
      <c r="T1147">
        <v>94.340290060000001</v>
      </c>
      <c r="U1147"/>
      <c r="V1147">
        <v>98.193623574</v>
      </c>
      <c r="W1147">
        <v>95.707975665000006</v>
      </c>
      <c r="X1147">
        <v>98.173922594000004</v>
      </c>
      <c r="Y1147"/>
      <c r="Z1147">
        <v>63.979857643999999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99.556692530000007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94.507875655999996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98.192508149000005</v>
      </c>
      <c r="C1148">
        <v>100.991584035</v>
      </c>
      <c r="D1148">
        <v>108.230112854</v>
      </c>
      <c r="E1148">
        <v>100.987187959</v>
      </c>
      <c r="F1148">
        <v>100.4</v>
      </c>
      <c r="G1148"/>
      <c r="H1148">
        <v>98.795331138999998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96.553080460999993</v>
      </c>
      <c r="O1148">
        <v>102.70855904699999</v>
      </c>
      <c r="P1148"/>
      <c r="Q1148">
        <v>101.408450704</v>
      </c>
      <c r="R1148">
        <v>100.12</v>
      </c>
      <c r="S1148">
        <v>100.82585115000001</v>
      </c>
      <c r="T1148">
        <v>95.401485674</v>
      </c>
      <c r="U1148"/>
      <c r="V1148">
        <v>97.494381086999994</v>
      </c>
      <c r="W1148">
        <v>97.408117343000001</v>
      </c>
      <c r="X1148">
        <v>98.973530198999995</v>
      </c>
      <c r="Y1148"/>
      <c r="Z1148">
        <v>71.228807032000006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99.918485368000006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95.907992332999996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97.273102641999998</v>
      </c>
      <c r="C1149">
        <v>98.191817349000004</v>
      </c>
      <c r="D1149">
        <v>109.221029452</v>
      </c>
      <c r="E1149">
        <v>99.307898305999998</v>
      </c>
      <c r="F1149">
        <v>101.6</v>
      </c>
      <c r="G1149"/>
      <c r="H1149">
        <v>98.005745054000002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97.021080850999994</v>
      </c>
      <c r="O1149">
        <v>100.80840070000001</v>
      </c>
      <c r="P1149"/>
      <c r="Q1149">
        <v>102.008500708</v>
      </c>
      <c r="R1149">
        <v>98.32</v>
      </c>
      <c r="S1149">
        <v>99.680106187000007</v>
      </c>
      <c r="T1149">
        <v>94.340290060000001</v>
      </c>
      <c r="U1149"/>
      <c r="V1149">
        <v>95.996004329000002</v>
      </c>
      <c r="W1149">
        <v>91.707642304000004</v>
      </c>
      <c r="X1149">
        <v>98.135383782000005</v>
      </c>
      <c r="Y1149"/>
      <c r="Z1149">
        <v>74.947833239999994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98.80324856</v>
      </c>
      <c r="AM1149">
        <v>95.6</v>
      </c>
      <c r="AN1149">
        <v>96.917924111000005</v>
      </c>
      <c r="AO1149">
        <v>94.7</v>
      </c>
      <c r="AP1149">
        <v>94.615769295000007</v>
      </c>
      <c r="AQ1149">
        <v>93.807817318000005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98.560270356000004</v>
      </c>
      <c r="C1150">
        <v>102.591450712</v>
      </c>
      <c r="D1150">
        <v>109.441233141</v>
      </c>
      <c r="E1150">
        <v>101.212983796</v>
      </c>
      <c r="F1150">
        <v>101.3</v>
      </c>
      <c r="G1150"/>
      <c r="H1150">
        <v>98.104231596999995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97.261081051000005</v>
      </c>
      <c r="O1150">
        <v>101.60846737200001</v>
      </c>
      <c r="P1150"/>
      <c r="Q1150">
        <v>100.00833402799999</v>
      </c>
      <c r="R1150">
        <v>99.15</v>
      </c>
      <c r="S1150">
        <v>100.574931263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73.435009019999995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99.660054255000006</v>
      </c>
      <c r="AM1150">
        <v>96.5</v>
      </c>
      <c r="AN1150">
        <v>96.959881210999995</v>
      </c>
      <c r="AO1150">
        <v>96</v>
      </c>
      <c r="AP1150">
        <v>93.915652609000006</v>
      </c>
      <c r="AQ1150">
        <v>95.707975665000006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98.100567596999994</v>
      </c>
      <c r="C1151">
        <v>99.791684025999999</v>
      </c>
      <c r="D1151">
        <v>109.661436829</v>
      </c>
      <c r="E1151">
        <v>102.027079449</v>
      </c>
      <c r="F1151">
        <v>103.8</v>
      </c>
      <c r="G1151"/>
      <c r="H1151">
        <v>99.023161266000002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96.812080676999997</v>
      </c>
      <c r="O1151">
        <v>100.80840070000001</v>
      </c>
      <c r="P1151"/>
      <c r="Q1151">
        <v>101.30844236999999</v>
      </c>
      <c r="R1151">
        <v>97.59</v>
      </c>
      <c r="S1151">
        <v>100.556314755</v>
      </c>
      <c r="T1151">
        <v>94.870887866999993</v>
      </c>
      <c r="U1151"/>
      <c r="V1151">
        <v>99.891783900999997</v>
      </c>
      <c r="W1151">
        <v>91.307608966999993</v>
      </c>
      <c r="X1151">
        <v>94.477847038999997</v>
      </c>
      <c r="Y1151"/>
      <c r="Z1151">
        <v>76.523691803000006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99.573817040999998</v>
      </c>
      <c r="AM1151">
        <v>96.6</v>
      </c>
      <c r="AN1151">
        <v>98.861917950999995</v>
      </c>
      <c r="AO1151">
        <v>97.1</v>
      </c>
      <c r="AP1151">
        <v>94.015669278000004</v>
      </c>
      <c r="AQ1151">
        <v>96.308025669000003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97.365043193999995</v>
      </c>
      <c r="C1152">
        <v>99.191734022000006</v>
      </c>
      <c r="D1152">
        <v>108.560418387</v>
      </c>
      <c r="E1152">
        <v>101.65815473399999</v>
      </c>
      <c r="F1152">
        <v>103.7</v>
      </c>
      <c r="G1152"/>
      <c r="H1152">
        <v>97.958778529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96.415080345999996</v>
      </c>
      <c r="O1152">
        <v>102.30852571</v>
      </c>
      <c r="P1152"/>
      <c r="Q1152">
        <v>100.50837569799999</v>
      </c>
      <c r="R1152">
        <v>96.78</v>
      </c>
      <c r="S1152">
        <v>100.85651518900001</v>
      </c>
      <c r="T1152">
        <v>95.825963919000003</v>
      </c>
      <c r="U1152"/>
      <c r="V1152">
        <v>99.292433196999994</v>
      </c>
      <c r="W1152">
        <v>95.207933994000001</v>
      </c>
      <c r="X1152">
        <v>101.362732786</v>
      </c>
      <c r="Y1152"/>
      <c r="Z1152">
        <v>76.019417063000006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99.787127592000004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95.507958997000003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99.387735311</v>
      </c>
      <c r="C1153">
        <v>99.691692359000001</v>
      </c>
      <c r="D1153">
        <v>105.037159372</v>
      </c>
      <c r="E1153">
        <v>102.06961681600001</v>
      </c>
      <c r="F1153">
        <v>103</v>
      </c>
      <c r="G1153"/>
      <c r="H1153">
        <v>99.596873294999995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96.645080538000002</v>
      </c>
      <c r="O1153">
        <v>101.90849237400001</v>
      </c>
      <c r="P1153"/>
      <c r="Q1153">
        <v>98.508209016999999</v>
      </c>
      <c r="R1153">
        <v>99.69</v>
      </c>
      <c r="S1153">
        <v>101.364944845</v>
      </c>
      <c r="T1153">
        <v>97.736116023999998</v>
      </c>
      <c r="U1153"/>
      <c r="V1153">
        <v>96.695246815999994</v>
      </c>
      <c r="W1153">
        <v>93.807817318000005</v>
      </c>
      <c r="X1153">
        <v>98.689780354999996</v>
      </c>
      <c r="Y1153"/>
      <c r="Z1153">
        <v>70.157223209999998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100.316850909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97.208100674999997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100.608384032</v>
      </c>
      <c r="C1154">
        <v>101.291559037</v>
      </c>
      <c r="D1154">
        <v>105.69777043800001</v>
      </c>
      <c r="E1154">
        <v>101.38634363200001</v>
      </c>
      <c r="F1154">
        <v>103.5</v>
      </c>
      <c r="G1154"/>
      <c r="H1154">
        <v>102.797254833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96.851080709000001</v>
      </c>
      <c r="O1154">
        <v>99.108259021999999</v>
      </c>
      <c r="P1154"/>
      <c r="Q1154">
        <v>97.308109009000006</v>
      </c>
      <c r="R1154">
        <v>99.49</v>
      </c>
      <c r="S1154">
        <v>101.08272467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76.187302115999998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99.994650430999997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97.408117343000001</v>
      </c>
      <c r="AR1154">
        <v>94.592117324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99.508292358000006</v>
      </c>
      <c r="C1155">
        <v>97.191900674999999</v>
      </c>
      <c r="D1155">
        <v>105.037159372</v>
      </c>
      <c r="E1155">
        <v>100.746142877</v>
      </c>
      <c r="F1155">
        <v>98.5</v>
      </c>
      <c r="G1155"/>
      <c r="H1155">
        <v>100.526470374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98.110081758000007</v>
      </c>
      <c r="O1155">
        <v>102.408534045</v>
      </c>
      <c r="P1155"/>
      <c r="Q1155">
        <v>98.80823402</v>
      </c>
      <c r="R1155">
        <v>100.01</v>
      </c>
      <c r="S1155">
        <v>100.519244321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111.78136977200001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100.086818193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98.008167346999997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100.208350696</v>
      </c>
      <c r="C1156">
        <v>100.29164236299999</v>
      </c>
      <c r="D1156">
        <v>104.59675199599999</v>
      </c>
      <c r="E1156">
        <v>100.143128878</v>
      </c>
      <c r="F1156">
        <v>97.9</v>
      </c>
      <c r="G1156"/>
      <c r="H1156">
        <v>98.448549616999998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98.838082365000005</v>
      </c>
      <c r="O1156">
        <v>101.008417368</v>
      </c>
      <c r="P1156"/>
      <c r="Q1156">
        <v>100.80840070000001</v>
      </c>
      <c r="R1156">
        <v>99.95</v>
      </c>
      <c r="S1156">
        <v>100.276440454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110.781536411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101.2</v>
      </c>
      <c r="AH1156">
        <v>109.693842453</v>
      </c>
      <c r="AI1156">
        <v>100.7916007</v>
      </c>
      <c r="AJ1156">
        <v>102.172226532</v>
      </c>
      <c r="AK1156"/>
      <c r="AL1156">
        <v>100.06422891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100.00833402799999</v>
      </c>
      <c r="C1157">
        <v>101.591534039</v>
      </c>
      <c r="D1157">
        <v>102.394715111</v>
      </c>
      <c r="E1157">
        <v>99.276062163000006</v>
      </c>
      <c r="F1157">
        <v>100.6</v>
      </c>
      <c r="G1157"/>
      <c r="H1157">
        <v>100.698979071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99.762083134999997</v>
      </c>
      <c r="O1157">
        <v>101.30844236999999</v>
      </c>
      <c r="P1157"/>
      <c r="Q1157">
        <v>100.208350696</v>
      </c>
      <c r="R1157">
        <v>99.25</v>
      </c>
      <c r="S1157">
        <v>100.137432711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99.922118123000004</v>
      </c>
      <c r="AM1157">
        <v>97.9</v>
      </c>
      <c r="AN1157">
        <v>99.849167924</v>
      </c>
      <c r="AO1157">
        <v>99.5</v>
      </c>
      <c r="AP1157">
        <v>98.016336056</v>
      </c>
      <c r="AQ1157">
        <v>97.808150678999993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99.308275690000002</v>
      </c>
      <c r="C1158">
        <v>101.591534039</v>
      </c>
      <c r="D1158">
        <v>101.513900358</v>
      </c>
      <c r="E1158">
        <v>98.354954265999993</v>
      </c>
      <c r="F1158">
        <v>101.1</v>
      </c>
      <c r="G1158"/>
      <c r="H1158">
        <v>100.73751340600001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100.933084111</v>
      </c>
      <c r="O1158">
        <v>101.008417368</v>
      </c>
      <c r="P1158"/>
      <c r="Q1158">
        <v>99.508292358000006</v>
      </c>
      <c r="R1158">
        <v>100.31</v>
      </c>
      <c r="S1158">
        <v>100.00207297199999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97.183802700000001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99.761869692000005</v>
      </c>
      <c r="AM1158">
        <v>99</v>
      </c>
      <c r="AN1158">
        <v>100.089165924</v>
      </c>
      <c r="AO1158">
        <v>100.1</v>
      </c>
      <c r="AP1158">
        <v>100.316719453</v>
      </c>
      <c r="AQ1158">
        <v>98.708225685000002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100.108342362</v>
      </c>
      <c r="C1159">
        <v>97.691859011999995</v>
      </c>
      <c r="D1159">
        <v>100.52298376</v>
      </c>
      <c r="E1159">
        <v>99.156475979999996</v>
      </c>
      <c r="F1159">
        <v>96.6</v>
      </c>
      <c r="G1159"/>
      <c r="H1159">
        <v>103.172654882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100.29164236299999</v>
      </c>
      <c r="N1159">
        <v>101.123084269</v>
      </c>
      <c r="O1159">
        <v>101.60846737200001</v>
      </c>
      <c r="P1159"/>
      <c r="Q1159">
        <v>101.408450704</v>
      </c>
      <c r="R1159">
        <v>100.22</v>
      </c>
      <c r="S1159">
        <v>99.987725674999993</v>
      </c>
      <c r="T1159">
        <v>100.49522462</v>
      </c>
      <c r="U1159"/>
      <c r="V1159">
        <v>95.196870056999998</v>
      </c>
      <c r="W1159">
        <v>100.208350696</v>
      </c>
      <c r="X1159">
        <v>98.985120265000006</v>
      </c>
      <c r="Y1159"/>
      <c r="Z1159">
        <v>101.183136144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100.075342128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100.208350696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100.00833402799999</v>
      </c>
      <c r="C1160">
        <v>98.591784017999998</v>
      </c>
      <c r="D1160">
        <v>98.541150564000006</v>
      </c>
      <c r="E1160">
        <v>100.61746065299999</v>
      </c>
      <c r="F1160">
        <v>100.7</v>
      </c>
      <c r="G1160"/>
      <c r="H1160">
        <v>99.326303706999994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99.408284023999997</v>
      </c>
      <c r="R1160">
        <v>99.17</v>
      </c>
      <c r="S1160">
        <v>100.528157085</v>
      </c>
      <c r="T1160">
        <v>99.964626812999995</v>
      </c>
      <c r="U1160"/>
      <c r="V1160">
        <v>97.294597519000007</v>
      </c>
      <c r="W1160">
        <v>101.30844236999999</v>
      </c>
      <c r="X1160">
        <v>100.451508616</v>
      </c>
      <c r="Y1160"/>
      <c r="Z1160">
        <v>99.783369437999994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100.395476871</v>
      </c>
      <c r="AM1160">
        <v>100.8</v>
      </c>
      <c r="AN1160">
        <v>103.499137507</v>
      </c>
      <c r="AO1160">
        <v>100.1</v>
      </c>
      <c r="AP1160">
        <v>103.317219537</v>
      </c>
      <c r="AQ1160">
        <v>100.50837569799999</v>
      </c>
      <c r="AR1160">
        <v>98.591784017999998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99.908325693999998</v>
      </c>
      <c r="C1161">
        <v>98.191817349000004</v>
      </c>
      <c r="D1161">
        <v>99.421965318000005</v>
      </c>
      <c r="E1161">
        <v>101.706577775</v>
      </c>
      <c r="F1161">
        <v>99.7</v>
      </c>
      <c r="G1161"/>
      <c r="H1161">
        <v>95.088138701999995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99.792083160000004</v>
      </c>
      <c r="O1161">
        <v>100.908409034</v>
      </c>
      <c r="P1161"/>
      <c r="Q1161">
        <v>100.00833402799999</v>
      </c>
      <c r="R1161">
        <v>100.1</v>
      </c>
      <c r="S1161">
        <v>99.769604032000004</v>
      </c>
      <c r="T1161">
        <v>100.282985497</v>
      </c>
      <c r="U1161"/>
      <c r="V1161">
        <v>100.690918172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100.015724173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100.208350696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99.808317360000004</v>
      </c>
      <c r="C1162">
        <v>100.991584035</v>
      </c>
      <c r="D1162">
        <v>97.109826589999997</v>
      </c>
      <c r="E1162">
        <v>99.550013509999999</v>
      </c>
      <c r="F1162">
        <v>100.5</v>
      </c>
      <c r="G1162"/>
      <c r="H1162">
        <v>100.064961564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101.183084319</v>
      </c>
      <c r="O1162">
        <v>100.708392366</v>
      </c>
      <c r="P1162"/>
      <c r="Q1162">
        <v>101.60846737200001</v>
      </c>
      <c r="R1162">
        <v>101.18</v>
      </c>
      <c r="S1162">
        <v>99.953516325999999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100.471891871</v>
      </c>
      <c r="AM1162">
        <v>100.8</v>
      </c>
      <c r="AN1162">
        <v>101.499154174</v>
      </c>
      <c r="AO1162">
        <v>99.8</v>
      </c>
      <c r="AP1162">
        <v>101.816969495</v>
      </c>
      <c r="AQ1162">
        <v>101.10842570200001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100.608384032</v>
      </c>
      <c r="C1163">
        <v>101.69152570599999</v>
      </c>
      <c r="D1163">
        <v>96.999724744999995</v>
      </c>
      <c r="E1163">
        <v>99.326625449000005</v>
      </c>
      <c r="F1163">
        <v>101.3</v>
      </c>
      <c r="G1163"/>
      <c r="H1163">
        <v>100.370889178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100.554083795</v>
      </c>
      <c r="O1163">
        <v>101.30844236999999</v>
      </c>
      <c r="P1163"/>
      <c r="Q1163">
        <v>99.908325693999998</v>
      </c>
      <c r="R1163">
        <v>101.27</v>
      </c>
      <c r="S1163">
        <v>99.914596631999999</v>
      </c>
      <c r="T1163">
        <v>100.070746374</v>
      </c>
      <c r="U1163"/>
      <c r="V1163">
        <v>99.592108549000002</v>
      </c>
      <c r="W1163">
        <v>102.10850904199999</v>
      </c>
      <c r="X1163">
        <v>103.421754157</v>
      </c>
      <c r="Y1163"/>
      <c r="Z1163">
        <v>100.88318613600001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100.22392268500001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101.708475706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101.10842570200001</v>
      </c>
      <c r="C1164">
        <v>101.091575702</v>
      </c>
      <c r="D1164">
        <v>95.127993394000001</v>
      </c>
      <c r="E1164">
        <v>99.645521939000005</v>
      </c>
      <c r="F1164">
        <v>100.7</v>
      </c>
      <c r="G1164"/>
      <c r="H1164">
        <v>97.904983106000003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100.487083739</v>
      </c>
      <c r="O1164">
        <v>98.308192348999995</v>
      </c>
      <c r="P1164"/>
      <c r="Q1164">
        <v>98.708225685000002</v>
      </c>
      <c r="R1164">
        <v>99.34</v>
      </c>
      <c r="S1164">
        <v>99.185546172000002</v>
      </c>
      <c r="T1164">
        <v>98.797311637999996</v>
      </c>
      <c r="U1164"/>
      <c r="V1164">
        <v>102.68875385</v>
      </c>
      <c r="W1164">
        <v>101.508459038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101.008417368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99.669307086000003</v>
      </c>
      <c r="AM1164">
        <v>101.7</v>
      </c>
      <c r="AN1164">
        <v>99.799168339999994</v>
      </c>
      <c r="AO1164">
        <v>100</v>
      </c>
      <c r="AP1164">
        <v>103.117186198</v>
      </c>
      <c r="AQ1164">
        <v>102.208517376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98.908242353999995</v>
      </c>
      <c r="C1165">
        <v>99.791684025999999</v>
      </c>
      <c r="D1165">
        <v>93.366363887000006</v>
      </c>
      <c r="E1165">
        <v>100.090692878</v>
      </c>
      <c r="F1165">
        <v>98.8</v>
      </c>
      <c r="G1165"/>
      <c r="H1165">
        <v>98.558134146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100.298083582</v>
      </c>
      <c r="O1165">
        <v>96.008000667000005</v>
      </c>
      <c r="P1165"/>
      <c r="Q1165">
        <v>102.30852571</v>
      </c>
      <c r="R1165">
        <v>99.73</v>
      </c>
      <c r="S1165">
        <v>98.642938950000001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105.68238626900001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99.318649835000002</v>
      </c>
      <c r="AM1165">
        <v>102.1</v>
      </c>
      <c r="AN1165">
        <v>100.30916409</v>
      </c>
      <c r="AO1165">
        <v>99.2</v>
      </c>
      <c r="AP1165">
        <v>102.217036173</v>
      </c>
      <c r="AQ1165">
        <v>101.90849237400001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102.30852571</v>
      </c>
      <c r="C1166">
        <v>104.991250729</v>
      </c>
      <c r="D1166">
        <v>94.797687861</v>
      </c>
      <c r="E1166">
        <v>100.697987367</v>
      </c>
      <c r="F1166">
        <v>99.7</v>
      </c>
      <c r="G1166"/>
      <c r="H1166">
        <v>99.047370012000002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101.83908486599999</v>
      </c>
      <c r="O1166">
        <v>101.10842570200001</v>
      </c>
      <c r="P1166"/>
      <c r="Q1166">
        <v>100.408367364</v>
      </c>
      <c r="R1166">
        <v>101.49</v>
      </c>
      <c r="S1166">
        <v>99.873064611999993</v>
      </c>
      <c r="T1166">
        <v>100.070746374</v>
      </c>
      <c r="U1166"/>
      <c r="V1166">
        <v>102.18929493</v>
      </c>
      <c r="W1166">
        <v>99.808317360000004</v>
      </c>
      <c r="X1166">
        <v>102.458038265</v>
      </c>
      <c r="Y1166"/>
      <c r="Z1166">
        <v>118.680219963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100.354055104</v>
      </c>
      <c r="AM1166">
        <v>101.9</v>
      </c>
      <c r="AN1166">
        <v>100.649161257</v>
      </c>
      <c r="AO1166">
        <v>100.5</v>
      </c>
      <c r="AP1166">
        <v>104.017336223</v>
      </c>
      <c r="AQ1166">
        <v>103.00858404900001</v>
      </c>
      <c r="AR1166">
        <v>101.091575702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101.90849237400001</v>
      </c>
      <c r="C1167">
        <v>102.191484043</v>
      </c>
      <c r="D1167">
        <v>93.366363887000006</v>
      </c>
      <c r="E1167">
        <v>99.773401570999994</v>
      </c>
      <c r="F1167">
        <v>103.2</v>
      </c>
      <c r="G1167"/>
      <c r="H1167">
        <v>99.402406627999994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101.45308454400001</v>
      </c>
      <c r="O1167">
        <v>98.708225685000002</v>
      </c>
      <c r="P1167"/>
      <c r="Q1167">
        <v>102.408534045</v>
      </c>
      <c r="R1167">
        <v>100.82</v>
      </c>
      <c r="S1167">
        <v>99.285362016999997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99.683386102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100.002074454</v>
      </c>
      <c r="AM1167">
        <v>101.4</v>
      </c>
      <c r="AN1167">
        <v>102.309147424</v>
      </c>
      <c r="AO1167">
        <v>99.8</v>
      </c>
      <c r="AP1167">
        <v>105.617602934</v>
      </c>
      <c r="AQ1167">
        <v>105.208767397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102.508542379</v>
      </c>
      <c r="C1168">
        <v>103.691359053</v>
      </c>
      <c r="D1168">
        <v>94.247178640000001</v>
      </c>
      <c r="E1168">
        <v>98.756785245000003</v>
      </c>
      <c r="F1168">
        <v>101.8</v>
      </c>
      <c r="G1168"/>
      <c r="H1168">
        <v>101.79294746399999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102.36008529999999</v>
      </c>
      <c r="O1168">
        <v>97.108092341000003</v>
      </c>
      <c r="P1168"/>
      <c r="Q1168">
        <v>100.208350696</v>
      </c>
      <c r="R1168">
        <v>100.06</v>
      </c>
      <c r="S1168">
        <v>98.838605909999998</v>
      </c>
      <c r="T1168">
        <v>100.282985497</v>
      </c>
      <c r="U1168"/>
      <c r="V1168">
        <v>99.791892117000003</v>
      </c>
      <c r="W1168">
        <v>96.608050671000001</v>
      </c>
      <c r="X1168">
        <v>103.03052183200001</v>
      </c>
      <c r="Y1168"/>
      <c r="Z1168">
        <v>98.283619396999995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103.2</v>
      </c>
      <c r="AH1168">
        <v>109.59574379</v>
      </c>
      <c r="AI1168">
        <v>102.591450712</v>
      </c>
      <c r="AJ1168">
        <v>100.310318076</v>
      </c>
      <c r="AK1168"/>
      <c r="AL1168">
        <v>99.675136097000006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103.208600717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102.008500708</v>
      </c>
      <c r="C1169">
        <v>105.291225731</v>
      </c>
      <c r="D1169">
        <v>94.026974952000003</v>
      </c>
      <c r="E1169">
        <v>99.012009449000004</v>
      </c>
      <c r="F1169">
        <v>100.9</v>
      </c>
      <c r="G1169"/>
      <c r="H1169">
        <v>97.862816531999997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102.55108545900001</v>
      </c>
      <c r="O1169">
        <v>102.10850904199999</v>
      </c>
      <c r="P1169"/>
      <c r="Q1169">
        <v>105.308775731</v>
      </c>
      <c r="R1169">
        <v>101.11</v>
      </c>
      <c r="S1169">
        <v>99.314463587000006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100.060399402</v>
      </c>
      <c r="AM1169">
        <v>103.5</v>
      </c>
      <c r="AN1169">
        <v>103.799135007</v>
      </c>
      <c r="AO1169">
        <v>100.3</v>
      </c>
      <c r="AP1169">
        <v>104.617436239</v>
      </c>
      <c r="AQ1169">
        <v>106.308859072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101.208434036</v>
      </c>
      <c r="C1170">
        <v>101.391550704</v>
      </c>
      <c r="D1170">
        <v>94.467382329000003</v>
      </c>
      <c r="E1170">
        <v>95.219227959999998</v>
      </c>
      <c r="F1170">
        <v>99.9</v>
      </c>
      <c r="G1170"/>
      <c r="H1170">
        <v>98.725893658999993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100.351083626</v>
      </c>
      <c r="O1170">
        <v>99.608300692</v>
      </c>
      <c r="P1170"/>
      <c r="Q1170">
        <v>104.008667389</v>
      </c>
      <c r="R1170">
        <v>99.61</v>
      </c>
      <c r="S1170">
        <v>98.348671006999993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101.383102816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99.454979206999994</v>
      </c>
      <c r="AM1170">
        <v>102.1</v>
      </c>
      <c r="AN1170">
        <v>100.60916159</v>
      </c>
      <c r="AO1170">
        <v>100.4</v>
      </c>
      <c r="AP1170">
        <v>103.517252875</v>
      </c>
      <c r="AQ1170">
        <v>106.108842404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101.10842570200001</v>
      </c>
      <c r="C1171">
        <v>102.99141738199999</v>
      </c>
      <c r="D1171">
        <v>93.366363887000006</v>
      </c>
      <c r="E1171">
        <v>97.696293897999993</v>
      </c>
      <c r="F1171">
        <v>98.2</v>
      </c>
      <c r="G1171"/>
      <c r="H1171">
        <v>98.499374996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100.658083882</v>
      </c>
      <c r="O1171">
        <v>99.808317360000004</v>
      </c>
      <c r="P1171"/>
      <c r="Q1171">
        <v>105.308775731</v>
      </c>
      <c r="R1171">
        <v>99.33</v>
      </c>
      <c r="S1171">
        <v>98.930536920999998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105.782369605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99.308275690000002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99.900535778999995</v>
      </c>
      <c r="AM1171">
        <v>103.2</v>
      </c>
      <c r="AN1171">
        <v>102.449146257</v>
      </c>
      <c r="AO1171">
        <v>100.7</v>
      </c>
      <c r="AP1171">
        <v>103.917319553</v>
      </c>
      <c r="AQ1171">
        <v>106.50887573999999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100.708392366</v>
      </c>
      <c r="C1172">
        <v>107.791017415</v>
      </c>
      <c r="D1172">
        <v>94.137076796000002</v>
      </c>
      <c r="E1172">
        <v>100.25736444899999</v>
      </c>
      <c r="F1172">
        <v>98.9</v>
      </c>
      <c r="G1172"/>
      <c r="H1172">
        <v>97.579696761999998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101.191567369</v>
      </c>
      <c r="N1172">
        <v>100.793083994</v>
      </c>
      <c r="O1172">
        <v>104.508709059</v>
      </c>
      <c r="P1172"/>
      <c r="Q1172">
        <v>106.608884074</v>
      </c>
      <c r="R1172">
        <v>99.12</v>
      </c>
      <c r="S1172">
        <v>99.160026326999997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107.782036327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99.881584713999999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105.90882573499999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103.108592383</v>
      </c>
      <c r="C1173">
        <v>105.891175735</v>
      </c>
      <c r="D1173">
        <v>91.935039911999993</v>
      </c>
      <c r="E1173">
        <v>100.66427851</v>
      </c>
      <c r="F1173">
        <v>101.5</v>
      </c>
      <c r="G1173"/>
      <c r="H1173">
        <v>97.511449651000007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102.133085111</v>
      </c>
      <c r="O1173">
        <v>103.50862571899999</v>
      </c>
      <c r="P1173"/>
      <c r="Q1173">
        <v>103.708642387</v>
      </c>
      <c r="R1173">
        <v>101.08</v>
      </c>
      <c r="S1173">
        <v>99.652939052999997</v>
      </c>
      <c r="T1173">
        <v>100.389105058</v>
      </c>
      <c r="U1173"/>
      <c r="V1173">
        <v>103.088320986</v>
      </c>
      <c r="W1173">
        <v>101.208434036</v>
      </c>
      <c r="X1173">
        <v>104.889580731</v>
      </c>
      <c r="Y1173"/>
      <c r="Z1173">
        <v>88.985169138000003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100.30195497699999</v>
      </c>
      <c r="AM1173">
        <v>103.9</v>
      </c>
      <c r="AN1173">
        <v>103.219139841</v>
      </c>
      <c r="AO1173">
        <v>101.7</v>
      </c>
      <c r="AP1173">
        <v>108.518086348</v>
      </c>
      <c r="AQ1173">
        <v>108.10900908399999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102.70855904699999</v>
      </c>
      <c r="C1174">
        <v>103.09140904900001</v>
      </c>
      <c r="D1174">
        <v>92.925956510000006</v>
      </c>
      <c r="E1174">
        <v>101.849706653</v>
      </c>
      <c r="F1174">
        <v>100</v>
      </c>
      <c r="G1174"/>
      <c r="H1174">
        <v>97.851243593999996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101.901084918</v>
      </c>
      <c r="O1174">
        <v>107.208934078</v>
      </c>
      <c r="P1174"/>
      <c r="Q1174">
        <v>105.508792399</v>
      </c>
      <c r="R1174">
        <v>99.85</v>
      </c>
      <c r="S1174">
        <v>99.623494460000003</v>
      </c>
      <c r="T1174">
        <v>100.176865936</v>
      </c>
      <c r="U1174"/>
      <c r="V1174">
        <v>101.589944227</v>
      </c>
      <c r="W1174">
        <v>99.208267355999993</v>
      </c>
      <c r="X1174">
        <v>105.72848794799999</v>
      </c>
      <c r="Y1174"/>
      <c r="Z1174">
        <v>100.483252791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100.157137111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108.10900908399999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103.408617385</v>
      </c>
      <c r="C1175">
        <v>103.391384051</v>
      </c>
      <c r="D1175">
        <v>91.714836223999995</v>
      </c>
      <c r="E1175">
        <v>101.307422102</v>
      </c>
      <c r="F1175">
        <v>99.4</v>
      </c>
      <c r="G1175"/>
      <c r="H1175">
        <v>96.318342874999999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102.17408514500001</v>
      </c>
      <c r="O1175">
        <v>107.208934078</v>
      </c>
      <c r="P1175"/>
      <c r="Q1175">
        <v>106.408867406</v>
      </c>
      <c r="R1175">
        <v>99.59</v>
      </c>
      <c r="S1175">
        <v>99.685853800999993</v>
      </c>
      <c r="T1175">
        <v>98.691192075999993</v>
      </c>
      <c r="U1175"/>
      <c r="V1175">
        <v>105.38583201500001</v>
      </c>
      <c r="W1175">
        <v>100.00833402799999</v>
      </c>
      <c r="X1175">
        <v>108.241520983</v>
      </c>
      <c r="Y1175"/>
      <c r="Z1175">
        <v>118.880186636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98.108175681000006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100.529356656</v>
      </c>
      <c r="AM1175">
        <v>102.7</v>
      </c>
      <c r="AN1175">
        <v>101.279156007</v>
      </c>
      <c r="AO1175">
        <v>104.1</v>
      </c>
      <c r="AP1175">
        <v>106.117686281</v>
      </c>
      <c r="AQ1175">
        <v>106.608884074</v>
      </c>
      <c r="AR1175">
        <v>101.69152570599999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104.60871739300001</v>
      </c>
      <c r="C1176">
        <v>103.891342388</v>
      </c>
      <c r="D1176">
        <v>92.485549133000006</v>
      </c>
      <c r="E1176">
        <v>102.579530163</v>
      </c>
      <c r="F1176">
        <v>99.4</v>
      </c>
      <c r="G1176"/>
      <c r="H1176">
        <v>99.004077340999999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103.231086026</v>
      </c>
      <c r="O1176">
        <v>108.209017418</v>
      </c>
      <c r="P1176"/>
      <c r="Q1176">
        <v>105.708809067</v>
      </c>
      <c r="R1176">
        <v>102.28</v>
      </c>
      <c r="S1176">
        <v>99.938400114999993</v>
      </c>
      <c r="T1176">
        <v>99.540148567000003</v>
      </c>
      <c r="U1176"/>
      <c r="V1176">
        <v>104.78648131200001</v>
      </c>
      <c r="W1176">
        <v>102.408534045</v>
      </c>
      <c r="X1176">
        <v>106.264670681</v>
      </c>
      <c r="Y1176"/>
      <c r="Z1176">
        <v>101.783036161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98.108175681000006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101.042183948</v>
      </c>
      <c r="AM1176">
        <v>104.8</v>
      </c>
      <c r="AN1176">
        <v>103.169140257</v>
      </c>
      <c r="AO1176">
        <v>104.7</v>
      </c>
      <c r="AP1176">
        <v>106.617769628</v>
      </c>
      <c r="AQ1176">
        <v>109.00908409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104.108675723</v>
      </c>
      <c r="C1177">
        <v>109.990834097</v>
      </c>
      <c r="D1177">
        <v>94.137076796000002</v>
      </c>
      <c r="E1177">
        <v>102.808803897</v>
      </c>
      <c r="F1177">
        <v>102</v>
      </c>
      <c r="G1177"/>
      <c r="H1177">
        <v>97.720045847999998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102.391467378</v>
      </c>
      <c r="N1177">
        <v>103.258086048</v>
      </c>
      <c r="O1177">
        <v>106.108842404</v>
      </c>
      <c r="P1177"/>
      <c r="Q1177">
        <v>104.30869239099999</v>
      </c>
      <c r="R1177">
        <v>100.75</v>
      </c>
      <c r="S1177">
        <v>100.00057042900001</v>
      </c>
      <c r="T1177">
        <v>101.02582242699999</v>
      </c>
      <c r="U1177"/>
      <c r="V1177">
        <v>106.684425206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101.096164104</v>
      </c>
      <c r="AM1177">
        <v>106.8</v>
      </c>
      <c r="AN1177">
        <v>104.669127757</v>
      </c>
      <c r="AO1177">
        <v>103.9</v>
      </c>
      <c r="AP1177">
        <v>106.117686281</v>
      </c>
      <c r="AQ1177">
        <v>111.009250771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102.508542379</v>
      </c>
      <c r="C1178">
        <v>102.891425715</v>
      </c>
      <c r="D1178">
        <v>95.127993394000001</v>
      </c>
      <c r="E1178">
        <v>103.53407938700001</v>
      </c>
      <c r="F1178">
        <v>105.4</v>
      </c>
      <c r="G1178"/>
      <c r="H1178">
        <v>97.966133921999997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104.238086865</v>
      </c>
      <c r="O1178">
        <v>103.708642387</v>
      </c>
      <c r="P1178"/>
      <c r="Q1178">
        <v>107.60896741400001</v>
      </c>
      <c r="R1178">
        <v>101.15</v>
      </c>
      <c r="S1178">
        <v>99.758623985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98.883519413000002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97.108092341000003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101.07989480000001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109.40911742599999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104.808734061</v>
      </c>
      <c r="C1179">
        <v>106.791100742</v>
      </c>
      <c r="D1179">
        <v>96.229011835999998</v>
      </c>
      <c r="E1179">
        <v>103.129305571</v>
      </c>
      <c r="F1179">
        <v>100.5</v>
      </c>
      <c r="G1179"/>
      <c r="H1179">
        <v>93.838949154999995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103.48708623900001</v>
      </c>
      <c r="O1179">
        <v>105.508792399</v>
      </c>
      <c r="P1179"/>
      <c r="Q1179">
        <v>106.108842404</v>
      </c>
      <c r="R1179">
        <v>100.06</v>
      </c>
      <c r="S1179">
        <v>99.845533180000004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102.88285285800001</v>
      </c>
      <c r="AA1179">
        <v>86.163810866999995</v>
      </c>
      <c r="AB1179">
        <v>94.707259953000005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101.135796813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110.60921743500001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105.708809067</v>
      </c>
      <c r="C1180">
        <v>105.891175735</v>
      </c>
      <c r="D1180">
        <v>94.247178640000001</v>
      </c>
      <c r="E1180">
        <v>103.363127326</v>
      </c>
      <c r="F1180">
        <v>103.9</v>
      </c>
      <c r="G1180"/>
      <c r="H1180">
        <v>90.577325268999999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103.300086083</v>
      </c>
      <c r="O1180">
        <v>108.40903408600001</v>
      </c>
      <c r="P1180"/>
      <c r="Q1180">
        <v>105.308775731</v>
      </c>
      <c r="R1180">
        <v>101.4</v>
      </c>
      <c r="S1180">
        <v>100.162079558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95.284119313000005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101.517144082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113.909492458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106.308859072</v>
      </c>
      <c r="C1181">
        <v>107.891009083</v>
      </c>
      <c r="D1181">
        <v>94.577484173000002</v>
      </c>
      <c r="E1181">
        <v>104.323027162</v>
      </c>
      <c r="F1181">
        <v>101.4</v>
      </c>
      <c r="G1181"/>
      <c r="H1181">
        <v>96.481145760000004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103.295086079</v>
      </c>
      <c r="O1181">
        <v>110.00916743099999</v>
      </c>
      <c r="P1181"/>
      <c r="Q1181">
        <v>106.00883407000001</v>
      </c>
      <c r="R1181">
        <v>101.04</v>
      </c>
      <c r="S1181">
        <v>101.293604125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101.183136144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102.308379575</v>
      </c>
      <c r="AM1181">
        <v>107.8</v>
      </c>
      <c r="AN1181">
        <v>101.879151007</v>
      </c>
      <c r="AO1181">
        <v>105.6</v>
      </c>
      <c r="AP1181">
        <v>106.617769628</v>
      </c>
      <c r="AQ1181">
        <v>111.009250771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106.80890074200001</v>
      </c>
      <c r="C1182">
        <v>106.49112574</v>
      </c>
      <c r="D1182">
        <v>94.907789704999999</v>
      </c>
      <c r="E1182">
        <v>105.473676325</v>
      </c>
      <c r="F1182">
        <v>103.5</v>
      </c>
      <c r="G1182"/>
      <c r="H1182">
        <v>96.811338895999995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104.477087064</v>
      </c>
      <c r="O1182">
        <v>108.309025752</v>
      </c>
      <c r="P1182"/>
      <c r="Q1182">
        <v>107.408950746</v>
      </c>
      <c r="R1182">
        <v>103.31</v>
      </c>
      <c r="S1182">
        <v>101.320886364</v>
      </c>
      <c r="T1182">
        <v>99.115670322</v>
      </c>
      <c r="U1182"/>
      <c r="V1182">
        <v>107.58345126099999</v>
      </c>
      <c r="W1182">
        <v>107.408950746</v>
      </c>
      <c r="X1182">
        <v>108.27290949099999</v>
      </c>
      <c r="Y1182"/>
      <c r="Z1182">
        <v>94.584235961000005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102.454653654</v>
      </c>
      <c r="AM1182">
        <v>108.7</v>
      </c>
      <c r="AN1182">
        <v>107.099107507</v>
      </c>
      <c r="AO1182">
        <v>106.6</v>
      </c>
      <c r="AP1182">
        <v>106.617769628</v>
      </c>
      <c r="AQ1182">
        <v>113.909492458</v>
      </c>
      <c r="AR1182">
        <v>105.891175735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107.108925744</v>
      </c>
      <c r="C1183">
        <v>107.791017415</v>
      </c>
      <c r="D1183">
        <v>95.788604458999998</v>
      </c>
      <c r="E1183">
        <v>105.566241917</v>
      </c>
      <c r="F1183">
        <v>103.2</v>
      </c>
      <c r="G1183"/>
      <c r="H1183">
        <v>97.311065135000007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104.47908706600001</v>
      </c>
      <c r="O1183">
        <v>108.40903408600001</v>
      </c>
      <c r="P1183"/>
      <c r="Q1183">
        <v>107.708975748</v>
      </c>
      <c r="R1183">
        <v>102.02</v>
      </c>
      <c r="S1183">
        <v>101.584788899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84.885852357999994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102.569252746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115.609634136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108.40903408600001</v>
      </c>
      <c r="C1184">
        <v>111.79068411</v>
      </c>
      <c r="D1184">
        <v>96.118909991999999</v>
      </c>
      <c r="E1184">
        <v>106.10692128399999</v>
      </c>
      <c r="F1184">
        <v>109.2</v>
      </c>
      <c r="G1184"/>
      <c r="H1184">
        <v>99.277128766999994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104.791267394</v>
      </c>
      <c r="N1184">
        <v>104.218086848</v>
      </c>
      <c r="O1184">
        <v>105.308775731</v>
      </c>
      <c r="P1184"/>
      <c r="Q1184">
        <v>109.00908409</v>
      </c>
      <c r="R1184">
        <v>102.59</v>
      </c>
      <c r="S1184">
        <v>101.67756755400001</v>
      </c>
      <c r="T1184">
        <v>99.964626812999995</v>
      </c>
      <c r="U1184"/>
      <c r="V1184">
        <v>105.38583201500001</v>
      </c>
      <c r="W1184">
        <v>102.808567381</v>
      </c>
      <c r="X1184">
        <v>106.91092876499999</v>
      </c>
      <c r="Y1184"/>
      <c r="Z1184">
        <v>102.08298616899999</v>
      </c>
      <c r="AA1184">
        <v>91.538577064999998</v>
      </c>
      <c r="AB1184">
        <v>98.266978922999996</v>
      </c>
      <c r="AC1184">
        <v>106.49112574</v>
      </c>
      <c r="AD1184">
        <v>102.491459045</v>
      </c>
      <c r="AE1184">
        <v>105</v>
      </c>
      <c r="AF1184">
        <v>102.10850904199999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102.72745784599999</v>
      </c>
      <c r="AM1184">
        <v>109</v>
      </c>
      <c r="AN1184">
        <v>108.759093674</v>
      </c>
      <c r="AO1184">
        <v>106.7</v>
      </c>
      <c r="AP1184">
        <v>107.617936323</v>
      </c>
      <c r="AQ1184">
        <v>114.309525794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109.609134095</v>
      </c>
      <c r="C1185">
        <v>110.290809099</v>
      </c>
      <c r="D1185">
        <v>95.788604458999998</v>
      </c>
      <c r="E1185">
        <v>104.886981693</v>
      </c>
      <c r="F1185">
        <v>109.4</v>
      </c>
      <c r="G1185"/>
      <c r="H1185">
        <v>101.06152884799999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104.631087193</v>
      </c>
      <c r="O1185">
        <v>104.508709059</v>
      </c>
      <c r="P1185"/>
      <c r="Q1185">
        <v>107.50895908</v>
      </c>
      <c r="R1185">
        <v>102.89</v>
      </c>
      <c r="S1185">
        <v>102.048570363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91.284785869000004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105.008750729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103.301990792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116.109675806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109.40911742599999</v>
      </c>
      <c r="C1186">
        <v>107.891009083</v>
      </c>
      <c r="D1186">
        <v>96.229011835999998</v>
      </c>
      <c r="E1186">
        <v>105.332687693</v>
      </c>
      <c r="F1186">
        <v>107.3</v>
      </c>
      <c r="G1186"/>
      <c r="H1186">
        <v>100.079757429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105.31208776</v>
      </c>
      <c r="O1186">
        <v>107.708975748</v>
      </c>
      <c r="P1186"/>
      <c r="Q1186">
        <v>106.80890074200001</v>
      </c>
      <c r="R1186">
        <v>103.57</v>
      </c>
      <c r="S1186">
        <v>101.714996384</v>
      </c>
      <c r="T1186">
        <v>101.874778918</v>
      </c>
      <c r="U1186"/>
      <c r="V1186">
        <v>104.087238825</v>
      </c>
      <c r="W1186">
        <v>106.308859072</v>
      </c>
      <c r="X1186">
        <v>110.55562534800001</v>
      </c>
      <c r="Y1186"/>
      <c r="Z1186">
        <v>97.383769372000003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104.30869239099999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103.028361479</v>
      </c>
      <c r="AM1186">
        <v>111.8</v>
      </c>
      <c r="AN1186">
        <v>106.879109341</v>
      </c>
      <c r="AO1186">
        <v>107</v>
      </c>
      <c r="AP1186">
        <v>110.318386398</v>
      </c>
      <c r="AQ1186">
        <v>118.209850821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109.00908409</v>
      </c>
      <c r="C1187">
        <v>106.99108407600001</v>
      </c>
      <c r="D1187">
        <v>96.889622900999996</v>
      </c>
      <c r="E1187">
        <v>104.646739203</v>
      </c>
      <c r="F1187">
        <v>106.7</v>
      </c>
      <c r="G1187"/>
      <c r="H1187">
        <v>100.282816755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106.41508867899999</v>
      </c>
      <c r="O1187">
        <v>109.109092424</v>
      </c>
      <c r="P1187"/>
      <c r="Q1187">
        <v>108.40903408600001</v>
      </c>
      <c r="R1187">
        <v>104.12</v>
      </c>
      <c r="S1187">
        <v>102.226893064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117.580403266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102.008500708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103.616006462</v>
      </c>
      <c r="AM1187">
        <v>113</v>
      </c>
      <c r="AN1187">
        <v>105.929117257</v>
      </c>
      <c r="AO1187">
        <v>105.7</v>
      </c>
      <c r="AP1187">
        <v>110.318386398</v>
      </c>
      <c r="AQ1187">
        <v>117.709809151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111.709309109</v>
      </c>
      <c r="C1188">
        <v>108.29097575199999</v>
      </c>
      <c r="D1188">
        <v>97.330030277999995</v>
      </c>
      <c r="E1188">
        <v>105.794445529</v>
      </c>
      <c r="F1188">
        <v>108.6</v>
      </c>
      <c r="G1188"/>
      <c r="H1188">
        <v>100.900251246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107.691025748</v>
      </c>
      <c r="N1188">
        <v>107.636089697</v>
      </c>
      <c r="O1188">
        <v>107.108925744</v>
      </c>
      <c r="P1188"/>
      <c r="Q1188">
        <v>109.909159097</v>
      </c>
      <c r="R1188">
        <v>104.4</v>
      </c>
      <c r="S1188">
        <v>103.180525331</v>
      </c>
      <c r="T1188">
        <v>102.82985497</v>
      </c>
      <c r="U1188"/>
      <c r="V1188">
        <v>106.18496628699999</v>
      </c>
      <c r="W1188">
        <v>106.308859072</v>
      </c>
      <c r="X1188">
        <v>115.103970041</v>
      </c>
      <c r="Y1188"/>
      <c r="Z1188">
        <v>116.680553241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107.30894241199999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104.34295562600001</v>
      </c>
      <c r="AM1188">
        <v>111.9</v>
      </c>
      <c r="AN1188">
        <v>106.359113674</v>
      </c>
      <c r="AO1188">
        <v>105.5</v>
      </c>
      <c r="AP1188">
        <v>112.81880313400001</v>
      </c>
      <c r="AQ1188">
        <v>118.809900825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112.509375781</v>
      </c>
      <c r="C1189">
        <v>107.491042413</v>
      </c>
      <c r="D1189">
        <v>100.52298376</v>
      </c>
      <c r="E1189">
        <v>106.223297101</v>
      </c>
      <c r="F1189">
        <v>115.7</v>
      </c>
      <c r="G1189"/>
      <c r="H1189">
        <v>99.133395968000002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109.391091159</v>
      </c>
      <c r="O1189">
        <v>109.20910075800001</v>
      </c>
      <c r="P1189"/>
      <c r="Q1189">
        <v>111.209267439</v>
      </c>
      <c r="R1189">
        <v>105.69</v>
      </c>
      <c r="S1189">
        <v>103.77237194999999</v>
      </c>
      <c r="T1189">
        <v>103.148213654</v>
      </c>
      <c r="U1189"/>
      <c r="V1189">
        <v>107.78323482899999</v>
      </c>
      <c r="W1189">
        <v>108.50904242</v>
      </c>
      <c r="X1189">
        <v>112.798416437</v>
      </c>
      <c r="Y1189"/>
      <c r="Z1189">
        <v>110.581569738</v>
      </c>
      <c r="AA1189">
        <v>102.41819142200001</v>
      </c>
      <c r="AB1189">
        <v>100.796252927</v>
      </c>
      <c r="AC1189">
        <v>110.790767436</v>
      </c>
      <c r="AD1189">
        <v>105.491209066</v>
      </c>
      <c r="AE1189">
        <v>103.3</v>
      </c>
      <c r="AF1189">
        <v>108.40903408600001</v>
      </c>
      <c r="AG1189">
        <v>114.9</v>
      </c>
      <c r="AH1189">
        <v>109.72650742099999</v>
      </c>
      <c r="AI1189">
        <v>104.59128406000001</v>
      </c>
      <c r="AJ1189">
        <v>98.797517455000005</v>
      </c>
      <c r="AK1189"/>
      <c r="AL1189">
        <v>104.988343085</v>
      </c>
      <c r="AM1189">
        <v>115.3</v>
      </c>
      <c r="AN1189">
        <v>104.459129507</v>
      </c>
      <c r="AO1189">
        <v>104.7</v>
      </c>
      <c r="AP1189">
        <v>109.91831972</v>
      </c>
      <c r="AQ1189">
        <v>118.809900825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110.109175765</v>
      </c>
      <c r="C1190">
        <v>108.090992417</v>
      </c>
      <c r="D1190">
        <v>97.880539498999994</v>
      </c>
      <c r="E1190">
        <v>105.853569795</v>
      </c>
      <c r="F1190">
        <v>110.6</v>
      </c>
      <c r="G1190"/>
      <c r="H1190">
        <v>100.58524253900001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105.38408782</v>
      </c>
      <c r="O1190">
        <v>111.209267439</v>
      </c>
      <c r="P1190"/>
      <c r="Q1190">
        <v>111.509292441</v>
      </c>
      <c r="R1190">
        <v>101.85</v>
      </c>
      <c r="S1190">
        <v>102.45572263299999</v>
      </c>
      <c r="T1190">
        <v>103.042094093</v>
      </c>
      <c r="U1190"/>
      <c r="V1190">
        <v>107.683343045</v>
      </c>
      <c r="W1190">
        <v>108.90907575599999</v>
      </c>
      <c r="X1190">
        <v>113.24173433599999</v>
      </c>
      <c r="Y1190"/>
      <c r="Z1190">
        <v>102.08298616899999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103.919179176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120.810067506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111.60930077499999</v>
      </c>
      <c r="C1191">
        <v>106.191150737</v>
      </c>
      <c r="D1191">
        <v>97.550233965999993</v>
      </c>
      <c r="E1191">
        <v>107.321777794</v>
      </c>
      <c r="F1191">
        <v>111.4</v>
      </c>
      <c r="G1191"/>
      <c r="H1191">
        <v>103.49307328899999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106.563088803</v>
      </c>
      <c r="O1191">
        <v>107.00891741</v>
      </c>
      <c r="P1191"/>
      <c r="Q1191">
        <v>111.309275773</v>
      </c>
      <c r="R1191">
        <v>103.24</v>
      </c>
      <c r="S1191">
        <v>102.95502741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96.783869354999993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104.362113737</v>
      </c>
      <c r="AM1191">
        <v>114</v>
      </c>
      <c r="AN1191">
        <v>105.079124341</v>
      </c>
      <c r="AO1191">
        <v>107.3</v>
      </c>
      <c r="AP1191">
        <v>109.518253042</v>
      </c>
      <c r="AQ1191">
        <v>119.409950829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109.80915076300001</v>
      </c>
      <c r="C1192">
        <v>109.89084243000001</v>
      </c>
      <c r="D1192">
        <v>98.761354252999993</v>
      </c>
      <c r="E1192">
        <v>108.526468141</v>
      </c>
      <c r="F1192">
        <v>110.5</v>
      </c>
      <c r="G1192"/>
      <c r="H1192">
        <v>101.66404357899999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107.71308976100001</v>
      </c>
      <c r="O1192">
        <v>111.309275773</v>
      </c>
      <c r="P1192"/>
      <c r="Q1192">
        <v>113.30944245400001</v>
      </c>
      <c r="R1192">
        <v>104.25</v>
      </c>
      <c r="S1192">
        <v>103.786777685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79.186802200000002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104.83306129100001</v>
      </c>
      <c r="AM1192">
        <v>113</v>
      </c>
      <c r="AN1192">
        <v>109.899084174</v>
      </c>
      <c r="AO1192">
        <v>107.9</v>
      </c>
      <c r="AP1192">
        <v>110.718453076</v>
      </c>
      <c r="AQ1192">
        <v>119.909992499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111.60930077499999</v>
      </c>
      <c r="C1193">
        <v>110.190817432</v>
      </c>
      <c r="D1193">
        <v>99.201761629999993</v>
      </c>
      <c r="E1193">
        <v>108.679495651</v>
      </c>
      <c r="F1193">
        <v>111</v>
      </c>
      <c r="G1193"/>
      <c r="H1193">
        <v>100.359699482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105.30208775200001</v>
      </c>
      <c r="O1193">
        <v>113.80948412399999</v>
      </c>
      <c r="P1193"/>
      <c r="Q1193">
        <v>107.908992416</v>
      </c>
      <c r="R1193">
        <v>103.27</v>
      </c>
      <c r="S1193">
        <v>103.988769537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93.084485919000002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105.071731957</v>
      </c>
      <c r="AM1193">
        <v>115</v>
      </c>
      <c r="AN1193">
        <v>106.759110341</v>
      </c>
      <c r="AO1193">
        <v>108.5</v>
      </c>
      <c r="AP1193">
        <v>109.518253042</v>
      </c>
      <c r="AQ1193">
        <v>119.109925827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114.809567464</v>
      </c>
      <c r="C1194">
        <v>110.390800767</v>
      </c>
      <c r="D1194">
        <v>88.301679053000001</v>
      </c>
      <c r="E1194">
        <v>108.349362876</v>
      </c>
      <c r="F1194">
        <v>112.6</v>
      </c>
      <c r="G1194"/>
      <c r="H1194">
        <v>100.908795955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106.191150737</v>
      </c>
      <c r="N1194">
        <v>105.66108805099999</v>
      </c>
      <c r="O1194">
        <v>113.909492458</v>
      </c>
      <c r="P1194"/>
      <c r="Q1194">
        <v>112.009334111</v>
      </c>
      <c r="R1194">
        <v>102.2</v>
      </c>
      <c r="S1194">
        <v>103.798985594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101.383102816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101.508459038</v>
      </c>
      <c r="AG1194">
        <v>114.3</v>
      </c>
      <c r="AH1194"/>
      <c r="AI1194">
        <v>103.391384051</v>
      </c>
      <c r="AJ1194">
        <v>99.146625291000007</v>
      </c>
      <c r="AK1194"/>
      <c r="AL1194">
        <v>105.197151549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120.61005083800001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113.20943412</v>
      </c>
      <c r="C1195">
        <v>106.291142405</v>
      </c>
      <c r="D1195">
        <v>99.421965318000005</v>
      </c>
      <c r="E1195">
        <v>109.0941681</v>
      </c>
      <c r="F1195">
        <v>112.5</v>
      </c>
      <c r="G1195"/>
      <c r="H1195">
        <v>102.307057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105.99116740300001</v>
      </c>
      <c r="N1195">
        <v>104.5200871</v>
      </c>
      <c r="O1195">
        <v>111.709309109</v>
      </c>
      <c r="P1195"/>
      <c r="Q1195">
        <v>111.309275773</v>
      </c>
      <c r="R1195">
        <v>103.94</v>
      </c>
      <c r="S1195">
        <v>104.231284043</v>
      </c>
      <c r="T1195">
        <v>104.633887513</v>
      </c>
      <c r="U1195"/>
      <c r="V1195">
        <v>108.682260884</v>
      </c>
      <c r="W1195">
        <v>110.00916743099999</v>
      </c>
      <c r="X1195">
        <v>114.780645682</v>
      </c>
      <c r="Y1195"/>
      <c r="Z1195">
        <v>97.483752707999997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105.44302168500001</v>
      </c>
      <c r="AM1195">
        <v>117.8</v>
      </c>
      <c r="AN1195">
        <v>106.319114007</v>
      </c>
      <c r="AO1195">
        <v>110.2</v>
      </c>
      <c r="AP1195">
        <v>112.718786464</v>
      </c>
      <c r="AQ1195">
        <v>120.810067506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113.009417451</v>
      </c>
      <c r="C1196">
        <v>109.290892426</v>
      </c>
      <c r="D1196">
        <v>99.201761629999993</v>
      </c>
      <c r="E1196">
        <v>110.266487243</v>
      </c>
      <c r="F1196">
        <v>110.9</v>
      </c>
      <c r="G1196"/>
      <c r="H1196">
        <v>101.23229338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104.791267394</v>
      </c>
      <c r="N1196">
        <v>104.608087173</v>
      </c>
      <c r="O1196">
        <v>111.209267439</v>
      </c>
      <c r="P1196"/>
      <c r="Q1196">
        <v>109.80915076300001</v>
      </c>
      <c r="R1196">
        <v>103.7</v>
      </c>
      <c r="S1196">
        <v>104.004806664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92.184635893999996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105.212270128</v>
      </c>
      <c r="AM1196">
        <v>117.7</v>
      </c>
      <c r="AN1196">
        <v>107.799101674</v>
      </c>
      <c r="AO1196">
        <v>109.9</v>
      </c>
      <c r="AP1196">
        <v>111.118519753</v>
      </c>
      <c r="AQ1196">
        <v>120.61005083800001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113.009417451</v>
      </c>
      <c r="C1197">
        <v>112.39063411399999</v>
      </c>
      <c r="D1197">
        <v>97.880539498999994</v>
      </c>
      <c r="E1197">
        <v>110.547126855</v>
      </c>
      <c r="F1197">
        <v>111.5</v>
      </c>
      <c r="G1197"/>
      <c r="H1197">
        <v>100.65231867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105.405087838</v>
      </c>
      <c r="O1197">
        <v>111.809317443</v>
      </c>
      <c r="P1197"/>
      <c r="Q1197">
        <v>110.109175765</v>
      </c>
      <c r="R1197">
        <v>104.02</v>
      </c>
      <c r="S1197">
        <v>104.55542101499999</v>
      </c>
      <c r="T1197">
        <v>104.527767952</v>
      </c>
      <c r="U1197"/>
      <c r="V1197">
        <v>109.281611587</v>
      </c>
      <c r="W1197">
        <v>111.60930077499999</v>
      </c>
      <c r="X1197">
        <v>115.380214967</v>
      </c>
      <c r="Y1197"/>
      <c r="Z1197">
        <v>99.883352775000006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102.10850904199999</v>
      </c>
      <c r="AG1197">
        <v>118.4</v>
      </c>
      <c r="AH1197"/>
      <c r="AI1197">
        <v>102.69144238</v>
      </c>
      <c r="AJ1197">
        <v>104.150504267</v>
      </c>
      <c r="AK1197"/>
      <c r="AL1197">
        <v>105.89593958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122.510209184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114.309525794</v>
      </c>
      <c r="C1198">
        <v>106.591117407</v>
      </c>
      <c r="D1198">
        <v>95.238095238</v>
      </c>
      <c r="E1198">
        <v>110.17606189599999</v>
      </c>
      <c r="F1198">
        <v>110.4</v>
      </c>
      <c r="G1198"/>
      <c r="H1198">
        <v>99.763809777999995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105.287087739</v>
      </c>
      <c r="O1198">
        <v>112.209350779</v>
      </c>
      <c r="P1198"/>
      <c r="Q1198">
        <v>113.009417451</v>
      </c>
      <c r="R1198">
        <v>102.91</v>
      </c>
      <c r="S1198">
        <v>104.35485967699999</v>
      </c>
      <c r="T1198">
        <v>104.74000707499999</v>
      </c>
      <c r="U1198"/>
      <c r="V1198">
        <v>107.883126613</v>
      </c>
      <c r="W1198">
        <v>108.50904242</v>
      </c>
      <c r="X1198">
        <v>116.272841183</v>
      </c>
      <c r="Y1198"/>
      <c r="Z1198">
        <v>98.183636061000001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100.408367364</v>
      </c>
      <c r="AG1198">
        <v>113.8</v>
      </c>
      <c r="AH1198"/>
      <c r="AI1198">
        <v>102.791434047</v>
      </c>
      <c r="AJ1198">
        <v>102.055857254</v>
      </c>
      <c r="AK1198"/>
      <c r="AL1198">
        <v>105.269212869</v>
      </c>
      <c r="AM1198">
        <v>117.9</v>
      </c>
      <c r="AN1198">
        <v>106.669111091</v>
      </c>
      <c r="AO1198">
        <v>110.1</v>
      </c>
      <c r="AP1198">
        <v>114.919153192</v>
      </c>
      <c r="AQ1198">
        <v>119.70997583099999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116.309692474</v>
      </c>
      <c r="C1199">
        <v>106.691109074</v>
      </c>
      <c r="D1199">
        <v>96.339113679999997</v>
      </c>
      <c r="E1199">
        <v>110.359052835</v>
      </c>
      <c r="F1199">
        <v>115.8</v>
      </c>
      <c r="G1199"/>
      <c r="H1199">
        <v>99.940909551999994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106.191150737</v>
      </c>
      <c r="N1199">
        <v>106.246088538</v>
      </c>
      <c r="O1199">
        <v>112.40936744699999</v>
      </c>
      <c r="P1199"/>
      <c r="Q1199">
        <v>111.10925910500001</v>
      </c>
      <c r="R1199">
        <v>104.01</v>
      </c>
      <c r="S1199">
        <v>104.642636713</v>
      </c>
      <c r="T1199">
        <v>103.678811461</v>
      </c>
      <c r="U1199"/>
      <c r="V1199">
        <v>107.883126613</v>
      </c>
      <c r="W1199">
        <v>111.009250771</v>
      </c>
      <c r="X1199">
        <v>119.16063876</v>
      </c>
      <c r="Y1199"/>
      <c r="Z1199">
        <v>109.881686386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104.508709059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105.7601573</v>
      </c>
      <c r="AM1199">
        <v>118.6</v>
      </c>
      <c r="AN1199">
        <v>106.469112757</v>
      </c>
      <c r="AO1199">
        <v>110.3</v>
      </c>
      <c r="AP1199">
        <v>116.719453242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115.40961746799999</v>
      </c>
      <c r="C1200">
        <v>112.19065077899999</v>
      </c>
      <c r="D1200">
        <v>96.339113679999997</v>
      </c>
      <c r="E1200">
        <v>109.392999794</v>
      </c>
      <c r="F1200">
        <v>115.1</v>
      </c>
      <c r="G1200"/>
      <c r="H1200">
        <v>103.936222058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104.19131738999999</v>
      </c>
      <c r="N1200">
        <v>104.63408719500001</v>
      </c>
      <c r="O1200">
        <v>116.409700808</v>
      </c>
      <c r="P1200"/>
      <c r="Q1200">
        <v>111.10925910500001</v>
      </c>
      <c r="R1200">
        <v>102.76</v>
      </c>
      <c r="S1200">
        <v>103.89007949099999</v>
      </c>
      <c r="T1200">
        <v>103.5726919</v>
      </c>
      <c r="U1200"/>
      <c r="V1200">
        <v>112.07858153700001</v>
      </c>
      <c r="W1200">
        <v>110.30919243300001</v>
      </c>
      <c r="X1200">
        <v>115.2903867</v>
      </c>
      <c r="Y1200"/>
      <c r="Z1200">
        <v>95.184135976999997</v>
      </c>
      <c r="AA1200"/>
      <c r="AB1200">
        <v>98.360655738000005</v>
      </c>
      <c r="AC1200">
        <v>104.991250729</v>
      </c>
      <c r="AD1200">
        <v>104.091325723</v>
      </c>
      <c r="AE1200">
        <v>105.7</v>
      </c>
      <c r="AF1200">
        <v>102.808567381</v>
      </c>
      <c r="AG1200">
        <v>115.8</v>
      </c>
      <c r="AH1200"/>
      <c r="AI1200">
        <v>103.491375719</v>
      </c>
      <c r="AJ1200">
        <v>100.77579519</v>
      </c>
      <c r="AK1200"/>
      <c r="AL1200">
        <v>104.98643127299999</v>
      </c>
      <c r="AM1200">
        <v>117.7</v>
      </c>
      <c r="AN1200">
        <v>103.12914059000001</v>
      </c>
      <c r="AO1200">
        <v>110.2</v>
      </c>
      <c r="AP1200">
        <v>114.419069845</v>
      </c>
      <c r="AQ1200">
        <v>122.91024252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118.809900825</v>
      </c>
      <c r="C1201">
        <v>107.09107574399999</v>
      </c>
      <c r="D1201">
        <v>96.669419212999998</v>
      </c>
      <c r="E1201">
        <v>108.653277651</v>
      </c>
      <c r="F1201">
        <v>116.9</v>
      </c>
      <c r="G1201"/>
      <c r="H1201">
        <v>102.241605506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104.2800869</v>
      </c>
      <c r="O1201">
        <v>116.909742479</v>
      </c>
      <c r="P1201"/>
      <c r="Q1201">
        <v>112.70939244900001</v>
      </c>
      <c r="R1201">
        <v>104.33</v>
      </c>
      <c r="S1201">
        <v>104.09635290999999</v>
      </c>
      <c r="T1201">
        <v>103.78493102199999</v>
      </c>
      <c r="U1201"/>
      <c r="V1201">
        <v>110.180637643</v>
      </c>
      <c r="W1201">
        <v>116.109675806</v>
      </c>
      <c r="X1201">
        <v>115.45191532299999</v>
      </c>
      <c r="Y1201"/>
      <c r="Z1201">
        <v>93.284452591000004</v>
      </c>
      <c r="AA1201"/>
      <c r="AB1201">
        <v>100.32786885199999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105.018926655</v>
      </c>
      <c r="AM1201">
        <v>118.9</v>
      </c>
      <c r="AN1201">
        <v>103.06914109</v>
      </c>
      <c r="AO1201">
        <v>111.2</v>
      </c>
      <c r="AP1201">
        <v>117.11951992</v>
      </c>
      <c r="AQ1201">
        <v>120.91007584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118.009834153</v>
      </c>
      <c r="C1202">
        <v>112.090659112</v>
      </c>
      <c r="D1202">
        <v>95.678502614999999</v>
      </c>
      <c r="E1202">
        <v>107.505838856</v>
      </c>
      <c r="F1202">
        <v>115.8</v>
      </c>
      <c r="G1202"/>
      <c r="H1202">
        <v>99.780949827000001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107.354089462</v>
      </c>
      <c r="O1202">
        <v>127.810650888</v>
      </c>
      <c r="P1202"/>
      <c r="Q1202">
        <v>113.609467456</v>
      </c>
      <c r="R1202">
        <v>104.64</v>
      </c>
      <c r="S1202">
        <v>103.486413575</v>
      </c>
      <c r="T1202">
        <v>104.84612663599999</v>
      </c>
      <c r="U1202"/>
      <c r="V1202">
        <v>111.279447265</v>
      </c>
      <c r="W1202">
        <v>114.509542462</v>
      </c>
      <c r="X1202">
        <v>114.726965092</v>
      </c>
      <c r="Y1202"/>
      <c r="Z1202">
        <v>97.083819363000003</v>
      </c>
      <c r="AA1202"/>
      <c r="AB1202">
        <v>102.20140515200001</v>
      </c>
      <c r="AC1202">
        <v>106.291142405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98.332040340999995</v>
      </c>
      <c r="AK1202"/>
      <c r="AL1202">
        <v>104.85349614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124.310359197</v>
      </c>
      <c r="AR1202">
        <v>112.790600783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117.409784149</v>
      </c>
      <c r="C1203">
        <v>111.79068411</v>
      </c>
      <c r="D1203">
        <v>96.229011835999998</v>
      </c>
      <c r="E1203">
        <v>107.151093264</v>
      </c>
      <c r="F1203">
        <v>114.8</v>
      </c>
      <c r="G1203"/>
      <c r="H1203">
        <v>99.536998978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105.391217399</v>
      </c>
      <c r="N1203">
        <v>106.634088862</v>
      </c>
      <c r="O1203">
        <v>122.91024252</v>
      </c>
      <c r="P1203"/>
      <c r="Q1203">
        <v>111.409284107</v>
      </c>
      <c r="R1203">
        <v>104.63</v>
      </c>
      <c r="S1203">
        <v>103.398748489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99.783369437999994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116.5</v>
      </c>
      <c r="AH1203"/>
      <c r="AI1203">
        <v>102.891425715</v>
      </c>
      <c r="AJ1203">
        <v>96.121024050000003</v>
      </c>
      <c r="AK1203"/>
      <c r="AL1203">
        <v>104.573821799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123.01025085400001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35">
      <c r="A1204" s="84">
        <v>43525</v>
      </c>
      <c r="B1204">
        <v>116.609717476</v>
      </c>
      <c r="C1204">
        <v>110.690775769</v>
      </c>
      <c r="D1204">
        <v>96.008808148</v>
      </c>
      <c r="E1204">
        <v>108.826637488</v>
      </c>
      <c r="F1204">
        <v>114.6</v>
      </c>
      <c r="G1204"/>
      <c r="H1204">
        <v>99.518805718999999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106.319088599</v>
      </c>
      <c r="O1204">
        <v>125.41045087099999</v>
      </c>
      <c r="P1204"/>
      <c r="Q1204">
        <v>111.509292441</v>
      </c>
      <c r="R1204">
        <v>104.43</v>
      </c>
      <c r="S1204">
        <v>103.55419220900001</v>
      </c>
      <c r="T1204">
        <v>106.437920057</v>
      </c>
      <c r="U1204"/>
      <c r="V1204">
        <v>107.883126613</v>
      </c>
      <c r="W1204">
        <v>116.009667472</v>
      </c>
      <c r="X1204">
        <v>116.268834953</v>
      </c>
      <c r="Y1204"/>
      <c r="Z1204">
        <v>100.483252791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104.915222097</v>
      </c>
      <c r="AM1204">
        <v>121.5</v>
      </c>
      <c r="AN1204">
        <v>102.809143257</v>
      </c>
      <c r="AO1204">
        <v>111.2</v>
      </c>
      <c r="AP1204">
        <v>118.219703284</v>
      </c>
      <c r="AQ1204">
        <v>122.21018418200001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35">
      <c r="A1205" s="84">
        <v>43556</v>
      </c>
      <c r="B1205">
        <v>114.509542462</v>
      </c>
      <c r="C1205">
        <v>116.990250812</v>
      </c>
      <c r="D1205">
        <v>96.339113679999997</v>
      </c>
      <c r="E1205">
        <v>111.05597007900001</v>
      </c>
      <c r="F1205">
        <v>115.7</v>
      </c>
      <c r="G1205"/>
      <c r="H1205">
        <v>101.605332171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106.498088748</v>
      </c>
      <c r="O1205">
        <v>124.710392533</v>
      </c>
      <c r="P1205"/>
      <c r="Q1205">
        <v>114.809567464</v>
      </c>
      <c r="R1205">
        <v>104.82</v>
      </c>
      <c r="S1205">
        <v>103.044631514</v>
      </c>
      <c r="T1205">
        <v>103.997170145</v>
      </c>
      <c r="U1205"/>
      <c r="V1205">
        <v>109.980854075</v>
      </c>
      <c r="W1205">
        <v>115.70964247000001</v>
      </c>
      <c r="X1205">
        <v>116.125935703</v>
      </c>
      <c r="Y1205"/>
      <c r="Z1205">
        <v>101.683052825</v>
      </c>
      <c r="AA1205"/>
      <c r="AB1205">
        <v>104.54332552699999</v>
      </c>
      <c r="AC1205">
        <v>103.991334055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104.814676761</v>
      </c>
      <c r="AM1205">
        <v>122.4</v>
      </c>
      <c r="AN1205">
        <v>105.839118007</v>
      </c>
      <c r="AO1205">
        <v>113.3</v>
      </c>
      <c r="AP1205">
        <v>117.319553259</v>
      </c>
      <c r="AQ1205">
        <v>127.01058421499999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114.509542462</v>
      </c>
      <c r="C1206">
        <v>112.59061744900001</v>
      </c>
      <c r="D1206">
        <v>96.229011835999998</v>
      </c>
      <c r="E1206">
        <v>111.160307018</v>
      </c>
      <c r="F1206">
        <v>116.4</v>
      </c>
      <c r="G1206"/>
      <c r="H1206">
        <v>101.858852347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105.291225731</v>
      </c>
      <c r="N1206">
        <v>106.767088973</v>
      </c>
      <c r="O1206">
        <v>126.01050087500001</v>
      </c>
      <c r="P1206"/>
      <c r="Q1206">
        <v>111.90932577700001</v>
      </c>
      <c r="R1206">
        <v>106.19</v>
      </c>
      <c r="S1206">
        <v>103.73890043199999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116.5</v>
      </c>
      <c r="AH1206"/>
      <c r="AI1206">
        <v>102.69144238</v>
      </c>
      <c r="AJ1206">
        <v>96.586501163999998</v>
      </c>
      <c r="AK1206"/>
      <c r="AL1206">
        <v>105.352351693</v>
      </c>
      <c r="AM1206">
        <v>122.5</v>
      </c>
      <c r="AN1206">
        <v>106.369113591</v>
      </c>
      <c r="AO1206">
        <v>112.9</v>
      </c>
      <c r="AP1206">
        <v>117.11951992</v>
      </c>
      <c r="AQ1206">
        <v>124.810400867</v>
      </c>
      <c r="AR1206">
        <v>112.19065077899999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115.609634136</v>
      </c>
      <c r="C1207">
        <v>116.790267478</v>
      </c>
      <c r="D1207">
        <v>95.348197081999999</v>
      </c>
      <c r="E1207">
        <v>110.269965141</v>
      </c>
      <c r="F1207">
        <v>119.4</v>
      </c>
      <c r="G1207"/>
      <c r="H1207">
        <v>100.22376433700001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106.055088379</v>
      </c>
      <c r="O1207">
        <v>117.60980081700001</v>
      </c>
      <c r="P1207"/>
      <c r="Q1207">
        <v>114.20951746</v>
      </c>
      <c r="R1207">
        <v>103.69</v>
      </c>
      <c r="S1207">
        <v>103.011451894</v>
      </c>
      <c r="T1207">
        <v>105.588963566</v>
      </c>
      <c r="U1207"/>
      <c r="V1207">
        <v>108.182801965</v>
      </c>
      <c r="W1207">
        <v>114.809567464</v>
      </c>
      <c r="X1207">
        <v>116.79716624700001</v>
      </c>
      <c r="Y1207"/>
      <c r="Z1207">
        <v>98.98350275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104.473449793</v>
      </c>
      <c r="AM1207">
        <v>120.2</v>
      </c>
      <c r="AN1207">
        <v>100.72916059000001</v>
      </c>
      <c r="AO1207">
        <v>114.7</v>
      </c>
      <c r="AP1207">
        <v>112.61876979500001</v>
      </c>
      <c r="AQ1207">
        <v>121.41011751000001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115.109592466</v>
      </c>
      <c r="C1208">
        <v>109.190900758</v>
      </c>
      <c r="D1208">
        <v>94.687586017000001</v>
      </c>
      <c r="E1208">
        <v>108.40393912099999</v>
      </c>
      <c r="F1208">
        <v>118.6</v>
      </c>
      <c r="G1208"/>
      <c r="H1208">
        <v>101.027871404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104.19131738999999</v>
      </c>
      <c r="N1208">
        <v>105.271087726</v>
      </c>
      <c r="O1208">
        <v>114.309525794</v>
      </c>
      <c r="P1208"/>
      <c r="Q1208">
        <v>115.109592466</v>
      </c>
      <c r="R1208">
        <v>104.14</v>
      </c>
      <c r="S1208">
        <v>102.770056658</v>
      </c>
      <c r="T1208">
        <v>106.01344181100001</v>
      </c>
      <c r="U1208"/>
      <c r="V1208">
        <v>106.38474985400001</v>
      </c>
      <c r="W1208">
        <v>116.70972580999999</v>
      </c>
      <c r="X1208">
        <v>118.547379374</v>
      </c>
      <c r="Y1208"/>
      <c r="Z1208">
        <v>101.983002833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98.008167346999997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104.65558518100001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112.29064244600001</v>
      </c>
      <c r="AS1208">
        <v>114.79043412999999</v>
      </c>
      <c r="AT1208">
        <v>101.34113468</v>
      </c>
      <c r="AU1208"/>
    </row>
    <row r="1209" spans="1:47" x14ac:dyDescent="0.35">
      <c r="A1209" s="84">
        <v>43678</v>
      </c>
      <c r="B1209">
        <v>114.009500792</v>
      </c>
      <c r="C1209">
        <v>117.49020914899999</v>
      </c>
      <c r="D1209">
        <v>95.788604458999998</v>
      </c>
      <c r="E1209">
        <v>108.656755549</v>
      </c>
      <c r="F1209">
        <v>119.2</v>
      </c>
      <c r="G1209"/>
      <c r="H1209">
        <v>102.426152801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104.291309058</v>
      </c>
      <c r="N1209">
        <v>106.030088358</v>
      </c>
      <c r="O1209">
        <v>119.009917493</v>
      </c>
      <c r="P1209"/>
      <c r="Q1209">
        <v>113.80948412399999</v>
      </c>
      <c r="R1209">
        <v>102.97</v>
      </c>
      <c r="S1209">
        <v>102.74688828399999</v>
      </c>
      <c r="T1209">
        <v>105.376724443</v>
      </c>
      <c r="U1209"/>
      <c r="V1209">
        <v>109.08182802</v>
      </c>
      <c r="W1209">
        <v>115.109592466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101.208434036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104.44340162100001</v>
      </c>
      <c r="AM1209">
        <v>121</v>
      </c>
      <c r="AN1209">
        <v>103.529137257</v>
      </c>
      <c r="AO1209">
        <v>114.7</v>
      </c>
      <c r="AP1209">
        <v>109.618269712</v>
      </c>
      <c r="AQ1209">
        <v>123.01025085400001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115.009584132</v>
      </c>
      <c r="C1210">
        <v>115.09040913299999</v>
      </c>
      <c r="D1210">
        <v>95.678502614999999</v>
      </c>
      <c r="E1210">
        <v>108.279537386</v>
      </c>
      <c r="F1210">
        <v>121.6</v>
      </c>
      <c r="G1210"/>
      <c r="H1210">
        <v>100.795644551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105.50608792200001</v>
      </c>
      <c r="O1210">
        <v>117.10975914700001</v>
      </c>
      <c r="P1210"/>
      <c r="Q1210">
        <v>113.909492458</v>
      </c>
      <c r="R1210">
        <v>103.91</v>
      </c>
      <c r="S1210">
        <v>102.944787031</v>
      </c>
      <c r="T1210">
        <v>106.968517863</v>
      </c>
      <c r="U1210"/>
      <c r="V1210">
        <v>109.281611587</v>
      </c>
      <c r="W1210">
        <v>118.40986748900001</v>
      </c>
      <c r="X1210">
        <v>111.000832485</v>
      </c>
      <c r="Y1210"/>
      <c r="Z1210">
        <v>108.18196967199999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98.80823402</v>
      </c>
      <c r="AG1210">
        <v>120.5</v>
      </c>
      <c r="AH1210"/>
      <c r="AI1210">
        <v>103.09140904900001</v>
      </c>
      <c r="AJ1210">
        <v>93.560899922000004</v>
      </c>
      <c r="AK1210"/>
      <c r="AL1210">
        <v>104.875763195</v>
      </c>
      <c r="AM1210">
        <v>122</v>
      </c>
      <c r="AN1210">
        <v>100.84915959</v>
      </c>
      <c r="AO1210">
        <v>114.6</v>
      </c>
      <c r="AP1210">
        <v>111.418569762</v>
      </c>
      <c r="AQ1210">
        <v>124.61038419899999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114.70955913</v>
      </c>
      <c r="C1211">
        <v>111.890675777</v>
      </c>
      <c r="D1211">
        <v>97.550233965999993</v>
      </c>
      <c r="E1211">
        <v>108.67227232499999</v>
      </c>
      <c r="F1211">
        <v>120.2</v>
      </c>
      <c r="G1211"/>
      <c r="H1211">
        <v>97.685061622000006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104.991250729</v>
      </c>
      <c r="N1211">
        <v>105.230087692</v>
      </c>
      <c r="O1211">
        <v>116.309692474</v>
      </c>
      <c r="P1211"/>
      <c r="Q1211">
        <v>112.809400783</v>
      </c>
      <c r="R1211">
        <v>103.73</v>
      </c>
      <c r="S1211">
        <v>101.758096108</v>
      </c>
      <c r="T1211">
        <v>107.923593916</v>
      </c>
      <c r="U1211"/>
      <c r="V1211">
        <v>106.98410055799999</v>
      </c>
      <c r="W1211">
        <v>117.60980081700001</v>
      </c>
      <c r="X1211">
        <v>111.20680016999999</v>
      </c>
      <c r="Y1211"/>
      <c r="Z1211">
        <v>126.47892018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97.508125676999995</v>
      </c>
      <c r="AG1211">
        <v>118.5</v>
      </c>
      <c r="AH1211"/>
      <c r="AI1211">
        <v>102.891425715</v>
      </c>
      <c r="AJ1211">
        <v>97.284716834999998</v>
      </c>
      <c r="AK1211"/>
      <c r="AL1211">
        <v>103.983454115</v>
      </c>
      <c r="AM1211">
        <v>123</v>
      </c>
      <c r="AN1211">
        <v>104.26913109100001</v>
      </c>
      <c r="AO1211">
        <v>114.9</v>
      </c>
      <c r="AP1211">
        <v>112.11868644800001</v>
      </c>
      <c r="AQ1211">
        <v>125.310442537</v>
      </c>
      <c r="AR1211">
        <v>111.09074243800001</v>
      </c>
      <c r="AS1211">
        <v>114.190484126</v>
      </c>
      <c r="AT1211">
        <v>100.921000291</v>
      </c>
      <c r="AU1211"/>
    </row>
    <row r="1212" spans="1:47" x14ac:dyDescent="0.35">
      <c r="A1212" s="84">
        <v>43770</v>
      </c>
      <c r="B1212">
        <v>114.009500792</v>
      </c>
      <c r="C1212">
        <v>114.890425798</v>
      </c>
      <c r="D1212">
        <v>95.568400771</v>
      </c>
      <c r="E1212">
        <v>107.70942965099999</v>
      </c>
      <c r="F1212">
        <v>117.6</v>
      </c>
      <c r="G1212"/>
      <c r="H1212">
        <v>100.65252278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106.245088538</v>
      </c>
      <c r="O1212">
        <v>118.609884157</v>
      </c>
      <c r="P1212"/>
      <c r="Q1212">
        <v>112.509375781</v>
      </c>
      <c r="R1212">
        <v>103.08</v>
      </c>
      <c r="S1212">
        <v>101.723641047</v>
      </c>
      <c r="T1212">
        <v>107.605235232</v>
      </c>
      <c r="U1212"/>
      <c r="V1212">
        <v>101.190377091</v>
      </c>
      <c r="W1212">
        <v>116.20968413999999</v>
      </c>
      <c r="X1212">
        <v>117.999924452</v>
      </c>
      <c r="Y1212"/>
      <c r="Z1212">
        <v>102.58290285</v>
      </c>
      <c r="AA1212"/>
      <c r="AB1212">
        <v>107.634660422</v>
      </c>
      <c r="AC1212">
        <v>104.59128406000001</v>
      </c>
      <c r="AD1212">
        <v>97.691859011999995</v>
      </c>
      <c r="AE1212">
        <v>107.5</v>
      </c>
      <c r="AF1212">
        <v>96.108009000999999</v>
      </c>
      <c r="AG1212">
        <v>116.2</v>
      </c>
      <c r="AH1212"/>
      <c r="AI1212">
        <v>101.69152570599999</v>
      </c>
      <c r="AJ1212">
        <v>100.19394879799999</v>
      </c>
      <c r="AK1212"/>
      <c r="AL1212">
        <v>103.88103148</v>
      </c>
      <c r="AM1212">
        <v>123.8</v>
      </c>
      <c r="AN1212">
        <v>103.12914059000001</v>
      </c>
      <c r="AO1212">
        <v>112.9</v>
      </c>
      <c r="AP1212">
        <v>111.818636439</v>
      </c>
      <c r="AQ1212">
        <v>123.81031752600001</v>
      </c>
      <c r="AR1212">
        <v>112.59061744900001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115.109592466</v>
      </c>
      <c r="C1213">
        <v>118.190150821</v>
      </c>
      <c r="D1213">
        <v>94.467382329000003</v>
      </c>
      <c r="E1213">
        <v>107.174903488</v>
      </c>
      <c r="F1213">
        <v>115.6</v>
      </c>
      <c r="G1213"/>
      <c r="H1213">
        <v>103.792003298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101.69152570599999</v>
      </c>
      <c r="N1213">
        <v>104.999087499</v>
      </c>
      <c r="O1213">
        <v>116.409700808</v>
      </c>
      <c r="P1213"/>
      <c r="Q1213">
        <v>111.60930077499999</v>
      </c>
      <c r="R1213">
        <v>101.25</v>
      </c>
      <c r="S1213">
        <v>100.991393626</v>
      </c>
      <c r="T1213">
        <v>107.711354793</v>
      </c>
      <c r="U1213"/>
      <c r="V1213">
        <v>105.58561558300001</v>
      </c>
      <c r="W1213">
        <v>112.609384115</v>
      </c>
      <c r="X1213">
        <v>115.456562736</v>
      </c>
      <c r="Y1213"/>
      <c r="Z1213">
        <v>94.884185969000001</v>
      </c>
      <c r="AA1213"/>
      <c r="AB1213">
        <v>107.072599532</v>
      </c>
      <c r="AC1213">
        <v>101.89150904100001</v>
      </c>
      <c r="AD1213">
        <v>97.791850679000007</v>
      </c>
      <c r="AE1213">
        <v>110.5</v>
      </c>
      <c r="AF1213">
        <v>93.007750646000005</v>
      </c>
      <c r="AG1213">
        <v>115</v>
      </c>
      <c r="AH1213"/>
      <c r="AI1213">
        <v>100.191650696</v>
      </c>
      <c r="AJ1213">
        <v>100.89216446899999</v>
      </c>
      <c r="AK1213"/>
      <c r="AL1213">
        <v>103.522195846</v>
      </c>
      <c r="AM1213">
        <v>120.7</v>
      </c>
      <c r="AN1213">
        <v>106.439113007</v>
      </c>
      <c r="AO1213">
        <v>112.3</v>
      </c>
      <c r="AP1213">
        <v>109.818303051</v>
      </c>
      <c r="AQ1213">
        <v>124.710392533</v>
      </c>
      <c r="AR1213">
        <v>110.790767436</v>
      </c>
      <c r="AS1213">
        <v>117.390217482</v>
      </c>
      <c r="AT1213">
        <v>100.906820631</v>
      </c>
      <c r="AU1213"/>
    </row>
    <row r="1214" spans="1:47" x14ac:dyDescent="0.35">
      <c r="A1214" s="84">
        <v>43831</v>
      </c>
      <c r="B1214">
        <v>118.309859155</v>
      </c>
      <c r="C1214">
        <v>112.29064244600001</v>
      </c>
      <c r="D1214">
        <v>95.348197081999999</v>
      </c>
      <c r="E1214">
        <v>107.897503672</v>
      </c>
      <c r="F1214">
        <v>119.7</v>
      </c>
      <c r="G1214"/>
      <c r="H1214">
        <v>102.36164670399999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105.65408804499999</v>
      </c>
      <c r="O1214">
        <v>117.509792483</v>
      </c>
      <c r="P1214"/>
      <c r="Q1214">
        <v>110.709225769</v>
      </c>
      <c r="R1214">
        <v>101.29</v>
      </c>
      <c r="S1214">
        <v>101.66332484900001</v>
      </c>
      <c r="T1214">
        <v>110.045985143</v>
      </c>
      <c r="U1214"/>
      <c r="V1214">
        <v>111.379339049</v>
      </c>
      <c r="W1214">
        <v>118.009834153</v>
      </c>
      <c r="X1214">
        <v>117.092451048</v>
      </c>
      <c r="Y1214"/>
      <c r="Z1214">
        <v>104.982502916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96.308025669000003</v>
      </c>
      <c r="AG1214">
        <v>114.3</v>
      </c>
      <c r="AH1214"/>
      <c r="AI1214">
        <v>102.69144238</v>
      </c>
      <c r="AJ1214">
        <v>98.448409620000007</v>
      </c>
      <c r="AK1214"/>
      <c r="AL1214">
        <v>104.117774064</v>
      </c>
      <c r="AM1214">
        <v>123</v>
      </c>
      <c r="AN1214">
        <v>107.049107924</v>
      </c>
      <c r="AO1214">
        <v>112.8</v>
      </c>
      <c r="AP1214">
        <v>115.219203201</v>
      </c>
      <c r="AQ1214">
        <v>125.110425869</v>
      </c>
      <c r="AR1214">
        <v>112.19065077899999</v>
      </c>
      <c r="AS1214">
        <v>117.69019248399999</v>
      </c>
      <c r="AT1214">
        <v>100.450493404</v>
      </c>
      <c r="AU1214"/>
    </row>
    <row r="1215" spans="1:47" x14ac:dyDescent="0.35">
      <c r="A1215" s="84">
        <v>43862</v>
      </c>
      <c r="B1215">
        <v>116.409700808</v>
      </c>
      <c r="C1215">
        <v>114.190484126</v>
      </c>
      <c r="D1215">
        <v>96.339113679999997</v>
      </c>
      <c r="E1215">
        <v>108.769118406</v>
      </c>
      <c r="F1215">
        <v>116.6</v>
      </c>
      <c r="G1215"/>
      <c r="H1215">
        <v>101.520036472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105.400087833</v>
      </c>
      <c r="O1215">
        <v>127.710642554</v>
      </c>
      <c r="P1215"/>
      <c r="Q1215">
        <v>110.00916743099999</v>
      </c>
      <c r="R1215">
        <v>103.41</v>
      </c>
      <c r="S1215">
        <v>102.12205413300001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96.183969337999997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104.30875919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127.510625885</v>
      </c>
      <c r="AR1215">
        <v>111.690692442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105.608800733</v>
      </c>
      <c r="C1216">
        <v>107.391050746</v>
      </c>
      <c r="D1216">
        <v>88.852188274</v>
      </c>
      <c r="E1216">
        <v>102.07577001999999</v>
      </c>
      <c r="F1216">
        <v>111.5</v>
      </c>
      <c r="G1216"/>
      <c r="H1216">
        <v>100.28232296100001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91.469076224000005</v>
      </c>
      <c r="O1216">
        <v>117.509792483</v>
      </c>
      <c r="P1216"/>
      <c r="Q1216">
        <v>113.909492458</v>
      </c>
      <c r="R1216">
        <v>85.71</v>
      </c>
      <c r="S1216">
        <v>95.016023583000006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132.47792034700001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114.7</v>
      </c>
      <c r="AH1216"/>
      <c r="AI1216">
        <v>100.591617365</v>
      </c>
      <c r="AJ1216">
        <v>102.404965089</v>
      </c>
      <c r="AK1216"/>
      <c r="AL1216">
        <v>98.142268771000005</v>
      </c>
      <c r="AM1216">
        <v>115.2</v>
      </c>
      <c r="AN1216">
        <v>95.979200172999995</v>
      </c>
      <c r="AO1216">
        <v>113</v>
      </c>
      <c r="AP1216">
        <v>92.815469245000003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89.907492290999997</v>
      </c>
      <c r="C1217">
        <v>94.892092325999997</v>
      </c>
      <c r="D1217">
        <v>71.456096889999998</v>
      </c>
      <c r="E1217">
        <v>88.644930696000003</v>
      </c>
      <c r="F1217">
        <v>107.2</v>
      </c>
      <c r="G1217"/>
      <c r="H1217">
        <v>97.054301034000005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74.993750520999996</v>
      </c>
      <c r="N1217">
        <v>70.168058473000002</v>
      </c>
      <c r="O1217">
        <v>106.608884074</v>
      </c>
      <c r="P1217"/>
      <c r="Q1217">
        <v>109.609134095</v>
      </c>
      <c r="R1217">
        <v>68.19</v>
      </c>
      <c r="S1217">
        <v>81.024503636999995</v>
      </c>
      <c r="T1217">
        <v>86.169083834000006</v>
      </c>
      <c r="U1217"/>
      <c r="V1217">
        <v>98.493298925999994</v>
      </c>
      <c r="W1217">
        <v>73.406117175999995</v>
      </c>
      <c r="X1217">
        <v>49.610620345000001</v>
      </c>
      <c r="Y1217"/>
      <c r="Z1217">
        <v>110.881519747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83.924892206999999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94.207850653999998</v>
      </c>
      <c r="AR1217">
        <v>93.092242313</v>
      </c>
      <c r="AS1217">
        <v>79.293392217000005</v>
      </c>
      <c r="AT1217">
        <v>84.244034916000004</v>
      </c>
      <c r="AU1217"/>
    </row>
    <row r="1218" spans="1:47" x14ac:dyDescent="0.35">
      <c r="A1218" s="84">
        <v>43952</v>
      </c>
      <c r="B1218">
        <v>98.408200683000004</v>
      </c>
      <c r="C1218">
        <v>107.291059078</v>
      </c>
      <c r="D1218">
        <v>77.181392787999997</v>
      </c>
      <c r="E1218">
        <v>92.631671878999995</v>
      </c>
      <c r="F1218">
        <v>103.2</v>
      </c>
      <c r="G1218"/>
      <c r="H1218">
        <v>97.230198436999999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81.088067573000004</v>
      </c>
      <c r="O1218">
        <v>106.00883407000001</v>
      </c>
      <c r="P1218"/>
      <c r="Q1218">
        <v>106.608884074</v>
      </c>
      <c r="R1218">
        <v>81.36</v>
      </c>
      <c r="S1218">
        <v>84.143583948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101.383102816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</v>
      </c>
      <c r="AH1218"/>
      <c r="AI1218">
        <v>94.192150654000002</v>
      </c>
      <c r="AJ1218">
        <v>100.54305663300001</v>
      </c>
      <c r="AK1218"/>
      <c r="AL1218">
        <v>87.192405762000007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102.808567381</v>
      </c>
      <c r="AR1218">
        <v>93.092242313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104.808734061</v>
      </c>
      <c r="C1219">
        <v>103.891342388</v>
      </c>
      <c r="D1219">
        <v>84.558216349999995</v>
      </c>
      <c r="E1219">
        <v>96.572130266000002</v>
      </c>
      <c r="F1219">
        <v>108.6</v>
      </c>
      <c r="G1219"/>
      <c r="H1219">
        <v>96.150150413000006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93.792183984999994</v>
      </c>
      <c r="N1219">
        <v>90.163075136000003</v>
      </c>
      <c r="O1219">
        <v>115.109592466</v>
      </c>
      <c r="P1219"/>
      <c r="Q1219">
        <v>107.00891741</v>
      </c>
      <c r="R1219">
        <v>91.45</v>
      </c>
      <c r="S1219">
        <v>90.370164134000007</v>
      </c>
      <c r="T1219">
        <v>103.46657233800001</v>
      </c>
      <c r="U1219"/>
      <c r="V1219">
        <v>102.98842920200001</v>
      </c>
      <c r="W1219">
        <v>101.30844236999999</v>
      </c>
      <c r="X1219">
        <v>97.291537974999997</v>
      </c>
      <c r="Y1219"/>
      <c r="Z1219">
        <v>119.28011997999999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85.607133927999996</v>
      </c>
      <c r="AG1219">
        <v>114.5</v>
      </c>
      <c r="AH1219"/>
      <c r="AI1219">
        <v>95.292058995000005</v>
      </c>
      <c r="AJ1219">
        <v>99.728471682999995</v>
      </c>
      <c r="AK1219"/>
      <c r="AL1219">
        <v>93.770460431000004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111.509292441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110.509209101</v>
      </c>
      <c r="C1220">
        <v>109.390884093</v>
      </c>
      <c r="D1220">
        <v>92.375447288999993</v>
      </c>
      <c r="E1220">
        <v>99.238340347000005</v>
      </c>
      <c r="F1220">
        <v>111.8</v>
      </c>
      <c r="G1220"/>
      <c r="H1220">
        <v>97.476321534999997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98.391800683</v>
      </c>
      <c r="N1220">
        <v>97.259081049000002</v>
      </c>
      <c r="O1220">
        <v>116.609717476</v>
      </c>
      <c r="P1220"/>
      <c r="Q1220">
        <v>108.809067422</v>
      </c>
      <c r="R1220">
        <v>94.95</v>
      </c>
      <c r="S1220">
        <v>94.260273366000007</v>
      </c>
      <c r="T1220">
        <v>109.197028652</v>
      </c>
      <c r="U1220"/>
      <c r="V1220">
        <v>106.18496628699999</v>
      </c>
      <c r="W1220">
        <v>108.309025752</v>
      </c>
      <c r="X1220">
        <v>105.68322463299999</v>
      </c>
      <c r="Y1220"/>
      <c r="Z1220">
        <v>134.677553741</v>
      </c>
      <c r="AA1220"/>
      <c r="AB1220">
        <v>105.948477752</v>
      </c>
      <c r="AC1220">
        <v>97.891842346000004</v>
      </c>
      <c r="AD1220">
        <v>87.392717274000006</v>
      </c>
      <c r="AE1220">
        <v>105.5</v>
      </c>
      <c r="AF1220">
        <v>90.607550629000002</v>
      </c>
      <c r="AG1220">
        <v>114.8</v>
      </c>
      <c r="AH1220"/>
      <c r="AI1220">
        <v>97.791850679000007</v>
      </c>
      <c r="AJ1220">
        <v>101.59038013999999</v>
      </c>
      <c r="AK1220"/>
      <c r="AL1220">
        <v>98.014988273</v>
      </c>
      <c r="AM1220">
        <v>123.1</v>
      </c>
      <c r="AN1220">
        <v>97.919184006999998</v>
      </c>
      <c r="AO1220">
        <v>108.2</v>
      </c>
      <c r="AP1220">
        <v>103.417236206</v>
      </c>
      <c r="AQ1220">
        <v>117.809817485</v>
      </c>
      <c r="AR1220">
        <v>102.99141738199999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111.10925910500001</v>
      </c>
      <c r="C1221">
        <v>110.190817432</v>
      </c>
      <c r="D1221">
        <v>95.017891550000002</v>
      </c>
      <c r="E1221">
        <v>98.896168693999996</v>
      </c>
      <c r="F1221">
        <v>113.6</v>
      </c>
      <c r="G1221"/>
      <c r="H1221">
        <v>97.907102749000003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100.14008345000001</v>
      </c>
      <c r="O1221">
        <v>116.70972580999999</v>
      </c>
      <c r="P1221"/>
      <c r="Q1221">
        <v>110.209184099</v>
      </c>
      <c r="R1221">
        <v>95.39</v>
      </c>
      <c r="S1221">
        <v>95.541146019999999</v>
      </c>
      <c r="T1221">
        <v>111.31941988</v>
      </c>
      <c r="U1221"/>
      <c r="V1221">
        <v>105.38583201500001</v>
      </c>
      <c r="W1221">
        <v>115.2096008</v>
      </c>
      <c r="X1221">
        <v>106.158262462</v>
      </c>
      <c r="Y1221"/>
      <c r="Z1221">
        <v>105.382436261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90.907575631</v>
      </c>
      <c r="AG1221">
        <v>116.4</v>
      </c>
      <c r="AH1221"/>
      <c r="AI1221">
        <v>97.791850679000007</v>
      </c>
      <c r="AJ1221">
        <v>102.98681148199999</v>
      </c>
      <c r="AK1221"/>
      <c r="AL1221">
        <v>99.283882981000005</v>
      </c>
      <c r="AM1221">
        <v>123.4</v>
      </c>
      <c r="AN1221">
        <v>106.97910850700001</v>
      </c>
      <c r="AO1221">
        <v>111</v>
      </c>
      <c r="AP1221">
        <v>109.418236373</v>
      </c>
      <c r="AQ1221">
        <v>119.409950829</v>
      </c>
      <c r="AR1221">
        <v>111.190734105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114.009500792</v>
      </c>
      <c r="C1222">
        <v>110.190817432</v>
      </c>
      <c r="D1222">
        <v>97.550233965999993</v>
      </c>
      <c r="E1222">
        <v>100.288398</v>
      </c>
      <c r="F1222">
        <v>116.4</v>
      </c>
      <c r="G1222"/>
      <c r="H1222">
        <v>100.015534366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98.791767352999997</v>
      </c>
      <c r="N1222">
        <v>101.897084914</v>
      </c>
      <c r="O1222">
        <v>119.109925827</v>
      </c>
      <c r="P1222"/>
      <c r="Q1222">
        <v>107.60896741400001</v>
      </c>
      <c r="R1222">
        <v>97.11</v>
      </c>
      <c r="S1222">
        <v>96.270559566000003</v>
      </c>
      <c r="T1222">
        <v>113.017332862</v>
      </c>
      <c r="U1222"/>
      <c r="V1222">
        <v>106.58453342200001</v>
      </c>
      <c r="W1222">
        <v>117.10975914700001</v>
      </c>
      <c r="X1222">
        <v>112.184622476</v>
      </c>
      <c r="Y1222"/>
      <c r="Z1222">
        <v>102.58290285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93.607800650000001</v>
      </c>
      <c r="AG1222">
        <v>117</v>
      </c>
      <c r="AH1222"/>
      <c r="AI1222">
        <v>98.491792351000001</v>
      </c>
      <c r="AJ1222">
        <v>101.124903026</v>
      </c>
      <c r="AK1222"/>
      <c r="AL1222">
        <v>100.250410522</v>
      </c>
      <c r="AM1222">
        <v>126.4</v>
      </c>
      <c r="AN1222">
        <v>103.919134007</v>
      </c>
      <c r="AO1222">
        <v>110</v>
      </c>
      <c r="AP1222">
        <v>112.81880313400001</v>
      </c>
      <c r="AQ1222">
        <v>122.91024252</v>
      </c>
      <c r="AR1222">
        <v>110.09082576500001</v>
      </c>
      <c r="AS1222">
        <v>125.48954253799999</v>
      </c>
      <c r="AT1222">
        <v>95.262622003999994</v>
      </c>
      <c r="AU1222"/>
    </row>
    <row r="1223" spans="1:47" x14ac:dyDescent="0.35">
      <c r="A1223" s="84">
        <v>44105</v>
      </c>
      <c r="B1223">
        <v>115.40961746799999</v>
      </c>
      <c r="C1223">
        <v>117.49020914899999</v>
      </c>
      <c r="D1223">
        <v>98.651252408000005</v>
      </c>
      <c r="E1223">
        <v>100.537469</v>
      </c>
      <c r="F1223">
        <v>113.2</v>
      </c>
      <c r="G1223"/>
      <c r="H1223">
        <v>101.304385189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101.49154237099999</v>
      </c>
      <c r="N1223">
        <v>103.35208612700001</v>
      </c>
      <c r="O1223">
        <v>121.710142512</v>
      </c>
      <c r="P1223"/>
      <c r="Q1223">
        <v>110.00916743099999</v>
      </c>
      <c r="R1223">
        <v>99.59</v>
      </c>
      <c r="S1223">
        <v>97.748002170000007</v>
      </c>
      <c r="T1223">
        <v>114.184648037</v>
      </c>
      <c r="U1223"/>
      <c r="V1223">
        <v>103.387996337</v>
      </c>
      <c r="W1223">
        <v>119.909992499</v>
      </c>
      <c r="X1223">
        <v>116.368108823</v>
      </c>
      <c r="Y1223"/>
      <c r="Z1223">
        <v>103.982669555</v>
      </c>
      <c r="AA1223"/>
      <c r="AB1223">
        <v>108.571428571</v>
      </c>
      <c r="AC1223">
        <v>102.391467378</v>
      </c>
      <c r="AD1223">
        <v>93.692192317000007</v>
      </c>
      <c r="AE1223">
        <v>109</v>
      </c>
      <c r="AF1223">
        <v>94.707892323999999</v>
      </c>
      <c r="AG1223">
        <v>118.6</v>
      </c>
      <c r="AH1223"/>
      <c r="AI1223">
        <v>100.69160903300001</v>
      </c>
      <c r="AJ1223">
        <v>97.517455392000002</v>
      </c>
      <c r="AK1223"/>
      <c r="AL1223">
        <v>101.420056489</v>
      </c>
      <c r="AM1223">
        <v>127.2</v>
      </c>
      <c r="AN1223">
        <v>105.619119841</v>
      </c>
      <c r="AO1223">
        <v>109.9</v>
      </c>
      <c r="AP1223">
        <v>109.818303051</v>
      </c>
      <c r="AQ1223">
        <v>125.21043420300001</v>
      </c>
      <c r="AR1223">
        <v>109.89084243000001</v>
      </c>
      <c r="AS1223">
        <v>125.88950920800001</v>
      </c>
      <c r="AT1223">
        <v>96.010177623999994</v>
      </c>
      <c r="AU1223"/>
    </row>
    <row r="1224" spans="1:47" x14ac:dyDescent="0.35">
      <c r="A1224" s="84">
        <v>44136</v>
      </c>
      <c r="B1224">
        <v>114.809567464</v>
      </c>
      <c r="C1224">
        <v>115.590367469</v>
      </c>
      <c r="D1224">
        <v>99.091659785000004</v>
      </c>
      <c r="E1224">
        <v>102.688950183</v>
      </c>
      <c r="F1224">
        <v>116.6</v>
      </c>
      <c r="G1224"/>
      <c r="H1224">
        <v>99.858500575999997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104.891259062</v>
      </c>
      <c r="N1224">
        <v>102.36308530300001</v>
      </c>
      <c r="O1224">
        <v>120.91007584</v>
      </c>
      <c r="P1224"/>
      <c r="Q1224">
        <v>110.909242437</v>
      </c>
      <c r="R1224">
        <v>98.15</v>
      </c>
      <c r="S1224">
        <v>98.132997075000006</v>
      </c>
      <c r="T1224">
        <v>115.98868057999999</v>
      </c>
      <c r="U1224"/>
      <c r="V1224">
        <v>109.980854075</v>
      </c>
      <c r="W1224">
        <v>118.209850821</v>
      </c>
      <c r="X1224">
        <v>116.110796552</v>
      </c>
      <c r="Y1224"/>
      <c r="Z1224">
        <v>166.17230461599999</v>
      </c>
      <c r="AA1224"/>
      <c r="AB1224">
        <v>109.69555035099999</v>
      </c>
      <c r="AC1224">
        <v>100.29164236299999</v>
      </c>
      <c r="AD1224">
        <v>93.992167319000004</v>
      </c>
      <c r="AE1224">
        <v>109.4</v>
      </c>
      <c r="AF1224">
        <v>94.007833985999994</v>
      </c>
      <c r="AG1224">
        <v>119.9</v>
      </c>
      <c r="AH1224"/>
      <c r="AI1224">
        <v>99.991667360999998</v>
      </c>
      <c r="AJ1224">
        <v>99.379363847999997</v>
      </c>
      <c r="AK1224"/>
      <c r="AL1224">
        <v>102.163272869</v>
      </c>
      <c r="AM1224">
        <v>127.1</v>
      </c>
      <c r="AN1224">
        <v>100.03916633999999</v>
      </c>
      <c r="AO1224">
        <v>111.7</v>
      </c>
      <c r="AP1224">
        <v>114.619103184</v>
      </c>
      <c r="AQ1224">
        <v>125.21043420300001</v>
      </c>
      <c r="AR1224">
        <v>110.690775769</v>
      </c>
      <c r="AS1224">
        <v>127.28939255100001</v>
      </c>
      <c r="AT1224">
        <v>96.301009383999997</v>
      </c>
      <c r="AU1224"/>
    </row>
    <row r="1225" spans="1:47" x14ac:dyDescent="0.35">
      <c r="A1225" s="84">
        <v>44166</v>
      </c>
      <c r="B1225">
        <v>113.109425785</v>
      </c>
      <c r="C1225">
        <v>113.59053412199999</v>
      </c>
      <c r="D1225">
        <v>99.421965318000005</v>
      </c>
      <c r="E1225">
        <v>104.14485177500001</v>
      </c>
      <c r="F1225">
        <v>116.7</v>
      </c>
      <c r="G1225"/>
      <c r="H1225">
        <v>99.127702628999998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103.43608619699999</v>
      </c>
      <c r="O1225">
        <v>120.710059172</v>
      </c>
      <c r="P1225"/>
      <c r="Q1225">
        <v>108.309025752</v>
      </c>
      <c r="R1225">
        <v>97.96</v>
      </c>
      <c r="S1225">
        <v>98.781347461999999</v>
      </c>
      <c r="T1225">
        <v>116.837637071</v>
      </c>
      <c r="U1225"/>
      <c r="V1225">
        <v>110.180637643</v>
      </c>
      <c r="W1225">
        <v>116.109675806</v>
      </c>
      <c r="X1225">
        <v>117.465286742</v>
      </c>
      <c r="Y1225"/>
      <c r="Z1225">
        <v>155.374104316</v>
      </c>
      <c r="AA1225"/>
      <c r="AB1225">
        <v>109.133489461</v>
      </c>
      <c r="AC1225">
        <v>100.7916007</v>
      </c>
      <c r="AD1225">
        <v>94.092158987000005</v>
      </c>
      <c r="AE1225">
        <v>111.3</v>
      </c>
      <c r="AF1225">
        <v>90.307525627000004</v>
      </c>
      <c r="AG1225">
        <v>119.4</v>
      </c>
      <c r="AH1225"/>
      <c r="AI1225">
        <v>100.191650696</v>
      </c>
      <c r="AJ1225">
        <v>102.404965089</v>
      </c>
      <c r="AK1225"/>
      <c r="AL1225">
        <v>102.770797016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124.91040920099999</v>
      </c>
      <c r="AR1225">
        <v>111.79068411</v>
      </c>
      <c r="AS1225">
        <v>128.48929255900001</v>
      </c>
      <c r="AT1225">
        <v>97.312128186999999</v>
      </c>
      <c r="AU1225"/>
    </row>
    <row r="1226" spans="1:47" x14ac:dyDescent="0.35">
      <c r="A1226" s="84">
        <v>44197</v>
      </c>
      <c r="B1226">
        <v>113.80948412399999</v>
      </c>
      <c r="C1226">
        <v>120.189984168</v>
      </c>
      <c r="D1226">
        <v>99.862372695000005</v>
      </c>
      <c r="E1226">
        <v>104.666001407</v>
      </c>
      <c r="F1226">
        <v>119.4</v>
      </c>
      <c r="G1226"/>
      <c r="H1226">
        <v>101.20266561299999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103.226086022</v>
      </c>
      <c r="O1226">
        <v>120.91007584</v>
      </c>
      <c r="P1226"/>
      <c r="Q1226">
        <v>110.60921743500001</v>
      </c>
      <c r="R1226">
        <v>100.75</v>
      </c>
      <c r="S1226">
        <v>99.913315537000003</v>
      </c>
      <c r="T1226">
        <v>115.139724089</v>
      </c>
      <c r="U1226"/>
      <c r="V1226">
        <v>115.375010405</v>
      </c>
      <c r="W1226">
        <v>115.109592466</v>
      </c>
      <c r="X1226">
        <v>116.75756858299999</v>
      </c>
      <c r="Y1226"/>
      <c r="Z1226">
        <v>158.973504416</v>
      </c>
      <c r="AA1226"/>
      <c r="AB1226">
        <v>106.697892272</v>
      </c>
      <c r="AC1226">
        <v>104.19131738999999</v>
      </c>
      <c r="AD1226">
        <v>96.191984000999994</v>
      </c>
      <c r="AE1226">
        <v>111.8</v>
      </c>
      <c r="AF1226">
        <v>96.308025669000003</v>
      </c>
      <c r="AG1226">
        <v>118.7</v>
      </c>
      <c r="AH1226"/>
      <c r="AI1226">
        <v>102.191484043</v>
      </c>
      <c r="AJ1226">
        <v>103.68502715299999</v>
      </c>
      <c r="AK1226"/>
      <c r="AL1226">
        <v>103.916646949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123.91032586</v>
      </c>
      <c r="AR1226">
        <v>111.590700775</v>
      </c>
      <c r="AS1226">
        <v>131.08907590999999</v>
      </c>
      <c r="AT1226">
        <v>98.429148224000002</v>
      </c>
      <c r="AU1226"/>
    </row>
    <row r="1227" spans="1:47" x14ac:dyDescent="0.35">
      <c r="A1227" s="84">
        <v>44228</v>
      </c>
      <c r="B1227">
        <v>116.20968413999999</v>
      </c>
      <c r="C1227">
        <v>118.190150821</v>
      </c>
      <c r="D1227">
        <v>98.761354252999993</v>
      </c>
      <c r="E1227">
        <v>103.53327679500001</v>
      </c>
      <c r="F1227">
        <v>116.7</v>
      </c>
      <c r="G1227"/>
      <c r="H1227">
        <v>102.501355197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104.19131738999999</v>
      </c>
      <c r="N1227">
        <v>103.084085903</v>
      </c>
      <c r="O1227">
        <v>121.010084174</v>
      </c>
      <c r="P1227"/>
      <c r="Q1227">
        <v>113.009417451</v>
      </c>
      <c r="R1227">
        <v>96.29</v>
      </c>
      <c r="S1227">
        <v>97.97748867</v>
      </c>
      <c r="T1227">
        <v>115.458082773</v>
      </c>
      <c r="U1227"/>
      <c r="V1227">
        <v>111.479230833</v>
      </c>
      <c r="W1227">
        <v>119.70997583099999</v>
      </c>
      <c r="X1227">
        <v>116.608977787</v>
      </c>
      <c r="Y1227"/>
      <c r="Z1227">
        <v>159.07348775200001</v>
      </c>
      <c r="AA1227"/>
      <c r="AB1227">
        <v>105.85480093699999</v>
      </c>
      <c r="AC1227">
        <v>102.69144238</v>
      </c>
      <c r="AD1227">
        <v>96.091992333999997</v>
      </c>
      <c r="AE1227">
        <v>115.4</v>
      </c>
      <c r="AF1227">
        <v>94.807900657999994</v>
      </c>
      <c r="AG1227">
        <v>121.7</v>
      </c>
      <c r="AH1227"/>
      <c r="AI1227">
        <v>99.691692359000001</v>
      </c>
      <c r="AJ1227">
        <v>102.055857254</v>
      </c>
      <c r="AK1227"/>
      <c r="AL1227">
        <v>102.75925086300001</v>
      </c>
      <c r="AM1227">
        <v>129.69999999999999</v>
      </c>
      <c r="AN1227">
        <v>102.07914934</v>
      </c>
      <c r="AO1227">
        <v>112.6</v>
      </c>
      <c r="AP1227">
        <v>114.01900316699999</v>
      </c>
      <c r="AQ1227">
        <v>126.910575881</v>
      </c>
      <c r="AR1227">
        <v>113.090575785</v>
      </c>
      <c r="AS1227">
        <v>134.388800933</v>
      </c>
      <c r="AT1227">
        <v>95.413342861000004</v>
      </c>
      <c r="AU1227"/>
    </row>
    <row r="1228" spans="1:47" x14ac:dyDescent="0.35">
      <c r="A1228" s="84">
        <v>44256</v>
      </c>
      <c r="B1228">
        <v>119.20993416100001</v>
      </c>
      <c r="C1228">
        <v>122.78976751899999</v>
      </c>
      <c r="D1228">
        <v>96.339113679999997</v>
      </c>
      <c r="E1228">
        <v>104.12987006</v>
      </c>
      <c r="F1228">
        <v>124.2</v>
      </c>
      <c r="G1228"/>
      <c r="H1228">
        <v>102.109338279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104.141086784</v>
      </c>
      <c r="O1228">
        <v>119.809984165</v>
      </c>
      <c r="P1228"/>
      <c r="Q1228">
        <v>111.60930077499999</v>
      </c>
      <c r="R1228">
        <v>98.04</v>
      </c>
      <c r="S1228">
        <v>99.788128228000005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149.67505415799999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96.208017334999994</v>
      </c>
      <c r="AG1228">
        <v>119.9</v>
      </c>
      <c r="AH1228"/>
      <c r="AI1228">
        <v>103.29139238400001</v>
      </c>
      <c r="AJ1228">
        <v>103.219550039</v>
      </c>
      <c r="AK1228"/>
      <c r="AL1228">
        <v>104.35385029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128.01066755599999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119.609967497</v>
      </c>
      <c r="C1229">
        <v>128.48929255900001</v>
      </c>
      <c r="D1229">
        <v>94.797687861</v>
      </c>
      <c r="E1229">
        <v>102.684669693</v>
      </c>
      <c r="F1229">
        <v>126.9</v>
      </c>
      <c r="G1229"/>
      <c r="H1229">
        <v>102.313684806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106.09115907</v>
      </c>
      <c r="N1229">
        <v>103.783086486</v>
      </c>
      <c r="O1229">
        <v>125.510459205</v>
      </c>
      <c r="P1229"/>
      <c r="Q1229">
        <v>111.209267439</v>
      </c>
      <c r="R1229">
        <v>98.24</v>
      </c>
      <c r="S1229">
        <v>99.965898624999994</v>
      </c>
      <c r="T1229">
        <v>115.458082773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160.77320446600001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122.7</v>
      </c>
      <c r="AH1229"/>
      <c r="AI1229">
        <v>101.991500708</v>
      </c>
      <c r="AJ1229">
        <v>103.33591931700001</v>
      </c>
      <c r="AK1229"/>
      <c r="AL1229">
        <v>104.457848719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128.71072589400001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118.809900825</v>
      </c>
      <c r="C1230">
        <v>128.48929255900001</v>
      </c>
      <c r="D1230">
        <v>95.898706302999997</v>
      </c>
      <c r="E1230">
        <v>102.713562999</v>
      </c>
      <c r="F1230">
        <v>122.5</v>
      </c>
      <c r="G1230"/>
      <c r="H1230">
        <v>100.426970193</v>
      </c>
      <c r="I1230">
        <v>119.690025831</v>
      </c>
      <c r="J1230">
        <v>111.581403099</v>
      </c>
      <c r="K1230">
        <v>97.008084006999994</v>
      </c>
      <c r="L1230">
        <v>111.1</v>
      </c>
      <c r="M1230">
        <v>104.091325723</v>
      </c>
      <c r="N1230">
        <v>101.889084908</v>
      </c>
      <c r="O1230">
        <v>124.11034252899999</v>
      </c>
      <c r="P1230"/>
      <c r="Q1230">
        <v>113.509459122</v>
      </c>
      <c r="R1230">
        <v>98.07</v>
      </c>
      <c r="S1230">
        <v>99.084571992999997</v>
      </c>
      <c r="T1230">
        <v>117.15599575500001</v>
      </c>
      <c r="U1230"/>
      <c r="V1230">
        <v>113.976525431</v>
      </c>
      <c r="W1230">
        <v>120.510042504</v>
      </c>
      <c r="X1230">
        <v>101.10321678</v>
      </c>
      <c r="Y1230"/>
      <c r="Z1230">
        <v>141.47642059699999</v>
      </c>
      <c r="AA1230"/>
      <c r="AB1230">
        <v>106.978922717</v>
      </c>
      <c r="AC1230">
        <v>102.69144238</v>
      </c>
      <c r="AD1230">
        <v>92.592283976000004</v>
      </c>
      <c r="AE1230">
        <v>112.7</v>
      </c>
      <c r="AF1230">
        <v>95.307942328999999</v>
      </c>
      <c r="AG1230">
        <v>119.9</v>
      </c>
      <c r="AH1230"/>
      <c r="AI1230">
        <v>102.99141738199999</v>
      </c>
      <c r="AJ1230">
        <v>102.870442203</v>
      </c>
      <c r="AK1230"/>
      <c r="AL1230">
        <v>103.610498623</v>
      </c>
      <c r="AM1230">
        <v>134.69999999999999</v>
      </c>
      <c r="AN1230">
        <v>97.339188840000006</v>
      </c>
      <c r="AO1230">
        <v>116.8</v>
      </c>
      <c r="AP1230">
        <v>110.618436406</v>
      </c>
      <c r="AQ1230">
        <v>128.810734228</v>
      </c>
      <c r="AR1230">
        <v>112.790600783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118.609884157</v>
      </c>
      <c r="C1231">
        <v>139.688359303</v>
      </c>
      <c r="D1231">
        <v>95.458298927000001</v>
      </c>
      <c r="E1231">
        <v>104.734489244</v>
      </c>
      <c r="F1231">
        <v>122.2</v>
      </c>
      <c r="G1231"/>
      <c r="H1231">
        <v>102.28915025000001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104.091325723</v>
      </c>
      <c r="N1231">
        <v>100.527083773</v>
      </c>
      <c r="O1231">
        <v>127.31060921700001</v>
      </c>
      <c r="P1231"/>
      <c r="Q1231">
        <v>111.009250771</v>
      </c>
      <c r="R1231">
        <v>97.87</v>
      </c>
      <c r="S1231">
        <v>100.455577883</v>
      </c>
      <c r="T1231">
        <v>115.245843651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136.07732044700001</v>
      </c>
      <c r="AA1231"/>
      <c r="AB1231">
        <v>111.85011709600001</v>
      </c>
      <c r="AC1231">
        <v>104.891259062</v>
      </c>
      <c r="AD1231">
        <v>98.691775684999996</v>
      </c>
      <c r="AE1231">
        <v>114.3</v>
      </c>
      <c r="AF1231">
        <v>96.808067339000004</v>
      </c>
      <c r="AG1231">
        <v>122.7</v>
      </c>
      <c r="AH1231"/>
      <c r="AI1231">
        <v>104.691275727</v>
      </c>
      <c r="AJ1231">
        <v>104.38324282400001</v>
      </c>
      <c r="AK1231"/>
      <c r="AL1231">
        <v>104.87297778600001</v>
      </c>
      <c r="AM1231">
        <v>136.19999999999999</v>
      </c>
      <c r="AN1231">
        <v>95.209206589999994</v>
      </c>
      <c r="AO1231">
        <v>116.4</v>
      </c>
      <c r="AP1231">
        <v>112.018669778</v>
      </c>
      <c r="AQ1231">
        <v>129.310775898</v>
      </c>
      <c r="AR1231">
        <v>114.290475794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119.70997583099999</v>
      </c>
      <c r="C1232">
        <v>133.288892592</v>
      </c>
      <c r="D1232">
        <v>94.026974952000003</v>
      </c>
      <c r="E1232">
        <v>104.96456557</v>
      </c>
      <c r="F1232">
        <v>123.8</v>
      </c>
      <c r="G1232"/>
      <c r="H1232">
        <v>102.85126397499999</v>
      </c>
      <c r="I1232">
        <v>120.789934172</v>
      </c>
      <c r="J1232">
        <v>113.381103149</v>
      </c>
      <c r="K1232">
        <v>97.508125676999995</v>
      </c>
      <c r="L1232">
        <v>116</v>
      </c>
      <c r="M1232">
        <v>106.691109074</v>
      </c>
      <c r="N1232">
        <v>100.887084073</v>
      </c>
      <c r="O1232">
        <v>125.910492541</v>
      </c>
      <c r="P1232"/>
      <c r="Q1232">
        <v>113.009417451</v>
      </c>
      <c r="R1232">
        <v>98.5</v>
      </c>
      <c r="S1232">
        <v>100.943321144</v>
      </c>
      <c r="T1232">
        <v>115.458082773</v>
      </c>
      <c r="U1232"/>
      <c r="V1232">
        <v>115.47490218900001</v>
      </c>
      <c r="W1232">
        <v>119.009917493</v>
      </c>
      <c r="X1232">
        <v>117.843570669</v>
      </c>
      <c r="Y1232"/>
      <c r="Z1232">
        <v>170.271621396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93.907825652</v>
      </c>
      <c r="AG1232">
        <v>125.2</v>
      </c>
      <c r="AH1232"/>
      <c r="AI1232">
        <v>105.59120073299999</v>
      </c>
      <c r="AJ1232">
        <v>103.801396431</v>
      </c>
      <c r="AK1232"/>
      <c r="AL1232">
        <v>105.469040627</v>
      </c>
      <c r="AM1232">
        <v>138</v>
      </c>
      <c r="AN1232">
        <v>98.649177924</v>
      </c>
      <c r="AO1232">
        <v>116.5</v>
      </c>
      <c r="AP1232">
        <v>113.21886981199999</v>
      </c>
      <c r="AQ1232">
        <v>128.51070922599999</v>
      </c>
      <c r="AR1232">
        <v>114.090492459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120.01000083300001</v>
      </c>
      <c r="C1233">
        <v>131.18906757799999</v>
      </c>
      <c r="D1233">
        <v>93.586567575000004</v>
      </c>
      <c r="E1233">
        <v>105.280786754</v>
      </c>
      <c r="F1233">
        <v>123.5</v>
      </c>
      <c r="G1233"/>
      <c r="H1233">
        <v>101.761478043</v>
      </c>
      <c r="I1233">
        <v>119.390050829</v>
      </c>
      <c r="J1233">
        <v>110.381603066</v>
      </c>
      <c r="K1233">
        <v>92.907742311999996</v>
      </c>
      <c r="L1233">
        <v>119.4</v>
      </c>
      <c r="M1233">
        <v>102.99141738199999</v>
      </c>
      <c r="N1233">
        <v>101.303084419</v>
      </c>
      <c r="O1233">
        <v>122.71022585199999</v>
      </c>
      <c r="P1233"/>
      <c r="Q1233">
        <v>114.20951746</v>
      </c>
      <c r="R1233">
        <v>98.47</v>
      </c>
      <c r="S1233">
        <v>99.810108385999996</v>
      </c>
      <c r="T1233">
        <v>116.09480014099999</v>
      </c>
      <c r="U1233"/>
      <c r="V1233">
        <v>116.67360359600001</v>
      </c>
      <c r="W1233">
        <v>115.70964247000001</v>
      </c>
      <c r="X1233">
        <v>119.632557431</v>
      </c>
      <c r="Y1233"/>
      <c r="Z1233">
        <v>139.37677053799999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95.807983999000001</v>
      </c>
      <c r="AG1233">
        <v>122.5</v>
      </c>
      <c r="AH1233"/>
      <c r="AI1233">
        <v>102.69144238</v>
      </c>
      <c r="AJ1233">
        <v>106.24515128</v>
      </c>
      <c r="AK1233"/>
      <c r="AL1233">
        <v>104.612546517</v>
      </c>
      <c r="AM1233">
        <v>136.80000000000001</v>
      </c>
      <c r="AN1233">
        <v>96.729193922999997</v>
      </c>
      <c r="AO1233">
        <v>115.8</v>
      </c>
      <c r="AP1233">
        <v>109.118186364</v>
      </c>
      <c r="AQ1233">
        <v>130.410867572</v>
      </c>
      <c r="AR1233">
        <v>112.890592451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120.110009167</v>
      </c>
      <c r="C1234">
        <v>129.68919256699999</v>
      </c>
      <c r="D1234">
        <v>93.146160198000004</v>
      </c>
      <c r="E1234">
        <v>105.51059555000001</v>
      </c>
      <c r="F1234">
        <v>123.9</v>
      </c>
      <c r="G1234"/>
      <c r="H1234">
        <v>99.657429730999993</v>
      </c>
      <c r="I1234">
        <v>116.59028414300001</v>
      </c>
      <c r="J1234">
        <v>107.282119647</v>
      </c>
      <c r="K1234">
        <v>92.707725644000007</v>
      </c>
      <c r="L1234">
        <v>110.1</v>
      </c>
      <c r="M1234">
        <v>102.391467378</v>
      </c>
      <c r="N1234">
        <v>102.62008551700001</v>
      </c>
      <c r="O1234">
        <v>128.910742562</v>
      </c>
      <c r="P1234"/>
      <c r="Q1234">
        <v>114.20951746</v>
      </c>
      <c r="R1234">
        <v>97.38</v>
      </c>
      <c r="S1234">
        <v>98.262540305000002</v>
      </c>
      <c r="T1234">
        <v>114.92748496599999</v>
      </c>
      <c r="U1234"/>
      <c r="V1234">
        <v>118.371763922</v>
      </c>
      <c r="W1234">
        <v>114.90957579800001</v>
      </c>
      <c r="X1234">
        <v>117.32450818300001</v>
      </c>
      <c r="Y1234"/>
      <c r="Z1234">
        <v>126.978836861</v>
      </c>
      <c r="AA1234"/>
      <c r="AB1234">
        <v>112.505854801</v>
      </c>
      <c r="AC1234">
        <v>105.291225731</v>
      </c>
      <c r="AD1234">
        <v>90.092492292000003</v>
      </c>
      <c r="AE1234">
        <v>112.8</v>
      </c>
      <c r="AF1234">
        <v>95.007917325999998</v>
      </c>
      <c r="AG1234">
        <v>124.8</v>
      </c>
      <c r="AH1234"/>
      <c r="AI1234">
        <v>103.691359053</v>
      </c>
      <c r="AJ1234">
        <v>109.503491078</v>
      </c>
      <c r="AK1234"/>
      <c r="AL1234">
        <v>103.232063669</v>
      </c>
      <c r="AM1234">
        <v>137.69999999999999</v>
      </c>
      <c r="AN1234">
        <v>98.579178506999995</v>
      </c>
      <c r="AO1234">
        <v>117.9</v>
      </c>
      <c r="AP1234">
        <v>108.018003001</v>
      </c>
      <c r="AQ1234">
        <v>131.41095091299999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121.510125844</v>
      </c>
      <c r="C1235">
        <v>132.48895925299999</v>
      </c>
      <c r="D1235">
        <v>92.595650977000005</v>
      </c>
      <c r="E1235">
        <v>106.61255414199999</v>
      </c>
      <c r="F1235">
        <v>117.9</v>
      </c>
      <c r="G1235"/>
      <c r="H1235">
        <v>103.03044932100001</v>
      </c>
      <c r="I1235">
        <v>120.989917507</v>
      </c>
      <c r="J1235">
        <v>108.081986336</v>
      </c>
      <c r="K1235">
        <v>95.907992332999996</v>
      </c>
      <c r="L1235">
        <v>118.4</v>
      </c>
      <c r="M1235">
        <v>101.991500708</v>
      </c>
      <c r="N1235">
        <v>103.278086065</v>
      </c>
      <c r="O1235">
        <v>124.91040920099999</v>
      </c>
      <c r="P1235"/>
      <c r="Q1235">
        <v>115.70964247000001</v>
      </c>
      <c r="R1235">
        <v>98.97</v>
      </c>
      <c r="S1235">
        <v>99.839597464999997</v>
      </c>
      <c r="T1235">
        <v>113.760169791</v>
      </c>
      <c r="U1235"/>
      <c r="V1235">
        <v>120.769166736</v>
      </c>
      <c r="W1235">
        <v>117.10975914700001</v>
      </c>
      <c r="X1235">
        <v>121.342649286</v>
      </c>
      <c r="Y1235"/>
      <c r="Z1235">
        <v>93.184469254999996</v>
      </c>
      <c r="AA1235"/>
      <c r="AB1235">
        <v>115.50351288100001</v>
      </c>
      <c r="AC1235">
        <v>105.091242396</v>
      </c>
      <c r="AD1235">
        <v>92.192317306999996</v>
      </c>
      <c r="AE1235">
        <v>113.2</v>
      </c>
      <c r="AF1235">
        <v>95.607967330999998</v>
      </c>
      <c r="AG1235">
        <v>123.3</v>
      </c>
      <c r="AH1235"/>
      <c r="AI1235">
        <v>103.09140904900001</v>
      </c>
      <c r="AJ1235">
        <v>104.38324282400001</v>
      </c>
      <c r="AK1235"/>
      <c r="AL1235">
        <v>104.459099149</v>
      </c>
      <c r="AM1235">
        <v>140.30000000000001</v>
      </c>
      <c r="AN1235">
        <v>99.019174840000005</v>
      </c>
      <c r="AO1235">
        <v>119.2</v>
      </c>
      <c r="AP1235">
        <v>110.618436406</v>
      </c>
      <c r="AQ1235">
        <v>132.411034253</v>
      </c>
      <c r="AR1235">
        <v>114.290475794</v>
      </c>
      <c r="AS1235">
        <v>138.088492626</v>
      </c>
      <c r="AT1235">
        <v>100.507212043</v>
      </c>
      <c r="AU1235"/>
    </row>
    <row r="1236" spans="1:47" x14ac:dyDescent="0.35">
      <c r="A1236" s="84">
        <v>44501</v>
      </c>
      <c r="B1236">
        <v>124.210350863</v>
      </c>
      <c r="C1236">
        <v>125.089575869</v>
      </c>
      <c r="D1236">
        <v>92.595650977000005</v>
      </c>
      <c r="E1236">
        <v>105.95202106000001</v>
      </c>
      <c r="F1236">
        <v>127.1</v>
      </c>
      <c r="G1236"/>
      <c r="H1236">
        <v>102.504072159</v>
      </c>
      <c r="I1236">
        <v>123.38971752400001</v>
      </c>
      <c r="J1236">
        <v>114.680886519</v>
      </c>
      <c r="K1236">
        <v>96.608050671000001</v>
      </c>
      <c r="L1236">
        <v>120</v>
      </c>
      <c r="M1236">
        <v>103.891342388</v>
      </c>
      <c r="N1236">
        <v>105.90708825599999</v>
      </c>
      <c r="O1236">
        <v>128.810734228</v>
      </c>
      <c r="P1236"/>
      <c r="Q1236">
        <v>117.209767481</v>
      </c>
      <c r="R1236">
        <v>97.57</v>
      </c>
      <c r="S1236">
        <v>101.15043767900001</v>
      </c>
      <c r="T1236">
        <v>114.078528475</v>
      </c>
      <c r="U1236"/>
      <c r="V1236">
        <v>119.67035711299999</v>
      </c>
      <c r="W1236">
        <v>121.11009250799999</v>
      </c>
      <c r="X1236">
        <v>116.98774175699999</v>
      </c>
      <c r="Y1236"/>
      <c r="Z1236">
        <v>115.28078653599999</v>
      </c>
      <c r="AA1236"/>
      <c r="AB1236">
        <v>111.194379391</v>
      </c>
      <c r="AC1236">
        <v>107.09107574399999</v>
      </c>
      <c r="AD1236">
        <v>97.091909008000002</v>
      </c>
      <c r="AE1236">
        <v>115</v>
      </c>
      <c r="AF1236">
        <v>94.907908992000003</v>
      </c>
      <c r="AG1236">
        <v>121</v>
      </c>
      <c r="AH1236"/>
      <c r="AI1236">
        <v>104.091325723</v>
      </c>
      <c r="AJ1236">
        <v>101.706749418</v>
      </c>
      <c r="AK1236"/>
      <c r="AL1236">
        <v>106.086907782</v>
      </c>
      <c r="AM1236">
        <v>145.80000000000001</v>
      </c>
      <c r="AN1236">
        <v>101.039158007</v>
      </c>
      <c r="AO1236">
        <v>119.9</v>
      </c>
      <c r="AP1236">
        <v>120.220036673</v>
      </c>
      <c r="AQ1236">
        <v>135.21126760600001</v>
      </c>
      <c r="AR1236">
        <v>115.19040080000001</v>
      </c>
      <c r="AS1236">
        <v>142.288142655</v>
      </c>
      <c r="AT1236">
        <v>101.102956062</v>
      </c>
      <c r="AU1236"/>
    </row>
    <row r="1237" spans="1:47" x14ac:dyDescent="0.35">
      <c r="A1237" s="84">
        <v>44531</v>
      </c>
      <c r="B1237">
        <v>124.41036753100001</v>
      </c>
      <c r="C1237">
        <v>127.889342555</v>
      </c>
      <c r="D1237">
        <v>95.238095238</v>
      </c>
      <c r="E1237">
        <v>106.201627121</v>
      </c>
      <c r="F1237">
        <v>126.2</v>
      </c>
      <c r="G1237"/>
      <c r="H1237">
        <v>100.610100831</v>
      </c>
      <c r="I1237">
        <v>118.490125823</v>
      </c>
      <c r="J1237">
        <v>110.481586402</v>
      </c>
      <c r="K1237">
        <v>97.808150678999993</v>
      </c>
      <c r="L1237">
        <v>120.2</v>
      </c>
      <c r="M1237">
        <v>105.891175735</v>
      </c>
      <c r="N1237">
        <v>105.394087828</v>
      </c>
      <c r="O1237">
        <v>130.510875906</v>
      </c>
      <c r="P1237"/>
      <c r="Q1237">
        <v>120.01000083300001</v>
      </c>
      <c r="R1237">
        <v>97.92</v>
      </c>
      <c r="S1237">
        <v>101.14118003</v>
      </c>
      <c r="T1237">
        <v>114.078528475</v>
      </c>
      <c r="U1237"/>
      <c r="V1237">
        <v>120.569383168</v>
      </c>
      <c r="W1237">
        <v>121.610134178</v>
      </c>
      <c r="X1237">
        <v>118.586253902</v>
      </c>
      <c r="Y1237"/>
      <c r="Z1237">
        <v>138.57690384899999</v>
      </c>
      <c r="AA1237"/>
      <c r="AB1237">
        <v>118.59484777500001</v>
      </c>
      <c r="AC1237">
        <v>105.691192401</v>
      </c>
      <c r="AD1237">
        <v>96.991917340000001</v>
      </c>
      <c r="AE1237">
        <v>118.9</v>
      </c>
      <c r="AF1237">
        <v>97.008084006999994</v>
      </c>
      <c r="AG1237">
        <v>127</v>
      </c>
      <c r="AH1237"/>
      <c r="AI1237">
        <v>106.09115907</v>
      </c>
      <c r="AJ1237">
        <v>103.91776571</v>
      </c>
      <c r="AK1237"/>
      <c r="AL1237">
        <v>106.517652191</v>
      </c>
      <c r="AM1237">
        <v>145.80000000000001</v>
      </c>
      <c r="AN1237">
        <v>102.36914692400001</v>
      </c>
      <c r="AO1237">
        <v>121.7</v>
      </c>
      <c r="AP1237">
        <v>118.81980330099999</v>
      </c>
      <c r="AQ1237">
        <v>137.31144262000001</v>
      </c>
      <c r="AR1237">
        <v>115.39038413500001</v>
      </c>
      <c r="AS1237">
        <v>144.58795100399999</v>
      </c>
      <c r="AT1237">
        <v>100.90235850000001</v>
      </c>
      <c r="AU1237"/>
    </row>
    <row r="1238" spans="1:47" x14ac:dyDescent="0.35">
      <c r="A1238" s="84">
        <v>44562</v>
      </c>
      <c r="B1238">
        <v>127.110592549</v>
      </c>
      <c r="C1238">
        <v>128.88925922799999</v>
      </c>
      <c r="D1238">
        <v>92.925956510000006</v>
      </c>
      <c r="E1238">
        <v>105.85678016200001</v>
      </c>
      <c r="F1238">
        <v>126.7</v>
      </c>
      <c r="G1238"/>
      <c r="H1238">
        <v>99.797590421999999</v>
      </c>
      <c r="I1238">
        <v>126.789434214</v>
      </c>
      <c r="J1238">
        <v>114.080986502</v>
      </c>
      <c r="K1238">
        <v>98.108175681000006</v>
      </c>
      <c r="L1238">
        <v>120.5</v>
      </c>
      <c r="M1238">
        <v>105.091242396</v>
      </c>
      <c r="N1238">
        <v>105.12008760000001</v>
      </c>
      <c r="O1238">
        <v>123.81031752600001</v>
      </c>
      <c r="P1238"/>
      <c r="Q1238">
        <v>116.309692474</v>
      </c>
      <c r="R1238">
        <v>99.58</v>
      </c>
      <c r="S1238">
        <v>100.776619053</v>
      </c>
      <c r="T1238">
        <v>113.65405023</v>
      </c>
      <c r="U1238"/>
      <c r="V1238">
        <v>115.375010405</v>
      </c>
      <c r="W1238">
        <v>123.01025085400001</v>
      </c>
      <c r="X1238">
        <v>119.00991113400001</v>
      </c>
      <c r="Y1238"/>
      <c r="Z1238">
        <v>131.078153641</v>
      </c>
      <c r="AA1238"/>
      <c r="AB1238">
        <v>122.24824356000001</v>
      </c>
      <c r="AC1238">
        <v>102.09149237600001</v>
      </c>
      <c r="AD1238">
        <v>94.892092325999997</v>
      </c>
      <c r="AE1238">
        <v>119.4</v>
      </c>
      <c r="AF1238">
        <v>97.408117343000001</v>
      </c>
      <c r="AG1238">
        <v>125.3</v>
      </c>
      <c r="AH1238"/>
      <c r="AI1238">
        <v>104.891259062</v>
      </c>
      <c r="AJ1238">
        <v>104.965089216</v>
      </c>
      <c r="AK1238"/>
      <c r="AL1238">
        <v>106.184107156</v>
      </c>
      <c r="AM1238">
        <v>149.30000000000001</v>
      </c>
      <c r="AN1238">
        <v>97.139190506999995</v>
      </c>
      <c r="AO1238"/>
      <c r="AP1238">
        <v>115.919319887</v>
      </c>
      <c r="AQ1238">
        <v>137.71147595599999</v>
      </c>
      <c r="AR1238">
        <v>114.490459128</v>
      </c>
      <c r="AS1238">
        <v>141.28822598100001</v>
      </c>
      <c r="AT1238">
        <v>101.286399211</v>
      </c>
      <c r="AU1238"/>
    </row>
    <row r="1239" spans="1:47" x14ac:dyDescent="0.35">
      <c r="A1239" s="84">
        <v>44593</v>
      </c>
      <c r="B1239">
        <v>126.21051754299999</v>
      </c>
      <c r="C1239">
        <v>127.989334222</v>
      </c>
      <c r="D1239">
        <v>94.244536195999999</v>
      </c>
      <c r="E1239">
        <v>106.578042693</v>
      </c>
      <c r="F1239">
        <v>130</v>
      </c>
      <c r="G1239"/>
      <c r="H1239">
        <v>99.279219104000006</v>
      </c>
      <c r="I1239">
        <v>130.37827028800001</v>
      </c>
      <c r="J1239">
        <v>110.481586402</v>
      </c>
      <c r="K1239">
        <v>98.208184015</v>
      </c>
      <c r="L1239">
        <v>122.8</v>
      </c>
      <c r="M1239">
        <v>105.59120073299999</v>
      </c>
      <c r="N1239">
        <v>106.230088525</v>
      </c>
      <c r="O1239">
        <v>123.01025085400001</v>
      </c>
      <c r="P1239"/>
      <c r="Q1239">
        <v>116.70972580999999</v>
      </c>
      <c r="R1239">
        <v>98.11</v>
      </c>
      <c r="S1239">
        <v>101.756788669</v>
      </c>
      <c r="T1239">
        <v>113.229571984</v>
      </c>
      <c r="U1239"/>
      <c r="V1239">
        <v>118.171980355</v>
      </c>
      <c r="W1239">
        <v>125.41045087099999</v>
      </c>
      <c r="X1239">
        <v>117.98872404700001</v>
      </c>
      <c r="Y1239"/>
      <c r="Z1239">
        <v>134.27762039699999</v>
      </c>
      <c r="AA1239"/>
      <c r="AB1239">
        <v>126.37002341900001</v>
      </c>
      <c r="AC1239">
        <v>106.09115907</v>
      </c>
      <c r="AD1239">
        <v>97.091909008000002</v>
      </c>
      <c r="AE1239">
        <v>119.8</v>
      </c>
      <c r="AF1239">
        <v>97.408117343000001</v>
      </c>
      <c r="AG1239">
        <v>122.2</v>
      </c>
      <c r="AH1239"/>
      <c r="AI1239">
        <v>103.29139238400001</v>
      </c>
      <c r="AJ1239">
        <v>104.150504267</v>
      </c>
      <c r="AK1239"/>
      <c r="AL1239">
        <v>107.162456027</v>
      </c>
      <c r="AM1239">
        <v>152.19999999999999</v>
      </c>
      <c r="AN1239">
        <v>97.979183507000002</v>
      </c>
      <c r="AO1239"/>
      <c r="AP1239">
        <v>113.31888648100001</v>
      </c>
      <c r="AQ1239">
        <v>129.410784232</v>
      </c>
      <c r="AR1239">
        <v>114.090492459</v>
      </c>
      <c r="AS1239">
        <v>147.187734355</v>
      </c>
      <c r="AT1239">
        <v>102.03276493</v>
      </c>
      <c r="AU1239"/>
    </row>
    <row r="1240" spans="1:47" x14ac:dyDescent="0.35">
      <c r="A1240" s="84">
        <v>44621</v>
      </c>
      <c r="B1240">
        <v>127.710642554</v>
      </c>
      <c r="C1240">
        <v>127.789350887</v>
      </c>
      <c r="D1240">
        <v>94.767090558999996</v>
      </c>
      <c r="E1240">
        <v>107.661541672</v>
      </c>
      <c r="F1240">
        <v>129.4</v>
      </c>
      <c r="G1240"/>
      <c r="H1240">
        <v>102.36958007699999</v>
      </c>
      <c r="I1240">
        <v>125.3</v>
      </c>
      <c r="J1240">
        <v>112.78120313300001</v>
      </c>
      <c r="K1240">
        <v>93.507792316000007</v>
      </c>
      <c r="L1240">
        <v>127.1</v>
      </c>
      <c r="M1240">
        <v>103.991334055</v>
      </c>
      <c r="N1240">
        <v>104.023086686</v>
      </c>
      <c r="O1240">
        <v>129.310775898</v>
      </c>
      <c r="P1240"/>
      <c r="Q1240">
        <v>114.90957579800001</v>
      </c>
      <c r="R1240">
        <v>97.74</v>
      </c>
      <c r="S1240">
        <v>101.38748638200001</v>
      </c>
      <c r="T1240">
        <v>113.229571984</v>
      </c>
      <c r="U1240"/>
      <c r="V1240">
        <v>124.16548738900001</v>
      </c>
      <c r="W1240">
        <v>125.010417535</v>
      </c>
      <c r="X1240">
        <v>119.245587782</v>
      </c>
      <c r="Y1240"/>
      <c r="Z1240">
        <v>137.577070488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126.2</v>
      </c>
      <c r="AH1240"/>
      <c r="AI1240">
        <v>103.791350721</v>
      </c>
      <c r="AJ1240">
        <v>106.710628394</v>
      </c>
      <c r="AK1240"/>
      <c r="AL1240">
        <v>107.03547716999999</v>
      </c>
      <c r="AM1240">
        <v>153.1</v>
      </c>
      <c r="AN1240">
        <v>102.989141757</v>
      </c>
      <c r="AO1240"/>
      <c r="AP1240">
        <v>107.51791965300001</v>
      </c>
      <c r="AQ1240">
        <v>131.210934245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128.71072589400001</v>
      </c>
      <c r="C1241">
        <v>126.18948421</v>
      </c>
      <c r="D1241">
        <v>94.905951005000006</v>
      </c>
      <c r="E1241">
        <v>109.143393733</v>
      </c>
      <c r="F1241">
        <v>127.5</v>
      </c>
      <c r="G1241"/>
      <c r="H1241">
        <v>99.151401238999995</v>
      </c>
      <c r="I1241"/>
      <c r="J1241">
        <v>111.281453091</v>
      </c>
      <c r="K1241">
        <v>94.907908992000003</v>
      </c>
      <c r="L1241">
        <v>127.8</v>
      </c>
      <c r="M1241">
        <v>103.791350721</v>
      </c>
      <c r="N1241">
        <v>106.388088657</v>
      </c>
      <c r="O1241">
        <v>130.61088423999999</v>
      </c>
      <c r="P1241"/>
      <c r="Q1241">
        <v>118.70989249100001</v>
      </c>
      <c r="R1241">
        <v>97.48</v>
      </c>
      <c r="S1241">
        <v>101.762502157</v>
      </c>
      <c r="T1241">
        <v>112.38061549299999</v>
      </c>
      <c r="U1241"/>
      <c r="V1241">
        <v>114.87555148600001</v>
      </c>
      <c r="W1241">
        <v>123.01025085400001</v>
      </c>
      <c r="X1241">
        <v>123.88628267999999</v>
      </c>
      <c r="Y1241"/>
      <c r="Z1241">
        <v>115.480753208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126</v>
      </c>
      <c r="AH1241"/>
      <c r="AI1241">
        <v>109.290892426</v>
      </c>
      <c r="AJ1241">
        <v>106.361520559</v>
      </c>
      <c r="AK1241"/>
      <c r="AL1241">
        <v>106.967494792</v>
      </c>
      <c r="AM1241">
        <v>152.5</v>
      </c>
      <c r="AN1241">
        <v>100.809159924</v>
      </c>
      <c r="AO1241"/>
      <c r="AP1241">
        <v>106.417736289</v>
      </c>
      <c r="AQ1241">
        <v>130.71089257400001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129.410784232</v>
      </c>
      <c r="C1242">
        <v>127.08940921600001</v>
      </c>
      <c r="D1242">
        <v>95.237676851000003</v>
      </c>
      <c r="E1242">
        <v>108.63642322299999</v>
      </c>
      <c r="F1242">
        <v>129</v>
      </c>
      <c r="G1242"/>
      <c r="H1242">
        <v>100.699885056</v>
      </c>
      <c r="I1242"/>
      <c r="J1242">
        <v>113.481086486</v>
      </c>
      <c r="K1242">
        <v>95.507958997000003</v>
      </c>
      <c r="L1242">
        <v>131.1</v>
      </c>
      <c r="M1242">
        <v>105.291225731</v>
      </c>
      <c r="N1242">
        <v>106.28408856999999</v>
      </c>
      <c r="O1242">
        <v>130.01083423599999</v>
      </c>
      <c r="P1242"/>
      <c r="Q1242">
        <v>118.609884157</v>
      </c>
      <c r="R1242">
        <v>97.6</v>
      </c>
      <c r="S1242">
        <v>100.419974575</v>
      </c>
      <c r="T1242">
        <v>112.27449593199999</v>
      </c>
      <c r="U1242"/>
      <c r="V1242">
        <v>118.67143927399999</v>
      </c>
      <c r="W1242">
        <v>124.510375865</v>
      </c>
      <c r="X1242">
        <v>120.85707069</v>
      </c>
      <c r="Y1242"/>
      <c r="Z1242">
        <v>144.47592068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126.3</v>
      </c>
      <c r="AH1242"/>
      <c r="AI1242">
        <v>107.391050746</v>
      </c>
      <c r="AJ1242">
        <v>107.17610550800001</v>
      </c>
      <c r="AK1242"/>
      <c r="AL1242">
        <v>106.218698515</v>
      </c>
      <c r="AM1242">
        <v>151.5</v>
      </c>
      <c r="AN1242">
        <v>100.329163924</v>
      </c>
      <c r="AO1242"/>
      <c r="AP1242">
        <v>108.618103017</v>
      </c>
      <c r="AQ1242">
        <v>132.311025919</v>
      </c>
      <c r="AR1242">
        <v>114.390467461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128.810734228</v>
      </c>
      <c r="C1243">
        <v>124.089659195</v>
      </c>
      <c r="D1243">
        <v>94.843115882000006</v>
      </c>
      <c r="E1243">
        <v>109.207066019</v>
      </c>
      <c r="F1243">
        <v>134</v>
      </c>
      <c r="G1243"/>
      <c r="H1243">
        <v>100.56123205599999</v>
      </c>
      <c r="I1243"/>
      <c r="J1243">
        <v>115.480753208</v>
      </c>
      <c r="K1243">
        <v>96.808067339000004</v>
      </c>
      <c r="L1243">
        <v>133.1</v>
      </c>
      <c r="M1243">
        <v>106.391134072</v>
      </c>
      <c r="N1243">
        <v>107.414089512</v>
      </c>
      <c r="O1243">
        <v>126.81056754700001</v>
      </c>
      <c r="P1243"/>
      <c r="Q1243">
        <v>119.70997583099999</v>
      </c>
      <c r="R1243">
        <v>98.89</v>
      </c>
      <c r="S1243">
        <v>101.85623250800001</v>
      </c>
      <c r="T1243">
        <v>111.00106119599999</v>
      </c>
      <c r="U1243"/>
      <c r="V1243">
        <v>122.966785982</v>
      </c>
      <c r="W1243">
        <v>125.21043420300001</v>
      </c>
      <c r="X1243">
        <v>125.166519424</v>
      </c>
      <c r="Y1243"/>
      <c r="Z1243">
        <v>157.673721046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93.607800650000001</v>
      </c>
      <c r="AG1243">
        <v>123.5</v>
      </c>
      <c r="AH1243"/>
      <c r="AI1243">
        <v>106.291142405</v>
      </c>
      <c r="AJ1243">
        <v>105.43056633</v>
      </c>
      <c r="AK1243"/>
      <c r="AL1243">
        <v>107.58752181600001</v>
      </c>
      <c r="AM1243">
        <v>151.19999999999999</v>
      </c>
      <c r="AN1243">
        <v>99.229173090000003</v>
      </c>
      <c r="AO1243"/>
      <c r="AP1243">
        <v>106.71778629799999</v>
      </c>
      <c r="AQ1243">
        <v>133.01108425699999</v>
      </c>
      <c r="AR1243">
        <v>116.39030080800001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123.610300858</v>
      </c>
      <c r="C1244">
        <v>126.18948421</v>
      </c>
      <c r="D1244">
        <v>95.328764106999998</v>
      </c>
      <c r="E1244">
        <v>109.80900989600001</v>
      </c>
      <c r="F1244">
        <v>123.8</v>
      </c>
      <c r="G1244"/>
      <c r="H1244">
        <v>98.453433903000004</v>
      </c>
      <c r="I1244"/>
      <c r="J1244">
        <v>114.78086985500001</v>
      </c>
      <c r="K1244">
        <v>96.008000667000005</v>
      </c>
      <c r="L1244">
        <v>130.19999999999999</v>
      </c>
      <c r="M1244">
        <v>104.19131738999999</v>
      </c>
      <c r="N1244">
        <v>106.215088513</v>
      </c>
      <c r="O1244">
        <v>117.409784149</v>
      </c>
      <c r="P1244"/>
      <c r="Q1244">
        <v>116.409700808</v>
      </c>
      <c r="R1244">
        <v>97.27</v>
      </c>
      <c r="S1244">
        <v>102.049232416</v>
      </c>
      <c r="T1244">
        <v>110.152104705</v>
      </c>
      <c r="U1244"/>
      <c r="V1244">
        <v>124.065595605</v>
      </c>
      <c r="W1244">
        <v>125.810484207</v>
      </c>
      <c r="X1244">
        <v>120.576078088</v>
      </c>
      <c r="Y1244"/>
      <c r="Z1244">
        <v>129.878353608</v>
      </c>
      <c r="AA1244"/>
      <c r="AB1244">
        <v>123.091334895</v>
      </c>
      <c r="AC1244">
        <v>104.291309058</v>
      </c>
      <c r="AD1244">
        <v>97.191900674999999</v>
      </c>
      <c r="AE1244">
        <v>118.2</v>
      </c>
      <c r="AF1244">
        <v>94.007833985999994</v>
      </c>
      <c r="AG1244">
        <v>121.7</v>
      </c>
      <c r="AH1244"/>
      <c r="AI1244">
        <v>106.591117407</v>
      </c>
      <c r="AJ1244">
        <v>107.641582622</v>
      </c>
      <c r="AK1244"/>
      <c r="AL1244">
        <v>107.18096896900001</v>
      </c>
      <c r="AM1244">
        <v>151.9</v>
      </c>
      <c r="AN1244">
        <v>99.119174006999998</v>
      </c>
      <c r="AO1244"/>
      <c r="AP1244">
        <v>108.018003001</v>
      </c>
      <c r="AQ1244">
        <v>132.21101758500001</v>
      </c>
      <c r="AR1244">
        <v>124.989584201</v>
      </c>
      <c r="AS1244">
        <v>137.88850929099999</v>
      </c>
      <c r="AT1244">
        <v>103.60313744</v>
      </c>
      <c r="AU1244"/>
    </row>
    <row r="1245" spans="1:47" x14ac:dyDescent="0.35">
      <c r="A1245" s="84">
        <v>44774</v>
      </c>
      <c r="B1245">
        <v>129.21076756400001</v>
      </c>
      <c r="C1245">
        <v>121.889842513</v>
      </c>
      <c r="D1245">
        <v>94.720825763999997</v>
      </c>
      <c r="E1245">
        <v>109.30310950800001</v>
      </c>
      <c r="F1245">
        <v>130.1</v>
      </c>
      <c r="G1245"/>
      <c r="H1245">
        <v>96.506182023999997</v>
      </c>
      <c r="I1245"/>
      <c r="J1245">
        <v>115.880686552</v>
      </c>
      <c r="K1245">
        <v>95.607967330999998</v>
      </c>
      <c r="L1245">
        <v>131.4</v>
      </c>
      <c r="M1245">
        <v>105.99116740300001</v>
      </c>
      <c r="N1245">
        <v>106.45708871399999</v>
      </c>
      <c r="O1245">
        <v>123.310275856</v>
      </c>
      <c r="P1245"/>
      <c r="Q1245">
        <v>116.909742479</v>
      </c>
      <c r="R1245">
        <v>99.84</v>
      </c>
      <c r="S1245">
        <v>102.63110843600001</v>
      </c>
      <c r="T1245">
        <v>108.56031128399999</v>
      </c>
      <c r="U1245"/>
      <c r="V1245">
        <v>122.866894198</v>
      </c>
      <c r="W1245">
        <v>126.110509209</v>
      </c>
      <c r="X1245">
        <v>118.469498122</v>
      </c>
      <c r="Y1245"/>
      <c r="Z1245">
        <v>150.77487085499999</v>
      </c>
      <c r="AA1245"/>
      <c r="AB1245">
        <v>127.306791569</v>
      </c>
      <c r="AC1245">
        <v>106.591117407</v>
      </c>
      <c r="AD1245">
        <v>99.691692359000001</v>
      </c>
      <c r="AE1245">
        <v>116.6</v>
      </c>
      <c r="AF1245">
        <v>94.207850653999998</v>
      </c>
      <c r="AG1245">
        <v>122.1</v>
      </c>
      <c r="AH1245"/>
      <c r="AI1245">
        <v>104.791267394</v>
      </c>
      <c r="AJ1245">
        <v>111.132660978</v>
      </c>
      <c r="AK1245"/>
      <c r="AL1245">
        <v>107.771127616</v>
      </c>
      <c r="AM1245">
        <v>152.30000000000001</v>
      </c>
      <c r="AN1245">
        <v>100.99915833999999</v>
      </c>
      <c r="AO1245"/>
      <c r="AP1245">
        <v>107.11785297500001</v>
      </c>
      <c r="AQ1245">
        <v>133.911159263</v>
      </c>
      <c r="AR1245">
        <v>115.990334139</v>
      </c>
      <c r="AS1245">
        <v>141.188234314</v>
      </c>
      <c r="AT1245">
        <v>103.590445157</v>
      </c>
      <c r="AU1245"/>
    </row>
    <row r="1246" spans="1:47" x14ac:dyDescent="0.35">
      <c r="A1246" s="84">
        <v>44805</v>
      </c>
      <c r="B1246">
        <v>127.61063421999999</v>
      </c>
      <c r="C1246">
        <v>131.18906757799999</v>
      </c>
      <c r="D1246">
        <v>94.062614918999998</v>
      </c>
      <c r="E1246">
        <v>109.759784263</v>
      </c>
      <c r="F1246">
        <v>138</v>
      </c>
      <c r="G1246"/>
      <c r="H1246">
        <v>98.729278950999998</v>
      </c>
      <c r="I1246"/>
      <c r="J1246">
        <v>115.880686552</v>
      </c>
      <c r="K1246">
        <v>96.908075672999999</v>
      </c>
      <c r="L1246">
        <v>134</v>
      </c>
      <c r="M1246">
        <v>106.791100742</v>
      </c>
      <c r="N1246">
        <v>106.16408847</v>
      </c>
      <c r="O1246">
        <v>118.809900825</v>
      </c>
      <c r="P1246"/>
      <c r="Q1246">
        <v>118.509875823</v>
      </c>
      <c r="R1246">
        <v>98.93</v>
      </c>
      <c r="S1246">
        <v>102.5719227</v>
      </c>
      <c r="T1246">
        <v>108.45419172299999</v>
      </c>
      <c r="U1246"/>
      <c r="V1246">
        <v>116.87338716399999</v>
      </c>
      <c r="W1246">
        <v>127.810650888</v>
      </c>
      <c r="X1246">
        <v>121.541003191</v>
      </c>
      <c r="Y1246"/>
      <c r="Z1246">
        <v>160.67322113</v>
      </c>
      <c r="AA1246"/>
      <c r="AB1246">
        <v>127.213114754</v>
      </c>
      <c r="AC1246">
        <v>104.691275727</v>
      </c>
      <c r="AD1246">
        <v>98.391800683</v>
      </c>
      <c r="AE1246">
        <v>114.3</v>
      </c>
      <c r="AF1246">
        <v>96.008000667000005</v>
      </c>
      <c r="AG1246">
        <v>121.1</v>
      </c>
      <c r="AH1246"/>
      <c r="AI1246">
        <v>106.49112574</v>
      </c>
      <c r="AJ1246">
        <v>108.339798293</v>
      </c>
      <c r="AK1246"/>
      <c r="AL1246">
        <v>107.70686220899999</v>
      </c>
      <c r="AM1246">
        <v>152</v>
      </c>
      <c r="AN1246">
        <v>98.959175340000002</v>
      </c>
      <c r="AO1246"/>
      <c r="AP1246">
        <v>106.31771962000001</v>
      </c>
      <c r="AQ1246">
        <v>133.411117593</v>
      </c>
      <c r="AR1246">
        <v>117.990167486</v>
      </c>
      <c r="AS1246">
        <v>138.88842596500001</v>
      </c>
      <c r="AT1246">
        <v>103.947018974</v>
      </c>
      <c r="AU1246"/>
    </row>
    <row r="1247" spans="1:47" x14ac:dyDescent="0.35">
      <c r="A1247" s="84">
        <v>44835</v>
      </c>
      <c r="B1247">
        <v>128.71072589400001</v>
      </c>
      <c r="C1247">
        <v>128.58928422599999</v>
      </c>
      <c r="D1247">
        <v>94.330041288000004</v>
      </c>
      <c r="E1247">
        <v>109.04012691699999</v>
      </c>
      <c r="F1247"/>
      <c r="G1247"/>
      <c r="H1247">
        <v>99.347375249999999</v>
      </c>
      <c r="I1247"/>
      <c r="J1247">
        <v>111.78136977200001</v>
      </c>
      <c r="K1247">
        <v>96.408034002999997</v>
      </c>
      <c r="L1247">
        <v>129.19999999999999</v>
      </c>
      <c r="M1247">
        <v>104.791267394</v>
      </c>
      <c r="N1247">
        <v>105.810088175</v>
      </c>
      <c r="O1247">
        <v>117.60980081700001</v>
      </c>
      <c r="P1247"/>
      <c r="Q1247">
        <v>115.809650804</v>
      </c>
      <c r="R1247">
        <v>96.31</v>
      </c>
      <c r="S1247">
        <v>101.654684253</v>
      </c>
      <c r="T1247">
        <v>108.348072161</v>
      </c>
      <c r="U1247"/>
      <c r="V1247">
        <v>117.372846083</v>
      </c>
      <c r="W1247">
        <v>123.210267522</v>
      </c>
      <c r="X1247">
        <v>116.170937732</v>
      </c>
      <c r="Y1247"/>
      <c r="Z1247">
        <v>146.57557073800001</v>
      </c>
      <c r="AA1247"/>
      <c r="AB1247">
        <v>120.65573770500001</v>
      </c>
      <c r="AC1247">
        <v>103.591367386</v>
      </c>
      <c r="AD1247">
        <v>95.292058995000005</v>
      </c>
      <c r="AE1247">
        <v>110.4</v>
      </c>
      <c r="AF1247">
        <v>91.907658971999993</v>
      </c>
      <c r="AG1247">
        <v>121.2</v>
      </c>
      <c r="AH1247"/>
      <c r="AI1247">
        <v>104.691275727</v>
      </c>
      <c r="AJ1247">
        <v>107.17610550800001</v>
      </c>
      <c r="AK1247"/>
      <c r="AL1247">
        <v>106.629175811</v>
      </c>
      <c r="AM1247">
        <v>151</v>
      </c>
      <c r="AN1247">
        <v>97.109190756999993</v>
      </c>
      <c r="AO1247"/>
      <c r="AP1247">
        <v>107.71795299199999</v>
      </c>
      <c r="AQ1247">
        <v>132.21101758500001</v>
      </c>
      <c r="AR1247">
        <v>116.69027581</v>
      </c>
      <c r="AS1247">
        <v>142.78810099200001</v>
      </c>
      <c r="AT1247">
        <v>103.915288268</v>
      </c>
      <c r="AU1247"/>
    </row>
    <row r="1248" spans="1:47" x14ac:dyDescent="0.35">
      <c r="A1248" s="84">
        <v>44866</v>
      </c>
      <c r="B1248">
        <v>129.01075089599999</v>
      </c>
      <c r="C1248">
        <v>131.989000917</v>
      </c>
      <c r="D1248">
        <v>94.240957886000004</v>
      </c>
      <c r="E1248">
        <v>109.115303019</v>
      </c>
      <c r="F1248"/>
      <c r="G1248"/>
      <c r="H1248">
        <v>97.153519770000003</v>
      </c>
      <c r="I1248"/>
      <c r="J1248">
        <v>115.180803199</v>
      </c>
      <c r="K1248">
        <v>97.108092341000003</v>
      </c>
      <c r="L1248">
        <v>131.9</v>
      </c>
      <c r="M1248">
        <v>105.891175735</v>
      </c>
      <c r="N1248">
        <v>105.18408765300001</v>
      </c>
      <c r="O1248">
        <v>113.109425785</v>
      </c>
      <c r="P1248"/>
      <c r="Q1248">
        <v>114.409534128</v>
      </c>
      <c r="R1248">
        <v>98.22</v>
      </c>
      <c r="S1248">
        <v>101.67637151</v>
      </c>
      <c r="T1248">
        <v>108.135833039</v>
      </c>
      <c r="U1248"/>
      <c r="V1248">
        <v>118.67143927399999</v>
      </c>
      <c r="W1248">
        <v>122.310192516</v>
      </c>
      <c r="X1248">
        <v>125.26498177400001</v>
      </c>
      <c r="Y1248"/>
      <c r="Z1248">
        <v>155.97400433300001</v>
      </c>
      <c r="AA1248"/>
      <c r="AB1248"/>
      <c r="AC1248">
        <v>103.29139238400001</v>
      </c>
      <c r="AD1248">
        <v>95.992000666999999</v>
      </c>
      <c r="AE1248">
        <v>111.1</v>
      </c>
      <c r="AF1248">
        <v>96.508042337000006</v>
      </c>
      <c r="AG1248">
        <v>124.8</v>
      </c>
      <c r="AH1248"/>
      <c r="AI1248">
        <v>103.491375719</v>
      </c>
      <c r="AJ1248">
        <v>106.24515128</v>
      </c>
      <c r="AK1248"/>
      <c r="AL1248">
        <v>106.684618945</v>
      </c>
      <c r="AM1248">
        <v>152.9</v>
      </c>
      <c r="AN1248">
        <v>100.829159757</v>
      </c>
      <c r="AO1248"/>
      <c r="AP1248">
        <v>106.617769628</v>
      </c>
      <c r="AQ1248">
        <v>133.01108425699999</v>
      </c>
      <c r="AR1248">
        <v>112.790600783</v>
      </c>
      <c r="AS1248">
        <v>141.188234314</v>
      </c>
      <c r="AT1248">
        <v>103.309529244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>
        <v>99.414691031000004</v>
      </c>
      <c r="I1249"/>
      <c r="J1249">
        <v>115.480753208</v>
      </c>
      <c r="K1249">
        <v>95.107925660000006</v>
      </c>
      <c r="L1249"/>
      <c r="M1249"/>
      <c r="N1249">
        <v>105.98708832299999</v>
      </c>
      <c r="O1249">
        <v>115.40961746799999</v>
      </c>
      <c r="P1249"/>
      <c r="Q1249"/>
      <c r="R1249">
        <v>99.31</v>
      </c>
      <c r="S1249">
        <v>100.90282093</v>
      </c>
      <c r="T1249"/>
      <c r="U1249"/>
      <c r="V1249"/>
      <c r="W1249"/>
      <c r="X1249"/>
      <c r="Y1249"/>
      <c r="Z1249"/>
      <c r="AA1249"/>
      <c r="AB1249"/>
      <c r="AC1249"/>
      <c r="AD1249">
        <v>95.592033997000001</v>
      </c>
      <c r="AE1249">
        <v>107.9</v>
      </c>
      <c r="AF1249"/>
      <c r="AG1249">
        <v>121.5</v>
      </c>
      <c r="AH1249"/>
      <c r="AI1249"/>
      <c r="AJ1249"/>
      <c r="AK1249"/>
      <c r="AL1249"/>
      <c r="AM1249">
        <v>154.4</v>
      </c>
      <c r="AN1249">
        <v>104.919125674</v>
      </c>
      <c r="AO1249"/>
      <c r="AP1249"/>
      <c r="AQ1249"/>
      <c r="AR1249"/>
      <c r="AS1249"/>
      <c r="AT1249">
        <v>102.562766891</v>
      </c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50" zoomScaleNormal="15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538</v>
      </c>
      <c r="B1" t="s">
        <v>530</v>
      </c>
      <c r="C1" t="s">
        <v>531</v>
      </c>
      <c r="D1" t="s">
        <v>524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504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532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535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517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516</v>
      </c>
      <c r="B62">
        <v>115</v>
      </c>
    </row>
    <row r="63" spans="1:2" x14ac:dyDescent="0.35">
      <c r="A63" t="s">
        <v>470</v>
      </c>
      <c r="B63">
        <v>112</v>
      </c>
    </row>
    <row r="64" spans="1:2" x14ac:dyDescent="0.35">
      <c r="A64" t="s">
        <v>149</v>
      </c>
      <c r="B64">
        <v>111</v>
      </c>
    </row>
    <row r="65" spans="1:2" x14ac:dyDescent="0.35">
      <c r="A65" t="s">
        <v>233</v>
      </c>
      <c r="B65">
        <v>110</v>
      </c>
    </row>
    <row r="66" spans="1:2" x14ac:dyDescent="0.35">
      <c r="A66" t="s">
        <v>349</v>
      </c>
      <c r="B66">
        <v>107</v>
      </c>
    </row>
    <row r="67" spans="1:2" x14ac:dyDescent="0.35">
      <c r="A67" t="s">
        <v>121</v>
      </c>
      <c r="B67">
        <v>107</v>
      </c>
    </row>
    <row r="68" spans="1:2" x14ac:dyDescent="0.35">
      <c r="A68" t="s">
        <v>139</v>
      </c>
      <c r="B68">
        <v>106</v>
      </c>
    </row>
    <row r="69" spans="1:2" x14ac:dyDescent="0.35">
      <c r="A69" t="s">
        <v>247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508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539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515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497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540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541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542</v>
      </c>
      <c r="B115">
        <v>24</v>
      </c>
    </row>
    <row r="116" spans="1:2" x14ac:dyDescent="0.35">
      <c r="A116" t="s">
        <v>543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514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544</v>
      </c>
      <c r="B142">
        <v>14</v>
      </c>
    </row>
    <row r="143" spans="1:2" x14ac:dyDescent="0.35">
      <c r="A143" t="s">
        <v>545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511</v>
      </c>
      <c r="B153">
        <v>9</v>
      </c>
    </row>
    <row r="154" spans="1:2" x14ac:dyDescent="0.35">
      <c r="A154" t="s">
        <v>509</v>
      </c>
      <c r="B154">
        <v>9</v>
      </c>
    </row>
    <row r="155" spans="1:2" x14ac:dyDescent="0.35">
      <c r="A155" t="s">
        <v>546</v>
      </c>
      <c r="B155">
        <v>9</v>
      </c>
    </row>
    <row r="156" spans="1:2" x14ac:dyDescent="0.35">
      <c r="A156" t="s">
        <v>518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512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506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547</v>
      </c>
      <c r="B180">
        <v>1</v>
      </c>
    </row>
    <row r="181" spans="1:2" x14ac:dyDescent="0.35">
      <c r="A181" t="s">
        <v>548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0" tint="-0.34998626667073579"/>
  </sheetPr>
  <dimension ref="A1:C384"/>
  <sheetViews>
    <sheetView zoomScale="120" zoomScaleNormal="120" workbookViewId="0">
      <pane ySplit="1" topLeftCell="A369" activePane="bottomLeft" state="frozen"/>
      <selection activeCell="E366" sqref="E366"/>
      <selection pane="bottomLeft" activeCell="E366" sqref="E366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549</v>
      </c>
      <c r="B1" t="s">
        <v>550</v>
      </c>
      <c r="C1" t="s">
        <v>551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  <c r="C366">
        <v>5.2999999999999999E-2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  <c r="C380">
        <v>6.3E-2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  <c r="C383">
        <v>1.2999999999999999E-2</v>
      </c>
    </row>
    <row r="384" spans="1:3" x14ac:dyDescent="0.35">
      <c r="A384" s="84">
        <v>44957</v>
      </c>
      <c r="B384">
        <v>49.2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A3" zoomScaleNormal="100" workbookViewId="0">
      <selection activeCell="A11" sqref="A11:XFD13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63" width="9.1796875" style="80" customWidth="1"/>
    <col min="64" max="16384" width="9.1796875" style="80"/>
  </cols>
  <sheetData>
    <row r="1" spans="2:6" x14ac:dyDescent="0.35">
      <c r="B1" s="100" t="s">
        <v>45</v>
      </c>
      <c r="C1" s="86"/>
      <c r="D1" s="101"/>
      <c r="E1" s="101"/>
      <c r="F1" s="101"/>
    </row>
    <row r="2" spans="2:6" ht="16" customHeight="1" thickBot="1" x14ac:dyDescent="0.4">
      <c r="B2" s="88"/>
      <c r="C2" s="88"/>
      <c r="D2" s="88"/>
      <c r="E2" s="88"/>
      <c r="F2" s="88"/>
    </row>
    <row r="3" spans="2:6" ht="16" customHeight="1" thickBot="1" x14ac:dyDescent="0.4">
      <c r="B3" s="89" t="s">
        <v>0</v>
      </c>
      <c r="C3" s="90"/>
      <c r="D3" s="90"/>
      <c r="E3" s="90"/>
      <c r="F3" s="91"/>
    </row>
    <row r="7" spans="2:6" ht="20" customHeight="1" x14ac:dyDescent="0.35">
      <c r="D7" s="65" t="s">
        <v>552</v>
      </c>
      <c r="E7" s="65" t="s">
        <v>553</v>
      </c>
      <c r="F7" s="65" t="s">
        <v>554</v>
      </c>
    </row>
    <row r="8" spans="2:6" ht="19" customHeight="1" x14ac:dyDescent="0.45">
      <c r="C8" s="66" t="s">
        <v>432</v>
      </c>
      <c r="D8" s="11">
        <f>VLOOKUP(C8,'Data World GDP'!A:D,2,FALSE)/$D$28</f>
        <v>0.2107951720084987</v>
      </c>
      <c r="E8" s="12">
        <f>VLOOKUP(C8,'Data World GDP'!A:D,3,FALSE)</f>
        <v>21.1043148117692</v>
      </c>
      <c r="F8" s="12">
        <f>VLOOKUP(C8,'World Production data'!$A$2:$C$115,2,)</f>
        <v>1.65</v>
      </c>
    </row>
    <row r="9" spans="2:6" ht="19" customHeight="1" x14ac:dyDescent="0.45">
      <c r="C9" s="66" t="s">
        <v>504</v>
      </c>
      <c r="D9" s="11">
        <f>VLOOKUP(C9,'Data World GDP'!A:D,2,FALSE)/$D$28</f>
        <v>0.1316667420098549</v>
      </c>
      <c r="E9" s="12">
        <f>VLOOKUP(C9,'Data World GDP'!A:D,3,FALSE)</f>
        <v>0</v>
      </c>
      <c r="F9" s="12">
        <f>VLOOKUP(C9,'World Production data'!$A$2:$C$115,2,)</f>
        <v>2</v>
      </c>
    </row>
    <row r="10" spans="2:6" ht="19" customHeight="1" x14ac:dyDescent="0.45">
      <c r="C10" s="66" t="s">
        <v>95</v>
      </c>
      <c r="D10" s="11">
        <f>VLOOKUP(C10,'Data World GDP'!A:D,2,FALSE)/$D$28</f>
        <v>0.16033633199222458</v>
      </c>
      <c r="E10" s="12">
        <f>VLOOKUP(C10,'Data World GDP'!A:D,3,FALSE)</f>
        <v>42.835549459778498</v>
      </c>
      <c r="F10" s="12">
        <f>VLOOKUP(C10,'World Production data'!$A$2:$C$115,2,)</f>
        <v>1.3</v>
      </c>
    </row>
    <row r="11" spans="2:6" ht="19" customHeight="1" x14ac:dyDescent="0.45">
      <c r="C11" s="66" t="s">
        <v>231</v>
      </c>
      <c r="D11" s="11">
        <f>VLOOKUP(C11,'Data World GDP'!A:D,2,FALSE)/$D$28</f>
        <v>4.467248316079743E-2</v>
      </c>
      <c r="E11" s="12">
        <f>VLOOKUP(C11,'Data World GDP'!A:D,3,FALSE)</f>
        <v>25.276723745751099</v>
      </c>
      <c r="F11" s="12">
        <f>VLOOKUP(C11,'World Production data'!$A$2:$C$115,2,)</f>
        <v>-2.8</v>
      </c>
    </row>
    <row r="12" spans="2:6" ht="19" customHeight="1" x14ac:dyDescent="0.45">
      <c r="C12" s="66" t="s">
        <v>127</v>
      </c>
      <c r="D12" s="11">
        <f>VLOOKUP(C12,'Data World GDP'!A:D,2,FALSE)/$D$28</f>
        <v>3.8515437819266758E-2</v>
      </c>
      <c r="E12" s="12">
        <f>VLOOKUP(C12,'Data World GDP'!A:D,3,FALSE)</f>
        <v>23.290317206913301</v>
      </c>
      <c r="F12" s="12">
        <f>VLOOKUP(C12,'World Production data'!$A$2:$C$115,2,)</f>
        <v>-3.94</v>
      </c>
    </row>
    <row r="13" spans="2:6" ht="19" customHeight="1" x14ac:dyDescent="0.45">
      <c r="C13" s="66" t="s">
        <v>177</v>
      </c>
      <c r="D13" s="11">
        <f>VLOOKUP(C13,'Data World GDP'!A:D,2,FALSE)/$D$28</f>
        <v>2.8307942678902399E-2</v>
      </c>
      <c r="E13" s="12">
        <f>VLOOKUP(C13,'Data World GDP'!A:D,3,FALSE)</f>
        <v>18.0920756440749</v>
      </c>
      <c r="F13" s="12">
        <f>VLOOKUP(C13,'World Production data'!$A$2:$C$115,2,)</f>
        <v>-4</v>
      </c>
    </row>
    <row r="14" spans="2:6" ht="19" customHeight="1" x14ac:dyDescent="0.45">
      <c r="C14" s="66" t="s">
        <v>211</v>
      </c>
      <c r="D14" s="11">
        <f>VLOOKUP(C14,'Data World GDP'!A:D,2,FALSE)/$D$28</f>
        <v>2.8714795895303107E-2</v>
      </c>
      <c r="E14" s="12">
        <f>VLOOKUP(C14,'Data World GDP'!A:D,3,FALSE)</f>
        <v>31.184277214324201</v>
      </c>
      <c r="F14" s="12">
        <f>VLOOKUP(C14,'World Production data'!$A$2:$C$115,2,)</f>
        <v>4.3</v>
      </c>
    </row>
    <row r="15" spans="2:6" ht="19" customHeight="1" x14ac:dyDescent="0.45">
      <c r="C15" s="66" t="s">
        <v>159</v>
      </c>
      <c r="D15" s="11">
        <f>VLOOKUP(C15,'Data World GDP'!A:D,2,FALSE)/$D$28</f>
        <v>2.6743818091406357E-2</v>
      </c>
      <c r="E15" s="12">
        <f>VLOOKUP(C15,'Data World GDP'!A:D,3,FALSE)</f>
        <v>25.026690711632401</v>
      </c>
      <c r="F15" s="12">
        <f>VLOOKUP(C15,'World Production data'!$A$2:$C$115,2,)</f>
        <v>1.42</v>
      </c>
    </row>
    <row r="16" spans="2:6" ht="19" customHeight="1" x14ac:dyDescent="0.45">
      <c r="C16" s="66" t="s">
        <v>75</v>
      </c>
      <c r="D16" s="11">
        <f>VLOOKUP(C16,'Data World GDP'!A:D,2,FALSE)/$D$28</f>
        <v>1.4547262781971881E-2</v>
      </c>
      <c r="E16" s="12">
        <f>VLOOKUP(C16,'Data World GDP'!A:D,3,FALSE)</f>
        <v>18.919750156210998</v>
      </c>
      <c r="F16" s="12">
        <f>VLOOKUP(C16,'World Production data'!$A$2:$C$115,2,)</f>
        <v>-1.3</v>
      </c>
    </row>
    <row r="17" spans="3:13" ht="19" customHeight="1" x14ac:dyDescent="0.45">
      <c r="C17" s="66" t="s">
        <v>225</v>
      </c>
      <c r="D17" s="11">
        <f>VLOOKUP(C17,'Data World GDP'!A:D,2,FALSE)/$D$28</f>
        <v>1.905881289272637E-2</v>
      </c>
      <c r="E17" s="12">
        <f>VLOOKUP(C17,'Data World GDP'!A:D,3,FALSE)</f>
        <v>20.045145748964199</v>
      </c>
      <c r="F17" s="12">
        <f>VLOOKUP(C17,'World Production data'!$A$2:$C$115,2,)</f>
        <v>0.1</v>
      </c>
    </row>
    <row r="18" spans="3:13" ht="19" customHeight="1" x14ac:dyDescent="0.45">
      <c r="C18" s="66" t="s">
        <v>87</v>
      </c>
      <c r="D18" s="11">
        <f>VLOOKUP(C18,'Data World GDP'!A:D,2,FALSE)/$D$28</f>
        <v>1.7973870982324489E-2</v>
      </c>
      <c r="E18" s="12">
        <f>VLOOKUP(C18,'Data World GDP'!A:D,3,FALSE)</f>
        <v>23.740127366052899</v>
      </c>
      <c r="F18" s="12">
        <f>VLOOKUP(C18,'World Production data'!$A$2:$C$115,2,)</f>
        <v>2.59</v>
      </c>
    </row>
    <row r="19" spans="3:13" ht="19" customHeight="1" x14ac:dyDescent="0.45">
      <c r="C19" s="66" t="s">
        <v>456</v>
      </c>
      <c r="D19" s="11">
        <f>VLOOKUP(C19,'Data World GDP'!A:D,2,FALSE)/$D$28</f>
        <v>1.6057140273947831E-2</v>
      </c>
      <c r="E19" s="12">
        <f>VLOOKUP(C19,'Data World GDP'!A:D,3,FALSE)</f>
        <v>22.421938275509799</v>
      </c>
      <c r="F19" s="12">
        <f>VLOOKUP(C19,'World Production data'!$A$2:$C$115,2,)</f>
        <v>-4.3</v>
      </c>
    </row>
    <row r="20" spans="3:13" ht="19" customHeight="1" x14ac:dyDescent="0.45">
      <c r="C20" s="66" t="s">
        <v>243</v>
      </c>
      <c r="D20" s="11">
        <f>VLOOKUP(C20,'Data World GDP'!A:D,2,FALSE)/$D$28</f>
        <v>1.6265087473441527E-2</v>
      </c>
      <c r="E20" s="12">
        <f>VLOOKUP(C20,'Data World GDP'!A:D,3,FALSE)</f>
        <v>32.089982999124402</v>
      </c>
      <c r="F20" s="12">
        <f>VLOOKUP(C20,'World Production data'!$A$2:$C$115,2,)</f>
        <v>-7.3</v>
      </c>
    </row>
    <row r="21" spans="3:13" ht="19" customHeight="1" x14ac:dyDescent="0.45">
      <c r="C21" s="66" t="s">
        <v>49</v>
      </c>
      <c r="D21" s="11">
        <f>VLOOKUP(C21,'Data World GDP'!A:D,2,FALSE)/$D$28</f>
        <v>1.4040956557117672E-2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1.2901767551195696E-2</v>
      </c>
      <c r="E22" s="12">
        <f>VLOOKUP(C22,'Data World GDP'!A:D,3,FALSE)</f>
        <v>20.841336314115701</v>
      </c>
      <c r="F22" s="12">
        <f>VLOOKUP(C22,'World Production data'!$A$2:$C$115,2,)</f>
        <v>0.6</v>
      </c>
    </row>
    <row r="23" spans="3:13" ht="19" customHeight="1" x14ac:dyDescent="0.45">
      <c r="C23" s="66" t="s">
        <v>277</v>
      </c>
      <c r="D23" s="11">
        <f>VLOOKUP(C23,'Data World GDP'!A:D,2,FALSE)/$D$28</f>
        <v>1.1509425432846616E-2</v>
      </c>
      <c r="E23" s="12">
        <f>VLOOKUP(C23,'Data World GDP'!A:D,3,FALSE)</f>
        <v>20.564291572059801</v>
      </c>
      <c r="F23" s="12">
        <f>VLOOKUP(C23,'World Production data'!$A$2:$C$115,2,)</f>
        <v>3</v>
      </c>
    </row>
    <row r="24" spans="3:13" ht="19" customHeight="1" x14ac:dyDescent="0.45">
      <c r="C24" s="66" t="s">
        <v>209</v>
      </c>
      <c r="D24" s="11">
        <f>VLOOKUP(C24,'Data World GDP'!A:D,2,FALSE)/$D$28</f>
        <v>1.0722842547805252E-2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7.4047285384928347E-3</v>
      </c>
      <c r="E25" s="12">
        <f>VLOOKUP(C25,'Data World GDP'!A:D,3,FALSE)</f>
        <v>0</v>
      </c>
      <c r="F25" s="12">
        <f>VLOOKUP(C25,'World Production data'!$A$2:$C$115,2,)</f>
        <v>-0.2</v>
      </c>
    </row>
    <row r="26" spans="3:13" ht="19" customHeight="1" x14ac:dyDescent="0.45">
      <c r="C26" s="66" t="s">
        <v>315</v>
      </c>
      <c r="D26" s="11">
        <f>VLOOKUP(C26,'Data World GDP'!A:D,2,FALSE)/$D$28</f>
        <v>9.1587179603092091E-3</v>
      </c>
      <c r="E26" s="12">
        <f>VLOOKUP(C26,'Data World GDP'!A:D,3,FALSE)</f>
        <v>21.453811265408302</v>
      </c>
      <c r="F26" s="12">
        <f>VLOOKUP(C26,'World Production data'!$A$2:$C$115,2,)</f>
        <v>-1.1000000000000001</v>
      </c>
    </row>
    <row r="28" spans="3:13" x14ac:dyDescent="0.35">
      <c r="C28" s="63" t="s">
        <v>555</v>
      </c>
      <c r="D28" s="83">
        <f>SUM('Data World GDP'!B2:B178)</f>
        <v>110605</v>
      </c>
      <c r="E28" s="69"/>
      <c r="F28" s="69"/>
    </row>
    <row r="29" spans="3:13" x14ac:dyDescent="0.35">
      <c r="C29" s="63" t="s">
        <v>556</v>
      </c>
      <c r="D29" s="80">
        <f>D28-VLOOKUP("Euro Area",'Data World GDP'!$A:$D,2,)</f>
        <v>96042</v>
      </c>
    </row>
    <row r="30" spans="3:13" x14ac:dyDescent="0.35">
      <c r="C30" s="102"/>
      <c r="D30" s="103"/>
      <c r="E30" s="101"/>
      <c r="F30" s="101"/>
      <c r="G30" s="86"/>
      <c r="H30" s="86"/>
      <c r="I30" s="86"/>
      <c r="J30" s="86"/>
      <c r="K30" s="86"/>
      <c r="L30" s="86"/>
      <c r="M30" s="86"/>
    </row>
    <row r="31" spans="3:13" x14ac:dyDescent="0.35">
      <c r="C31" s="86"/>
      <c r="D31" s="101"/>
      <c r="E31" s="101"/>
      <c r="F31" s="101"/>
      <c r="G31" s="86"/>
      <c r="H31" s="86"/>
      <c r="I31" s="86"/>
      <c r="J31" s="86"/>
      <c r="K31" s="86"/>
      <c r="L31" s="86"/>
      <c r="M31" s="86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10" zoomScaleNormal="110" workbookViewId="0">
      <pane xSplit="2" ySplit="9" topLeftCell="C413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424" sqref="H424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6" width="6.1796875" customWidth="1"/>
    <col min="7" max="11" width="6.81640625" bestFit="1" customWidth="1"/>
    <col min="12" max="13" width="6.36328125" hidden="1" customWidth="1"/>
    <col min="14" max="14" width="8.1796875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526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535</v>
      </c>
      <c r="N1" t="s">
        <v>210</v>
      </c>
      <c r="O1" t="s">
        <v>86</v>
      </c>
      <c r="P1" t="s">
        <v>532</v>
      </c>
      <c r="Q1" t="s">
        <v>74</v>
      </c>
      <c r="R1" t="s">
        <v>190</v>
      </c>
      <c r="S1" t="s">
        <v>214</v>
      </c>
      <c r="T1" t="s">
        <v>418</v>
      </c>
      <c r="U1" t="s">
        <v>525</v>
      </c>
      <c r="V1" t="s">
        <v>346</v>
      </c>
      <c r="Z1" s="15" t="s">
        <v>557</v>
      </c>
    </row>
    <row r="2" spans="2:26" s="80" customFormat="1" ht="16" customHeight="1" thickBot="1" x14ac:dyDescent="0.4">
      <c r="Y2" s="80" t="s">
        <v>558</v>
      </c>
      <c r="Z2" s="14">
        <v>44866</v>
      </c>
    </row>
    <row r="3" spans="2:26" ht="75.75" customHeight="1" x14ac:dyDescent="0.35">
      <c r="B3" s="49"/>
      <c r="C3" s="50" t="s">
        <v>559</v>
      </c>
      <c r="D3" s="51" t="s">
        <v>560</v>
      </c>
      <c r="E3" s="52" t="s">
        <v>561</v>
      </c>
      <c r="F3" s="53" t="s">
        <v>127</v>
      </c>
      <c r="G3" s="53" t="s">
        <v>159</v>
      </c>
      <c r="H3" s="53" t="s">
        <v>562</v>
      </c>
      <c r="I3" s="53" t="s">
        <v>563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564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565</v>
      </c>
      <c r="V3" s="54" t="s">
        <v>347</v>
      </c>
      <c r="Z3" s="16">
        <f>EDATE(Z2,-1)</f>
        <v>44835</v>
      </c>
    </row>
    <row r="4" spans="2:26" x14ac:dyDescent="0.35">
      <c r="B4" s="55" t="s">
        <v>566</v>
      </c>
      <c r="C4" s="3">
        <f t="shared" ref="C4:V4" ca="1" si="0">MAX(OFFSET(C$24,COUNT(C$24:C$435),0,-13,1))</f>
        <v>6.9376272442768269E-2</v>
      </c>
      <c r="D4" s="3">
        <f t="shared" ca="1" si="0"/>
        <v>4.2968750000991866E-2</v>
      </c>
      <c r="E4" s="3">
        <f t="shared" ca="1" si="0"/>
        <v>9.2119866815327911E-2</v>
      </c>
      <c r="F4" s="3">
        <f t="shared" ca="1" si="0"/>
        <v>4.5307443363775762E-2</v>
      </c>
      <c r="G4" s="3">
        <f t="shared" ca="1" si="0"/>
        <v>1.8901235850036276E-2</v>
      </c>
      <c r="H4" s="3">
        <f t="shared" ca="1" si="0"/>
        <v>-1.2903225804602545E-2</v>
      </c>
      <c r="I4" s="3">
        <f t="shared" ca="1" si="0"/>
        <v>4.8611111114142583E-2</v>
      </c>
      <c r="J4" s="3">
        <f t="shared" ca="1" si="0"/>
        <v>6.8508957790435226E-2</v>
      </c>
      <c r="K4" s="3">
        <f t="shared" ca="1" si="0"/>
        <v>9.5530236631389209E-2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4.90094331884455E-2</v>
      </c>
      <c r="O4" s="3">
        <f t="shared" ca="1" si="0"/>
        <v>6.2898620206013903E-2</v>
      </c>
      <c r="P4" s="3">
        <f t="shared" ca="1" si="0"/>
        <v>6.7978533094812249E-2</v>
      </c>
      <c r="Q4" s="3">
        <f t="shared" ca="1" si="0"/>
        <v>1.8730796670254058E-2</v>
      </c>
      <c r="R4" s="3">
        <f t="shared" ca="1" si="0"/>
        <v>9.4288304617195354E-2</v>
      </c>
      <c r="S4" s="3">
        <f t="shared" ca="1" si="0"/>
        <v>0.57296137339039688</v>
      </c>
      <c r="T4" s="3">
        <f t="shared" ca="1" si="0"/>
        <v>0.12529182879272033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44501</v>
      </c>
    </row>
    <row r="5" spans="2:26" x14ac:dyDescent="0.35">
      <c r="B5" s="55" t="s">
        <v>567</v>
      </c>
      <c r="C5" s="3">
        <f t="shared" ref="C5:V5" ca="1" si="1">MIN(OFFSET(C$24,COUNT(C$24:C$435),0,-13,1))</f>
        <v>1.6455595445769387E-2</v>
      </c>
      <c r="D5" s="3">
        <f t="shared" ca="1" si="1"/>
        <v>-2.3430178069160087E-2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-2.6876831363039269E-2</v>
      </c>
      <c r="H5" s="3">
        <f t="shared" ca="1" si="1"/>
        <v>-6.4899451550363821E-2</v>
      </c>
      <c r="I5" s="3">
        <f t="shared" ca="1" si="1"/>
        <v>-3.5480859012781689E-2</v>
      </c>
      <c r="J5" s="3">
        <f t="shared" ca="1" si="1"/>
        <v>-6.8267442236948483E-3</v>
      </c>
      <c r="K5" s="3">
        <f t="shared" ca="1" si="1"/>
        <v>-2.0833333336227125E-2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-2.8306952653541365E-3</v>
      </c>
      <c r="O5" s="3">
        <f t="shared" ca="1" si="1"/>
        <v>1.1376939397633016E-2</v>
      </c>
      <c r="P5" s="3">
        <f t="shared" ca="1" si="1"/>
        <v>-9.2514718250630776E-2</v>
      </c>
      <c r="Q5" s="3">
        <f t="shared" ca="1" si="1"/>
        <v>-6.9459757442227266E-2</v>
      </c>
      <c r="R5" s="3">
        <f t="shared" ca="1" si="1"/>
        <v>-4.4850498341674129E-2</v>
      </c>
      <c r="S5" s="3">
        <f t="shared" ca="1" si="1"/>
        <v>-0.28171641790954272</v>
      </c>
      <c r="T5" s="3">
        <f t="shared" ca="1" si="1"/>
        <v>-7.7301475757323183E-3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568</v>
      </c>
      <c r="C6" s="3">
        <f t="shared" ref="C6:V6" ca="1" si="2">AVERAGE(OFFSET(C$24,COUNT(C$24:C$435),0,-13,1))</f>
        <v>3.9526706314180336E-2</v>
      </c>
      <c r="D6" s="3">
        <f t="shared" ca="1" si="2"/>
        <v>9.9168737012593228E-3</v>
      </c>
      <c r="E6" s="3">
        <f t="shared" ca="1" si="2"/>
        <v>2.1128968100051111E-3</v>
      </c>
      <c r="F6" s="3">
        <f t="shared" ca="1" si="2"/>
        <v>-3.2953630738000277E-3</v>
      </c>
      <c r="G6" s="3">
        <f t="shared" ca="1" si="2"/>
        <v>1.1203825916629708E-3</v>
      </c>
      <c r="H6" s="3">
        <f t="shared" ca="1" si="2"/>
        <v>-3.7930700070623359E-2</v>
      </c>
      <c r="I6" s="3">
        <f t="shared" ca="1" si="2"/>
        <v>8.7666700699907119E-3</v>
      </c>
      <c r="J6" s="3">
        <f t="shared" ca="1" si="2"/>
        <v>2.883486028135394E-2</v>
      </c>
      <c r="K6" s="3">
        <f t="shared" ca="1" si="2"/>
        <v>2.3291471893952951E-2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3.5003098322406792E-2</v>
      </c>
      <c r="O6" s="3">
        <f t="shared" ca="1" si="2"/>
        <v>3.6247868890119314E-2</v>
      </c>
      <c r="P6" s="3">
        <f t="shared" ca="1" si="2"/>
        <v>1.599825506333934E-2</v>
      </c>
      <c r="Q6" s="3">
        <f t="shared" ca="1" si="2"/>
        <v>-9.4571923320726399E-3</v>
      </c>
      <c r="R6" s="3">
        <f t="shared" ca="1" si="2"/>
        <v>3.4385986832245925E-2</v>
      </c>
      <c r="S6" s="3">
        <f t="shared" ca="1" si="2"/>
        <v>3.4480451930610431E-2</v>
      </c>
      <c r="T6" s="3">
        <f t="shared" ca="1" si="2"/>
        <v>6.2121019683324417E-2</v>
      </c>
      <c r="U6" s="3">
        <f t="shared" ca="1" si="2"/>
        <v>7.4462738068161269E-2</v>
      </c>
      <c r="V6" s="3">
        <f t="shared" ca="1" si="2"/>
        <v>0.1137692994030139</v>
      </c>
    </row>
    <row r="7" spans="2:26" x14ac:dyDescent="0.35">
      <c r="B7" s="55" t="s">
        <v>569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below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below</v>
      </c>
      <c r="K7" s="4" t="str">
        <f t="shared" ca="1" si="3"/>
        <v>below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above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570</v>
      </c>
      <c r="C8" s="17">
        <f t="shared" ref="C8:V8" si="4">VLOOKUP($Z$2,$B:$V,MATCH(C3,$B$3:$V$3,),)-VLOOKUP($Z$4,$B:$V,MATCH(C3,$B$3:$V$3,),)</f>
        <v>-2.8038917295848603E-2</v>
      </c>
      <c r="D8" s="17">
        <f t="shared" si="4"/>
        <v>2.8782166618861273E-2</v>
      </c>
      <c r="E8" s="17">
        <f t="shared" si="4"/>
        <v>-4.4307250704677795E-2</v>
      </c>
      <c r="F8" s="17">
        <f t="shared" si="4"/>
        <v>2.5459959089081597E-2</v>
      </c>
      <c r="G8" s="17">
        <f t="shared" si="4"/>
        <v>1.2571206241364785E-2</v>
      </c>
      <c r="H8" s="17">
        <f t="shared" si="4"/>
        <v>-3.5624587747283845E-2</v>
      </c>
      <c r="I8" s="17">
        <f t="shared" si="4"/>
        <v>-0.1032774691868362</v>
      </c>
      <c r="J8" s="17">
        <f t="shared" si="4"/>
        <v>-4.1448629081009943E-2</v>
      </c>
      <c r="K8" s="17">
        <f t="shared" si="4"/>
        <v>-6.1483739837941885E-2</v>
      </c>
      <c r="L8" s="17">
        <f t="shared" si="4"/>
        <v>0</v>
      </c>
      <c r="M8" s="17">
        <f t="shared" si="4"/>
        <v>0</v>
      </c>
      <c r="N8" s="17">
        <f t="shared" si="4"/>
        <v>6.3200395470680862E-2</v>
      </c>
      <c r="O8" s="17">
        <f t="shared" si="4"/>
        <v>-1.9204646369940549E-3</v>
      </c>
      <c r="P8" s="17">
        <f t="shared" si="4"/>
        <v>-8.5101343295445511E-2</v>
      </c>
      <c r="Q8" s="17">
        <f t="shared" si="4"/>
        <v>8.3324283260588661E-2</v>
      </c>
      <c r="R8" s="17">
        <f t="shared" si="4"/>
        <v>-9.6448971109255835E-2</v>
      </c>
      <c r="S8" s="17">
        <f t="shared" si="4"/>
        <v>0.65924971533106547</v>
      </c>
      <c r="T8" s="17">
        <f t="shared" si="4"/>
        <v>-0.12556204073989027</v>
      </c>
      <c r="U8" s="17">
        <f t="shared" si="4"/>
        <v>-1.2484773727512673E-2</v>
      </c>
      <c r="V8" s="57">
        <f t="shared" si="4"/>
        <v>-9.843140048286203E-2</v>
      </c>
    </row>
    <row r="9" spans="2:26" ht="16" customHeight="1" thickBot="1" x14ac:dyDescent="0.4">
      <c r="B9" s="58" t="s">
        <v>571</v>
      </c>
      <c r="C9" s="59">
        <f t="shared" ref="C9:V9" si="5">VLOOKUP($Z$2,$B:$V,MATCH(C3,$B$3:$V$3,),)-VLOOKUP($Z$3,$B:$V,MATCH(C3,$B$3:$V$3,),)</f>
        <v>-1.2083761338095401E-2</v>
      </c>
      <c r="D9" s="59">
        <f t="shared" si="5"/>
        <v>-8.2017022411907461E-3</v>
      </c>
      <c r="E9" s="59">
        <f t="shared" si="5"/>
        <v>-4.4951086942495236E-2</v>
      </c>
      <c r="F9" s="59">
        <f t="shared" si="5"/>
        <v>-3.7780900977732804E-5</v>
      </c>
      <c r="G9" s="59">
        <f t="shared" si="5"/>
        <v>3.3538715138790073E-2</v>
      </c>
      <c r="H9" s="59">
        <f t="shared" si="5"/>
        <v>-4.5183963826476506E-3</v>
      </c>
      <c r="I9" s="59">
        <f t="shared" si="5"/>
        <v>-2.1208737227902258E-2</v>
      </c>
      <c r="J9" s="59">
        <f t="shared" si="5"/>
        <v>-3.1343098142244855E-2</v>
      </c>
      <c r="K9" s="59">
        <f t="shared" si="5"/>
        <v>-4.1830708658432095E-2</v>
      </c>
      <c r="L9" s="59">
        <f t="shared" si="5"/>
        <v>0</v>
      </c>
      <c r="M9" s="59">
        <f t="shared" si="5"/>
        <v>0</v>
      </c>
      <c r="N9" s="59">
        <f t="shared" si="5"/>
        <v>0.11337377797319086</v>
      </c>
      <c r="O9" s="59">
        <f t="shared" si="5"/>
        <v>7.085750184199914E-3</v>
      </c>
      <c r="P9" s="59">
        <f t="shared" si="5"/>
        <v>-9.1780611461054692E-3</v>
      </c>
      <c r="Q9" s="59">
        <f t="shared" si="5"/>
        <v>-9.6206896393144503E-4</v>
      </c>
      <c r="R9" s="59">
        <f t="shared" si="5"/>
        <v>1.9775169813332744E-2</v>
      </c>
      <c r="S9" s="59">
        <f t="shared" si="5"/>
        <v>-0.21996917911618191</v>
      </c>
      <c r="T9" s="59">
        <f t="shared" si="5"/>
        <v>-4.1763456772092832E-2</v>
      </c>
      <c r="U9" s="59">
        <f t="shared" si="5"/>
        <v>-2.9868369163779745E-2</v>
      </c>
      <c r="V9" s="60">
        <f t="shared" si="5"/>
        <v>-2.7568301122325521E-2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3.719939879803829E-2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-2.59740260051779E-3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2.048390801154875E-2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-1.1019748814367694E-2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2.9625929161195004E-2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5.1983927668328204E-2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-1.1658031095925338E-2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-5.0230550799909169E-3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-3.7120129675420176E-3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7.3767933174820263E-2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4.9365657583250261E-2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1.5748031490220495E-2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-2.1937017684579167E-2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5.7897061679957349E-3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8.8048222864281697E-2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3.1480570582052406E-2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-2.5608194653023194E-3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1.4678472907471823E-2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2.895347299247428E-3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3.2188604211984453E-2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6.2864385299744266E-2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1.7082785810197447E-2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9.1176690174792497E-4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3.4696595448127927E-2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2.1729093061695161E-2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2.3335789725993979E-2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3.2851511178219259E-2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1.8326184939688312E-2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2.150607483329986E-2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6.3189016223254013E-2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3.6302812544694918E-2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5.2424639643729671E-3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-2.156309468108971E-2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2.0602886436139271E-2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-3.7668166243025714E-2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1.2993262751759407E-2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-1.4120667521315576E-2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-1.4897810227663327E-2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2.972607838742531E-2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0.11775977983908492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3.9047151282113834E-2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-1.4193548385857483E-2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4.7829541163483386E-4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2.1741295837944718E-2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9.8731072362003541E-2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3.3520234036139823E-2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-1.0376134890023004E-2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-2.8374174056581773E-2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5.7897061679957349E-3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5.075414422100534E-2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2.4643162136168722E-2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-2.3166023157594612E-2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1.448771185626635E-4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2.895347299247428E-3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1.4991037198383583E-2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2.5991295943934716E-2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-2.706185567227842E-2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-5.711970227096152E-3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3.7507127210574033E-3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2.7601099326171354E-2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4.5833784720587162E-2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-1.9531250005080426E-2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-8.178748577780743E-3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4.3541364255288324E-3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7.0796460171719422E-2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2.1195179379222499E-2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-1.3106159898582265E-2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1.1082869452177879E-3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5.805515229258343E-3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6.0869565212937654E-2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1.4076146280380796E-2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-3.746770026094625E-2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-4.3705963142153761E-2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-1.2949640289958387E-2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-2.1008403395213163E-2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3.7081481810347905E-3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-5.6482670085262303E-2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1.3846421141226329E-2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-1.5873015863058372E-2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6.6666666701570357E-2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3.947525270797528E-3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-3.875968992049876E-2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-2.5791167803086629E-2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-2.4460431650912388E-2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1.2931034445552205E-2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2.9352914616774244E-2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-5.0890585242798075E-2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-2.0840889800697527E-2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-2.8735632190108645E-2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2.0920502126519844E-2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6.5882289447440085E-3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-3.5202086048710605E-2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-1.5469785530132627E-2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-1.4749262620268292E-3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-1.2500000034183051E-2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-1.353169707734285E-3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-4.6874999995015328E-2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-4.8059853763040014E-3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-4.8991354473259127E-2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2.9288702963045248E-2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-3.8286950241744745E-3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-4.0575916235742492E-2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-1.4185039047786424E-2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-3.8848920855659066E-2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2.8925619797929521E-2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-2.1117478176532049E-3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-2.7522935782082609E-2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3.3042489143468926E-2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-3.4532374097078301E-2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4.6413502143560124E-2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1.8641887463035189E-2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-1.9762845854856954E-2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-2.3145767324676599E-3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-1.7316017314227376E-2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8.8607594969066353E-2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6.5834779762988184E-4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-1.8543046354987245E-2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1.2647135514792105E-2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-4.4222539240006513E-2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1.6326530611684171E-2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-1.5936254974296123E-2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-4.0933949469156858E-3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-1.3005780348966732E-2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7.4380165284083866E-2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-1.0624169987035678E-2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1.5137330100501979E-2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-1.7316017314227376E-2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5.7377049176370633E-2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-4.0268456361236271E-3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3.843643948102294E-2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-1.7492711368456731E-2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0.1416309013185518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1.6326530606174595E-2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-3.4132695806361919E-2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5.8651026289723851E-3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9.1666666660239107E-2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-1.6129032252140189E-2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5.7869862055132115E-3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0.12340425535053576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-9.3833780210300938E-3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-3.6246378808723043E-2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-5.9171597675513271E-3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6.1475409797340876E-2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8.1081081050793265E-3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-2.2453088574709953E-2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1.4771048755131556E-2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0.13924050635967375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1.7759562830608745E-2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-2.4516019717320047E-2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5.303030303098337E-2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8.1300813002568473E-2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2.3192360159448949E-2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-5.4031042956033316E-2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8.9820359197297969E-3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0.10843373496988722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2.1563342318675353E-2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-6.6643603797689008E-2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2.9806259335741084E-3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0.12096774192727534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5.3763440924906669E-3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-7.9983283518778883E-2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-3.2305433180674241E-2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7.3643410815296018E-2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8.0971659889165458E-3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-0.10400801868200954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-1.6417910437504488E-2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3.2128514055139189E-2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9.4466936622140622E-3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-7.6467226182572456E-2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-3.2210834547573786E-2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7.6923076918098021E-2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1.8791946318776009E-2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-9.3132746899263152E-2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-4.2584434649230868E-2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8.5271317823895271E-2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1.347708895234713E-2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-7.9160507827366319E-2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-1.4836795248223643E-2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5.6390977408408788E-2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8.0321285111178958E-3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-8.3605976192987902E-2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-4.2274052472570357E-2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6.8702290071922953E-2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3.6885245900742485E-2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-6.700155507777808E-2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-1.6224188794859217E-2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6.0606060602197274E-2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2.0297699599377699E-2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-6.3119209070408813E-2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5.4054054052297996E-2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2.0107238598447749E-2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-4.4057795120692522E-2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-5.8224163069106145E-3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2.5925925893145907E-2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2.4161073829391481E-2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-5.444743369290278E-2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-1.2949640289958387E-2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5.2631578944038589E-2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2.1333333333936493E-2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-2.1768779406491894E-2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1.9287833834417942E-2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2.5362318808546662E-2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1.3192612140680132E-2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-7.3068893563428801E-3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2.0802377414692586E-2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1.4388489207762195E-2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3.6096256683599393E-2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1.4717357381851884E-2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5.0075872532322548E-2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1.8050541546073832E-2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4.0160642568204064E-2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3.4396518474259251E-2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6.9802731400968293E-2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0.12840466928923691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4.5454545445955834E-2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1.634040150511026E-2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7.2617246587835207E-2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3.2142857110874348E-2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3.2938076412346029E-2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6.0602052393583065E-2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0.11042944784048893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9.6428571392724843E-2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4.7872340432997068E-2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5.772085097015428E-2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9.6385542163117205E-2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7.4733096113115446E-2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5.9760956178639281E-2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8.000353703720893E-2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0.11263318111655785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0.11071428567758064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6.4558629772667783E-2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6.3928943469006058E-2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0.10644677660669713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9.9999999993989855E-2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5.9681697615599792E-2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8.930584101306098E-2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0.11458333333501802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0.17216117218668747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5.5190538769501946E-2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9.2767708603303828E-2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6.8814055635540536E-2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0.11913357403397787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5.6356487549083296E-2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0.11089747152007202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8.6005830900913696E-2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0.15357142853214756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6.1357702356180897E-2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8.0993450489592056E-2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0.13391557495827161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8.4805653707725831E-2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6.1197916672769727E-2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8.3875190452942477E-2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0.14556040755771121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0.15602836878501494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5.0322580638555992E-2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9.5866709388016585E-2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0.1473988439216399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0.15248226946460866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5.7915057918242037E-2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0.12159297880097272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0.13333333334547942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0.18275862065003487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3.3248081845346313E-2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0.11980813605810114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0.14386459803108792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0.16262975780984734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3.1887755098300045E-2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7.8382057970849017E-2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0.12292817680943423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0.13029315960554957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2.9187817251932865E-2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7.6908684581402639E-2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0.13461538461721143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0.17880794700990368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2.5062656648174232E-2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6.5019599011802071E-2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0.13816689467689822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0.16398713828628433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1.1138613857272441E-2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8.112342179692722E-2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0.12737127372449247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0.21103896100011113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1.6270337912395138E-2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5.6715358083113614E-2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0.11481975968297196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0.1374999999927688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1.7434620171847208E-2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3.8640278835111543E-2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0.14383561644002488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0.22903225802494012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1.4888337475220047E-2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3.2715376226881136E-2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0.12214765100879421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0.20743034057792242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9.8400984011979761E-3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3.7252549490102017E-2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6.8035943521693468E-2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0.26384364822864587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3.680981593715927E-3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1.9660446468378678E-2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6.6073697595802658E-2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0.22392638033072826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9.8280098282659354E-3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9.0053213262382935E-3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5.7934508820603046E-2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0.22153846153272577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6.0827250624170479E-3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-8.4612974036425877E-3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3.8798498119325744E-2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0.19533527698766973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1.8564356440449931E-2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-3.5955849385618494E-2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2.5893958076629135E-2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0.19642857141873316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2.4721878869301522E-2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-2.5269122905122357E-2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3.1980319801628444E-2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0.11239193085725804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2.3427866830198721E-2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-2.1196092814881037E-2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-2.4213075077909466E-3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9.8314606713290092E-2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2.4449877664704366E-3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-3.2336491705369029E-2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-9.615384622235771E-3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8.5635359088797297E-2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1.1015911880215563E-2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-2.7894295298924291E-2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8.4134615385186452E-3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0.10723860589570415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1.1083743849939272E-2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-8.6108417841956261E-3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7.1856287358263498E-3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0.13461538458604488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3.6719706228938729E-3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-1.5534898068553869E-2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1.6766467066038342E-2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8.1364829416613327E-2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9.7799511004416119E-3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-4.3498057587364443E-3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2.1531100482172816E-2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1.5384615383951566E-2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1.2180267969026836E-2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-5.5423823553036244E-3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1.0817307682202279E-2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1.4669926644902494E-2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2.6504597091333302E-3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-2.3837902281585192E-3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2.2556390998056255E-2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1.5815085159991797E-2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1.1426639622975588E-2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9.5238095188806982E-3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9.8236775837752421E-2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1.4510278119712517E-2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-1.1828142357519464E-2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4.9397590355063643E-2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3.170731705134662E-2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1.9441069259171023E-2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4.8429552513017969E-2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5.0480769231111701E-2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0.13930348258123323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1.8094089257454926E-2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3.910382535443771E-2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3.0989272942507116E-2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0.12435233160079628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7.7883401697177515E-2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5.0970873787106165E-2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0.17391304351755807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5.9956942949407892E-2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2.1951219515698679E-2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7.9456190358334844E-2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7.1601941745128087E-2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0.17302798986099913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1.4527845030905444E-2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5.9468471115687503E-2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4.7675804527839934E-2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0.10169491529291261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2.3142509134264227E-2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5.6296841411983989E-2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3.804994055096303E-2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0.15254237289862169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4.2682926829058075E-2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7.9468317482965359E-2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4.8292108356611359E-2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0.17475728154625983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2.4213075055311995E-2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9.1180648800604613E-2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3.6299765805077017E-2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0.23737373736364975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2.6474127554812925E-2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8.3153211656565126E-2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5.588585018936687E-2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0.2680412371017763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3.9759036141336392E-2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9.1020005031627813E-2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7.7658303467096262E-2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0.2034313725612521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4.3113772450481036E-2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6.5884847151952003E-2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6.0141509436627612E-2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0.16972477063565089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4.6483909409800059E-2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8.3768669369006968E-2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5.0516647533930183E-2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0.18676122933059769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7.0298637070386777E-2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3.3180778027406085E-2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0.16375545852763862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0.10223985689115982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4.2774566475969167E-2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0.27880184332654945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4.8881122724427614E-2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4.9653579683841355E-2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0.22004357295431631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3.4020513862089923E-2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6.1261476750380989E-2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4.1902604758780181E-2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0.18438177871351716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7.1745931844208743E-2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2.957906712036093E-2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0.21318681315649285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5.9713259017002487E-2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6.0710194734832239E-2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0.16176470589431113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4.7275960938963892E-2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4.8314606748683014E-2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0.18388429753165253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2.963128092949548E-2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6.6666666675598008E-2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0.2244897959106574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4.8423423418962837E-2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0.20528455285560904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3.8447201661430327E-2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3.2150776048721845E-2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0.22199592665169418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4.3704977959359202E-2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4.1156840936523276E-2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0.15294117646554167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4.9526023967237653E-2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1.2021857926730816E-2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0.17928286851988631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4.3149670177833464E-2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1.8826135102284727E-2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0.24202626642083466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4.8687425005033433E-3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3.5476718395945628E-2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0.1207207207000691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4.2390251986437416E-3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3.7403740368058561E-2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6.4285714283782353E-2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1.4866891474560303E-2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7.6086956522789856E-3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0.11904761905936045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1.0545407431832568E-2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3.5359116025549649E-2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0.11956521738765935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2.2118994482506107E-2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1.7278617712265389E-2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0.14285714283540613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1.8628116813815872E-2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3.7759717195019027E-2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6.4308681612095069E-3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0.17277486911702089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2.67693213719436E-2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-2.1186440682578512E-2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8.1666666678400016E-2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3.6308479470477911E-2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2.6852846405035755E-2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0.16863406407376599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2.9118164879009058E-2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2.6852846405035755E-2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0.19000000002271855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4.0157953469539591E-2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2.4572649574453955E-2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0.17687074832287761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3.9622352119269275E-2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3.1317494596145579E-2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0.17567567569910836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3.5472444608875317E-2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-1.3146134715067159E-3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-1.3595166175161219E-2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5.6432283835254039E-2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3.3430467669709273E-2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8.7532404681227374E-2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4.983922830799923E-2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7.7821687586922816E-2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2.985338049223904E-2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0.11776376823160357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0.12919463088295335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5.6469523027139951E-2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5.9351837087326408E-2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0.18821603928586447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6.6458130352289688E-2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6.7024755580612758E-2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0.18446601943968324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4.6598227808790665E-2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9.2824417199004222E-2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0.16930379747715996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4.724259453281273E-2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4.0643890060559448E-2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5.8439313083895349E-2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3.8607344889274454E-2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0.15327380950361144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4.1818841254905169E-2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9.9144313127252845E-2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8.8517038160275133E-2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0.15870570108537455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3.142514011208971E-2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6.3386288877101044E-2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0.10966810966411494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1.5920207955143147E-2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6.8553374820538512E-2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0.14005602240236156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2.7966812715577515E-2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3.4629605179130489E-2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9.9206748543878662E-2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0.2254335260005961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3.6128778446320807E-2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4.5878794927637759E-2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0.20833333331116938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7.9111727925760891E-3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0.28483920366433374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1.8133914499590485E-3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6.0080106802073352E-3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0.3905053598752784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-1.2288972159720616E-2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-6.2582345187413194E-2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0.26745913817718953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-1.8094645181658084E-2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-3.0181086520774798E-2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-7.7478660536434485E-2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0.17768595039339588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-1.3607731884406463E-2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3.6885245888448361E-2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-1.6496179193811946E-3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-4.318618041998052E-2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-5.6515957449609931E-2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0.12990527739745708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-2.4149550711317438E-2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-1.1928429420178457E-2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-4.723346828571702E-2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2.0645161289650129E-2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1.450812438501785E-2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-6.7057291667922556E-2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0.11037234040940275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-6.4929814334152664E-3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6.8920676211540383E-2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-3.4088122332940839E-3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-2.9484029482810297E-2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-1.5779450439829465E-2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-4.4039756231188124E-2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-5.154639175402672E-2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-2.8187919464241526E-2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-5.0707547177721232E-2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-5.2002911029057436E-2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5.1129607618458514E-2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-1.9278435689998645E-2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-2.5465230172413155E-2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6.7938021462096931E-2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-1.1826586685027283E-2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-5.8370044059966548E-2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-9.3089663063030004E-3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3.5137034398797693E-3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9.847596719149207E-2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8.4976738441386052E-3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4.4605809133581233E-2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3.2028469746984853E-2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3.3918128663810609E-2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-1.3454226381982973E-2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4.9800796832392726E-3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0.22529644269134019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-1.6507237100537177E-2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-3.0090270804086238E-3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-7.047216356551565E-4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0.141317365285343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3.0009043890021226E-3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6.036217302142626E-3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0.13653603035825795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-1.9695313180510734E-2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-1.9665683380360552E-2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6.7065868281599675E-2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2.2056010886903703E-3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4.3118584471489377E-2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0.12287104623391581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1.6118051401431265E-2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0.12531645570151442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3.0055989922968766E-2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6.1960752783478602E-2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-9.6685082830912962E-3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0.12422360250148173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2.3639458621973471E-2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5.0909989919037599E-2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-6.7873303164836626E-2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2.0995424283220727E-2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2.9145728648610328E-2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2.5740025738641797E-2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7.0721357849369802E-3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-2.232142857059125E-3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1.8785937244674446E-2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8.7719298252865452E-2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1.8208171025841994E-2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-1.6106442572033353E-2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-1.8143009613288213E-2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1.2100231063808139E-2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3.5067873311350632E-2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1.2262410648010865E-2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5.9464816633841419E-3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2.586206896241738E-2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-5.3763440767793059E-3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1.577954753490449E-2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-2.6232948591091959E-2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1.400057379121821E-2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3.5000000003650368E-2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6.006674082032587E-2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8.6046189721865583E-3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2.7081243733708862E-2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0.1189674522951682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4.3852525580528786E-4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2.0075282305325872E-2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4.4412607451099997E-2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-1.9501625134539149E-2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1.1051195532402695E-2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0.16310461190632594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7.1529831112274612E-3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2.9925187033124922E-2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-1.046025104941337E-2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0.1425414364481645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8.2331363385751109E-3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2.010050250917984E-2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0.18932038834178153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1.1244499107481776E-3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3.764115432675947E-2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-9.1292134851653044E-3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4.9217002235283566E-2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4.6118990246685606E-3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2.0430107535189895E-2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1.9071497897172086E-2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4.7686832737566492E-2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5.9782608702611068E-2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1.333505433653241E-2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7.1788413101651169E-2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8.0874316936172141E-2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2.7864331213979257E-2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5.2216748777229038E-2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2.9411764707119401E-2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1.5135135134446758E-2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2.577449144082929E-2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3.7715517249078463E-2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2.4623493364450008E-2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0.12381951730827978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9.5562478840378624E-3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-1.0932944609966497E-2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-0.13941825476684935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3.0743432084963638E-2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3.1405750278608223E-2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8.4870848717721173E-2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-6.8587105623765954E-3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6.1878453035797483E-2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5.6448457833761633E-3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-6.2862669235464144E-2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2.0462003732008727E-2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5.9322033897373262E-2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1.1980267799083687E-2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-7.3500967115595894E-2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4.7378420961787897E-3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8.7438423649769517E-2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1.224489795876316E-2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8.031998712520751E-3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1.6300496104056591E-2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3.1982942429556023E-2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5.7063058250640224E-3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3.9285714287915316E-2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5.1633298197485175E-2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1.7143129256064866E-3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-5.7744565220320468E-2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-1.6410256409548296E-2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1.445721746060756E-2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1.3144590486382965E-2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5.7779677515528024E-4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5.6179775265117401E-3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-3.5374149660984996E-2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6.3897763575411853E-2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4.0784710475872676E-3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4.7767393559699223E-2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3.4556485652792817E-3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-5.5139550715115226E-2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-9.150326797026169E-2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2.4280072273921517E-2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3.537214444197536E-2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0.17365967366266827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5.874909616775178E-3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4.3679119767301867E-3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1.1337868459476467E-3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-1.1740331489573852E-2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3.433922995852344E-2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8.2887403337506375E-3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4.3343653248892153E-2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1.3785547634587701E-2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1.2571428568700076E-2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-1.2534818946941457E-2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0.19937369520010836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4.31637308785413E-2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2.4915062282157521E-2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-4.8387096772551819E-2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4.6212795291427002E-2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9.5041322310745135E-2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3.9749421436171571E-2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4.6964490258740124E-2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-7.6923076929538581E-3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-9.0180360718401603E-2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3.7761262620200034E-2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5.0052137641182701E-2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2.1416015317146493E-2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3.0281182409365434E-2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4.2914171663642614E-2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4.2487046633386601E-2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0.11111111111485458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4.0847332208855322E-2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4.2616451922490417E-2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3.7197197830801804E-2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1.4409221916358019E-3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6.9886947581767542E-2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2.7201273814413372E-2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3.0784508431271691E-2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3.8787631838870081E-2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2.378255945302055E-2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-2.5157232701410657E-2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5.0301810863487874E-2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4.211877351994494E-2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-2.9673590586444193E-3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4.2255930212332142E-2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-0.12358572671436077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5.6716417904595869E-2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4.6715778920361814E-2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0.13559322033414858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3.2686148612325897E-2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8.4905660454041628E-3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2.8881503712166318E-2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4.6511627910914281E-2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0.20264317179865607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3.59825927660712E-2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8.1429990066111291E-2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2.3164332310239517E-2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3.2535885166154313E-2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3.4176619668669521E-2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-7.3873873885674873E-2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2.9677136352941919E-2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-2.4714828896547719E-2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1.3644839976314525E-2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9.2219020169183638E-2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1.7127138990202909E-2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7.1115973748056643E-2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2.6011560700904435E-2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1.3555307468654068E-2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7.5221238938141977E-2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2.8673835125139394E-2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9.5785440609939213E-3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1.7250107675299688E-2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2.8129395245925165E-3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0.13492063493282486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-3.1852360145591947E-3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4.4992743107142047E-2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0.1241310824262085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2.1657250477451262E-2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-1.7031343273789839E-2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5.9701492551137332E-2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-7.3304644655307425E-3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-1.8709073900105449E-3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1.9275388184900915E-2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-2.7600817630637751E-3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-1.9230769222471213E-2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-3.283883472729076E-2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-2.2956841145498945E-2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-8.4927762630068182E-3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1.1196641011830308E-2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-5.0973123268090732E-2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-5.5968889869640749E-2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5.5447470823490351E-2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-8.475397915600448E-2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-8.9531680460714774E-3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1.8518518526112145E-2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-1.486988846868414E-2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-5.423353625277514E-2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-3.5738831616127426E-2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-9.1468777481224089E-2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-8.0159572079069319E-2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4.0858018383758174E-2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3.3802816900073182E-2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-8.8103300710641305E-2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6.3786008232721417E-2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-4.7386759586966469E-2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1.4231499058762108E-2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-0.14415806284348676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6.0301507516129305E-3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-5.1192145864083737E-2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-9.8776223779219768E-2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-0.15845362907692767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-9.305555555768949E-2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4.4169611231119378E-3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-0.20078722446768638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-9.7629009761946869E-2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-0.1056338028270207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-0.2106254484553402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-0.14910536779446101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-9.3720712273717196E-3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-0.17072316582034669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-0.21221686962840786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-2.6143790848646119E-2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-0.21849021236416871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4.6992481280601975E-3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-0.21655394914990628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-0.11354581673755487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3.4179687507093694E-2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-0.20117828107807317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-6.0829493085198867E-2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-0.1673889316924542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-0.19621342513416878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-0.10981535471083491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-0.14246004169125162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-9.5693779900454003E-3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-0.15660377358510155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-0.17176158018274154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-0.11190306486496887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-7.7444336879711872E-3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-0.11455847255369932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-0.14562081736310825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-0.12820512820738475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-0.16893732969381711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-0.13278705917589215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-7.5435203094182862E-2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-9.7293343081427022E-2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-6.267539757322485E-2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-8.0140945305815864E-2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-2.7972027974185236E-2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-0.10716925351338562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-2.6188166835414649E-2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-6.1420123606206446E-2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4.766949153266014E-2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-5.7427258801416137E-2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-0.15919085312376152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-1.5347235908957752E-2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-3.8539553755374698E-2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-7.187017001699833E-2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-4.1338582675795953E-2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-1.4799454602696566E-2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0.17640186915838274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-6.2197092081178192E-2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7.5881450313622124E-3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-1.1916744214090226E-2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-0.10208816705388518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2.6198041307657363E-2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3.6787145460248485E-2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3.2000618728388719E-2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9.4688221701645828E-2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3.1484721643238525E-2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0.15955056179573482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-2.937350828446373E-2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3.3528576157781854E-2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2.5383607132716313E-2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2.4722891571163735E-2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0.12205567451677979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0.11681222707346728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-5.8346839547151121E-2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4.2329253676427404E-2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3.6087985946573671E-3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-0.12359550561256105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4.1114365282646885E-2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2.4155090192826172E-2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-9.2587311577533114E-3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-1.7647058824222159E-2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8.2804634042711864E-2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-1.3147369122286069E-2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8.7774294666980751E-2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6.2761506272692252E-2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-0.12317666126440502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8.3009424068287888E-2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-4.6231648834604696E-3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4.1109969174785384E-2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-3.9735099335827397E-2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1.6106832537252857E-3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2.3439572510379293E-2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3.3367037404116867E-2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-7.1486596260934746E-2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0.15731275532809569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5.7464149386154885E-2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3.9156655250007144E-3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0.11814345992188816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-4.746044963071186E-2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0.12612319925281545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1.7328374126530162E-2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-3.7037037039272497E-2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-1.0956175305493485E-2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2.1266781343562722E-2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-4.2204995692105181E-2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-8.9197225044721131E-3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-8.6800331010779483E-3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-4.7115384617980809E-2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5.27426160333547E-2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-1.6784750332696122E-2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-6.118881118859705E-2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3.8183694534566243E-2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-2.0437942459644927E-2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2.1359223305131549E-2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-6.7067927779136643E-2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2.1319796960135712E-2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-1.7485773407613391E-2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3.9100684188726094E-3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-0.10499139414865823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-3.0481809247580038E-2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-4.2807404729605673E-3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1.3736263731528836E-2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-7.852882703698949E-2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3.0266221277457178E-2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3.4924777466594191E-3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-9.5808383234507175E-2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8.6723768736271203E-2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-1.6250238413174023E-2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1.2487992318007126E-2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2.9574861360107247E-2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1.8572825030319481E-2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-3.6427230843238789E-2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-0.11724137931451113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8.1223628692194988E-2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-6.3959193493189556E-2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-4.8552754437068996E-2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-7.6115485569568694E-2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-5.6567593482357681E-2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-1.2195121951219513E-2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-2.9162791581955144E-2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-9.7465886757519234E-4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-0.12587412586843491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-4.7388781433916415E-2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-2.7568922305764406E-2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-4.8775649014662026E-2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-6.9767441858174531E-2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-3.021148043928115E-3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-2.1904121433374973E-2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-6.4043209879679791E-2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-7.8237410077399039E-2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-1.0999999991020786E-2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-2.1208288744041313E-2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-7.1158206295035081E-2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-8.1081081080349879E-2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1.0090817355155846E-2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-7.9168728352299155E-4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-7.4223404161507314E-2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-4.1899441335965314E-2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-3.6779324059490817E-2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-4.5036412418551199E-2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-6.1843483614020679E-2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-5.9885931558976382E-2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-2.8571428572219379E-2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4.9701789180078516E-3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-2.6888604353393124E-2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-6.4744964388307874E-2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-3.6027263870043437E-2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-1.9230769249835805E-3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8.113590262908409E-3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-3.0211480362537711E-2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-7.3687328038782446E-2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-4.0650406499286057E-2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5.7173678517985049E-2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-8.8426016899197687E-4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-5.4537805490577282E-2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4.4487427470079478E-2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3.9177277195006042E-3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5.6764427681803261E-3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1.5763546796428166E-2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-2.6236125132265455E-2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-6.8222621181079454E-2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-0.13915547025752706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-3.219435117519262E-2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-5.3278245050809317E-2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3.1250000001833068E-2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-4.7804878051709812E-2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-5.1699099622422334E-2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-7.0693184855770738E-2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-2.9440628058546481E-3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-3.1250000002666201E-2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-3.0487804875099663E-2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-2.3604938271604942E-2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-7.7623874649192723E-2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8.9999999989088929E-3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-1.0152284262896553E-2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-2.1510705789056322E-2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-5.5130153245529258E-2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-3.0769230770859777E-2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-4.4444444440171295E-2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-2.1314212749238795E-2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-4.886091729853706E-2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-3.1219512196922854E-2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-4.8533872593523993E-2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-7.156346287645352E-3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-2.5686330574140343E-2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-4.9019607891728377E-3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-4.1958041953719605E-2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4.0606120629889733E-3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-2.8293144987021325E-2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4.5685279185289744E-2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1.9436345986245515E-3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1.0319917357703048E-3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1.4248444712020889E-2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-2.7412977114970049E-2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-3.8899430740839923E-2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-3.9564787335232554E-3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1.0829959514170116E-2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-1.9131360491507116E-2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2.3121387286916369E-2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-2.4144869212979599E-2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-3.9192041000904489E-3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-1.1530646967638562E-2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-7.2504708103706766E-2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-2.7551020397393208E-2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-3.2746582751499637E-2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-2.2501112412936699E-2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-8.7037037037551473E-2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3.9024390259549593E-3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-5.8325493886399835E-2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-7.8564500484802E-2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1.0362694366780598E-3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-3.8213998390989085E-3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-2.601156069054756E-2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7.8037904134955691E-2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9.5918367346938538E-3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-6.6397198589044377E-3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-5.3977272724121679E-2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-7.5819672123753137E-2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2.8075548749361919E-2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2.6105464798996284E-2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-5.5718475070214574E-2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2.0964360584910342E-3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6.0691887517701224E-3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2.4470114464195562E-2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-1.1892963331907858E-2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1.2307692306390606E-2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-7.2940938101509365E-3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1.483108747463392E-2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-3.1746031747765822E-2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9.513742072601343E-2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-2.8101164191088029E-3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2.6499376369809167E-2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5.0352467321150502E-3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0.16046758766353347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-1.0411452597857706E-2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1.1373523274606584E-2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-3.6453201967304796E-2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0.16371220019921837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-2.2588281712369228E-2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3.3249274195374857E-2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-2.7184466021506461E-2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-2.9097963142269246E-2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0.33917525773956292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-3.838543727740399E-2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2.3024583433475351E-2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4.2448173744201116E-2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0.32671300894336719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-7.5097626914989481E-3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8.5782267490698109E-3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-7.4387947276945518E-2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4.6391752580944599E-2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1.0088781275221953E-2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7.4289708962025809E-3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-9.1370558365007661E-3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0.18572927595884589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-4.0666937779591556E-4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3.7451246167863905E-3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-3.5957240042200925E-2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-3.9960039959600388E-2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0.25157894736826281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9.0854027861905317E-4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9.6542130778088219E-3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-3.7586547979816837E-2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0.20475698034617379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-1.3644633110976292E-2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1.2677824267738164E-2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-2.7343750002044243E-2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1.0010010019939916E-3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0.34589800443326402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-3.892750744786496E-2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-3.1114516999089096E-5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2.8985507244123958E-2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0.26150627615777938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2.3124874321335614E-3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-2.4826986934672364E-4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-2.9087261784147615E-2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0.12765957447082096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1.5307684457597715E-2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3.1279453886810366E-3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-5.4945054936710896E-2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5.1229508247691994E-3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0.16666350409624786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6.5418679549114908E-3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1.026639069086053E-2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0.62393843835510576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1.1127971674254007E-2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2.4419062619540834E-2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4.0899795500687605E-2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0.57480201649439278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1.6146937127863214E-3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2.3032117809805613E-2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-7.1856287426940849E-2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8.9910089899099283E-3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0.10995437813547865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3.1995884773662546E-2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3.9175109136054091E-2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-8.806818182052488E-2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0.15401167677199354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3.083247687746981E-2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1.1097659402744091E-2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4.632369679223252E-2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-3.0518819938869138E-2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0.58148423378820868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-9.4886136636037031E-3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5.7129245081186678E-2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3.0303030297963499E-2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-8.9521871820185436E-2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-2.0491803299075048E-3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0.40088502946808674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1.8104149715215637E-2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2.856082703567871E-2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-8.9717741932714923E-2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4.8907388133671313E-2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0.40874523476751023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2.0474029248613222E-2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4.0324487715116472E-2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0.38466726132363743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3.7708781637462781E-2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3.8652233190655937E-2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-0.11546184739257044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-3.0000000029731591E-3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0.31832617793336809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2.6451746228559642E-2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4.2234092202039421E-2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3.4205231392220724E-2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0.29813614144419726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4.0124385595351843E-4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3.7798127164513799E-2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9.2975206610801095E-2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0.50636501038051862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2.0102522866619763E-2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5.1501791415079955E-2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6.8710359402759144E-2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-0.10312500000549922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4.2813455648847983E-2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0.55774278215419471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8.0991900809917819E-3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3.4073998574844805E-2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-0.11111111110370631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-0.10822898032718879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1.100550275137563E-3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3.5634067868633407E-2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-9.8947368426849272E-2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-0.11281588447765051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1.874055415617128E-2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2.7956536555335122E-2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8.5808580850750521E-2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-6.9783670621074954E-3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-5.7662013414743803E-3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4.3209876536350056E-2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8.9730807552515241E-3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-8.8804629814408353E-3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-4.5983604076300175E-3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4.5454545453646966E-2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2.9732408316920709E-3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-5.0418473328624745E-4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-1.2501347134393543E-2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3.4482758617891685E-2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-4.4692737427899913E-2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5.85215605819027E-2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8.0160320643110239E-2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9.790209790209831E-3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2.345879429379772E-2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2.3809523813307223E-2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-0.15719696970272776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-1.3144890294524732E-2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-4.3083900228391821E-2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-1.1799410036054905E-2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-1.6589315690727684E-2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1.6110746464586288E-2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-6.8359375045971759E-3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-5.4483541421311274E-2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5.8174523568295083E-2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0.17839444995064244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2.9595329172538733E-2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2.7307014841102678E-2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2.0428015565017093E-2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3.1408308009894519E-2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2.1956087824869318E-2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1.0227614559310098E-2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2.9512054072100023E-2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9.4517958411382899E-3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-1.1352885521964617E-2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-3.3500837520936961E-3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2.3556790618814147E-2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2.3738872406877779E-2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3.4843205615343827E-3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4.8875855337110433E-2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-0.1668070766651078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-7.5381868676848932E-3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2.0048692498036941E-2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3.0660377354575087E-2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3.2096288871308859E-2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1.3391964821107369E-2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9.1832747134297493E-3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0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-3.0518819945814357E-2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-6.9231530016806628E-4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7.2549268169125932E-3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2.5329280650852593E-2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3.7144864973396273E-2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4.1115683945947841E-2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6.0060060053235893E-2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6.4229249006149167E-2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-6.7061143979182114E-2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2.7081445686096828E-2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3.7960221739163164E-2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-0.19754253308022221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3.5573122529800549E-2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3.5008071025020161E-2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3.3980534360907956E-2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2.1052631582078266E-2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2.327837050798948E-2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-5.2875695730127542E-2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1.7906608626830255E-2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2.4458304371057896E-2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5.620155038500263E-2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2.5842696634466224E-2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3.7255883825738599E-2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3.3473665611556958E-2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3.5545023694693326E-2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-3.0845771140060138E-2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4.5486494627974709E-2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4.1507624247199087E-2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5.9980334316491864E-2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5.6422569019927649E-2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-1.0933557616121642E-2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4.9707602345109576E-2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2.0727414939382134E-2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4.2671290602237288E-2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1.3346043854989484E-2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0.14636542239155814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5.5664062494182043E-2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4.903225806451611E-2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5.5238095238712023E-2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5.9394913713092135E-2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1.0299625469024846E-2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5.8373205734244739E-2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6.9204152249133823E-3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1.09940712600012E-2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3.2355915070508355E-2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3.1780931441135245E-2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2.9723540161291875E-2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-5.9280855201574695E-2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2.8106508875739587E-2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4.2720232337988863E-2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4.7897196267731076E-2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-0.16894018886947701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2.2070467141725947E-2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1.9429788474788157E-2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-8.0039525692051181E-2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2.5096525092797941E-2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-1.0744361630045489E-2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1.1332637808658482E-2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3.9660056665249577E-2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1.2070566390825214E-2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7.1881606759538474E-2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2.7131782944572164E-2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1.8819839247206448E-2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3.9242335620804747E-4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3.793103448495462E-2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1.5873015870048579E-2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0.1484098939935157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1.0819768008577828E-2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3.7421558656014313E-3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3.2073310426185449E-2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3.6018957353391744E-2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-9.6963761019031355E-2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1.0982602779667562E-2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7.3974252372270384E-3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2.1839080460718037E-2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9.4194961670168581E-2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-6.3725016896784455E-3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-2.3738985269165235E-4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3.6468330132015121E-2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8.2135523625559877E-3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2.8328611890258417E-3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-1.0564733000384117E-3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-1.5881219768541011E-3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-5.6818181815249573E-3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-6.5476190471836865E-2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-3.2497678740561184E-2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-1.5708812260536404E-2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-2.7890296929689255E-2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-1.0180995476624035E-2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5.5503292566582034E-2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-0.18423307626592952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-1.2867820985902162E-2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-4.7833935016844902E-2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-4.6722308049484129E-2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2.2242817427065766E-2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-0.15641952983649907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2.7393225331369724E-2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-2.8142589110365839E-3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1.8693539819453927E-2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-4.8971596478611934E-2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3.8095238148212816E-3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1.3463773731111978E-2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6.6627253205145897E-4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3.0991735533923891E-2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1.7266187050360366E-3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-1.2941799043116292E-2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>2.764615434197619E-2</v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-2.7870680043012689E-2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0.26893939393097499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1.500919918659821E-2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-1.608325450195144E-2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1.1357808962123635E-2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>3.0200840943946285E-2</v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2.8011204481504726E-2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9.2373791627127624E-2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-8.4745762688721322E-3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3.904109589041091E-2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1.0467438320019642E-2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1.9073569476917889E-2</v>
      </c>
      <c r="L376" s="13"/>
      <c r="M376" s="13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>4.771412329597427E-2</v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8.9775561099374929E-2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-2.7613412227882456E-2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-1.4150943401700351E-2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-2.405233788724264E-3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1.4686184460709269E-2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>1.7568472045250395E-2</v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-4.0974529350431825E-2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-4.5955882306597745E-3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1.5384615388087388E-2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-5.7251908381285438E-3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4.2430086788813664E-3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6.3379473893212333E-3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6.1436672963432436E-2</v>
      </c>
      <c r="L378" s="13"/>
      <c r="M378" s="13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>4.3798014873050142E-2</v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-4.5504994456014199E-2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0.10629067245291088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-1.2048192779172462E-2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-1.7890772120035484E-2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-1.0094212651413163E-2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5.9295099773606849E-3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4.1512915136240877E-2</v>
      </c>
      <c r="L379" s="13"/>
      <c r="M379" s="13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>-1.1491844111914996E-2</v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-2.137232845985047E-2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2.1021021017683741E-2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9.7172286463900505E-3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2.0800288782124284E-3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>-4.5341703568612911E-2</v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1.2962962957281219E-2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0.10183299388900387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-1.1299435025162799E-2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-2.6920488414575628E-3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-9.562712942948616E-3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-4.4802867400936921E-3</v>
      </c>
      <c r="L381" s="13"/>
      <c r="M381" s="13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>-6.6748875071236682E-2</v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1.2571428568700076E-2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0.15104640581958392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3.9126478612072232E-2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-4.7984644932417379E-3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3.1140521603736197E-3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-3.809523805296644E-3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1.5396525034883476E-2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2.2706630335719888E-2</v>
      </c>
      <c r="L382" s="13"/>
      <c r="M382" s="13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>2.3501853272906083E-2</v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-7.9999999954327664E-3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-9.7147950096116528E-2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7.7731092445781247E-2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-2.7724665396941999E-2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-2.9521709958784611E-2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-3.4123222748806088E-2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6.8948983489962694E-3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>4.0254100479828652E-5</v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-2.2779043278909731E-2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-4.1704442434690542E-2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1.7148981781711575E-2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8.8044485631720293E-2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-3.2014525993883734E-2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-5.6444026324792345E-3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-1.5835460256050676E-2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-5.3191489347083317E-3</v>
      </c>
      <c r="L384" s="13"/>
      <c r="M384" s="13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>2.0618395632649292E-2</v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8.1359423278008117E-2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7.1948998183135035E-2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-1.328273245673017E-2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-1.1660135716333737E-2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-1.1572294021257824E-2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-2.6785714278379177E-3</v>
      </c>
      <c r="L385" s="13"/>
      <c r="M385" s="13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>1.7349399807550063E-2</v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-3.6072144288898461E-2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7.7407740773712735E-2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-0.17925883366848619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-0.13967399994378493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>-0.18984382629208119</v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-7.4541284409737604E-2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0.31840796020554069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-0.28503336510936472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-0.34945621064682308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-0.44038461538322837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-0.3411331668211019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>-0.57278604435203395</v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-0.10445049954936897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9.0462143557303198E-2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-0.30255057168559157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-0.18993352326519702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-0.23382616065542894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-0.24051439115750253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-0.17023172905575892</v>
      </c>
      <c r="L388" s="13"/>
      <c r="M388" s="13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>-0.32901743081252233</v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-0.19794050343634667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2.8397565921953832E-2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-0.10239234449184734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-0.11804417012248042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-0.14984677761248066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>-0.16700429384348203</v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-0.11316397228487245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-4.8014773777818279E-2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0.20505050504489239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-5.5662188100489625E-2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-8.8246591127328577E-2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-7.8154425612682266E-2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-7.6108329932466204E-2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-8.2813891357616576E-2</v>
      </c>
      <c r="L390" s="13"/>
      <c r="M390" s="13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>-0.10851488079222267</v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-2.4418604647761234E-2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0.32058823529189695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5.8362369345279198E-2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-5.9443911798558846E-2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-7.3613673885597725E-2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-5.5550315945347338E-2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-1.505757308110346E-2</v>
      </c>
      <c r="L391" s="13"/>
      <c r="M391" s="13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>-6.9230377124833722E-2</v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-8.0459770068983701E-3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-3.3882783888828323E-2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3.3333333335621246E-2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-5.4545454540060524E-2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-6.5441247233182537E-2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-3.4206585412095987E-2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>1.0664694709924523E-2</v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-2.4680073123307E-2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-5.1756007391767486E-2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8.3765112262402228E-2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-3.3333333336825748E-2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-3.9911308203991136E-2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-1.8216682647481459E-2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-1.784662168577442E-2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-1.0801080105029157E-2</v>
      </c>
      <c r="L393" s="13"/>
      <c r="M393" s="13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>4.6411807956977441E-2</v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1.1286681715020374E-2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-0.17786561264900264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0.1024518388860763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1.1571841857976769E-2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-4.782693053938681E-2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-4.1108986620084643E-2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-3.6538190032300154E-2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-1.6873889876841443E-2</v>
      </c>
      <c r="L394" s="13"/>
      <c r="M394" s="13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>-1.6009568724499181E-2</v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3.6866359440736067E-2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8.6870681152761808E-2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0.61988304092917368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0.1079199303760945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2.5565388403319143E-2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-3.2493827160493892E-2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-1.4885856051033677E-2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9.0252707616419597E-3</v>
      </c>
      <c r="L395" s="13"/>
      <c r="M395" s="13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>1.7398092913896157E-2</v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5.2447552444554429E-2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4.3519394518165978E-2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0.63751317176039124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9.4548551958359595E-2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-5.33122716951334E-3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4.6287367407188085E-2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-1.4191106911816895E-2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-2.2980672758879529E-2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-5.3475935814100159E-3</v>
      </c>
      <c r="L396" s="13"/>
      <c r="M396" s="13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>-2.8599833892171893E-3</v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4.7344110860510442E-2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0.51428571428898007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0.11384876805109805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1.9230769257583488E-3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-6.8852141959191482E-2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4.0152963665185379E-2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-5.8083252646029815E-3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-2.1973434535173846E-2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1.25335720675825E-2</v>
      </c>
      <c r="L397" s="13"/>
      <c r="M397" s="13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>1.1393845884702979E-3</v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0.65384615385335165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0.12280701754341991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0.14385719285964313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0.13853873990120236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>0.23895640565881099</v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8.4262701363212539E-2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0.1298113207540959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0.41466666666167085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0.44068045167913183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0.33990147783657115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0.4790645308496706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>1.3360297614718328</v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0.32665639444220146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0.44995491433413437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0.65069356873772644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0.20538348082595861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0.26460481099660077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0.2153846153882569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0.25652377664905829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0.21160042964449247</v>
      </c>
      <c r="L400" s="13"/>
      <c r="M400" s="13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>0.2785445464365805</v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0.24251069900244313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0.13986013985860121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0.39546351085511028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0.4126984127012685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0.10980810234301747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7.0202296336796075E-2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0.11384615385266648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0.14519650654956279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0.11494737309444199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0.14874371859900559</v>
      </c>
      <c r="L401" s="13"/>
      <c r="M401" s="13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>0.14043768165645545</v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0.12890625000748382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9.1173617839950913E-2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0.14082145851141364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8.4349593496503006E-2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3.7388098999473374E-2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5.733722060289162E-2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7.9673135861853386E-2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3.730246044759742E-2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0.10776699029039497</v>
      </c>
      <c r="L402" s="13"/>
      <c r="M402" s="13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>0.11506410859650182</v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1.7878426697444234E-2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8.7488240820182459E-2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0.26429101707216468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4.9949031603649954E-2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3.2288499842750791E-2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1.1613740761267512E-2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1.5287769791993488E-2</v>
      </c>
      <c r="L403" s="13"/>
      <c r="M403" s="13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>0.1269264836905484</v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-1.5063731173689657E-2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0.10710900474167501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0.32258064515424983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3.6437246963480836E-2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2.7803521779424982E-3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5.0898203588571014E-2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7.0954002620409315E-3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>4.5816312374716027E-2</v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-4.5146726860080914E-2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0.11059044048474487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0.23781676413147057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9.5617529877969967E-2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4.9261083763258162E-3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-6.2255246510694298E-3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-3.7174721234194308E-3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2.6367187492617915E-2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-7.159996936015238E-4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4.0036396725255281E-2</v>
      </c>
      <c r="L405" s="13"/>
      <c r="M405" s="13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>4.2748314064005699E-2</v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-6.1383928568441853E-2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0.16811594203204136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-0.10384615384670871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9.6902303414689764E-2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-9.5328884688948758E-3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-5.9093224656139838E-3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-1.6468435501191168E-2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6.77966101740545E-2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3.4621884857315093E-2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4.065040650171476E-2</v>
      </c>
      <c r="L406" s="13"/>
      <c r="M406" s="13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>7.552658590256593E-3</v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-6.5555555554266051E-2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8.8101725700296604E-2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-0.3062575210568505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0.11783189316415794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1.5340364326142147E-2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-4.0832993058383062E-4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-2.36148955522213E-2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4.8611111114142583E-2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1.8929579636944836E-2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3.2200357781673156E-2</v>
      </c>
      <c r="L407" s="13"/>
      <c r="M407" s="13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>9.542965339726938E-3</v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-4.2081949060430918E-2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9.4288304617195354E-2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-0.1081081081107174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0.12529182879272033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-1.1612903225806468E-2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-1.2903225804602545E-2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-2.0153550858178566E-2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1.8348090594041733E-2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2.5985663078205504E-2</v>
      </c>
      <c r="L408" s="13"/>
      <c r="M408" s="13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>1.9290762717441134E-2</v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1.1376939397633016E-2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-6.9459757442227266E-2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-0.17547169811394339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7.7803203662846085E-2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1.7841213200603522E-2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1.3435700575318343E-2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1.8901235850036276E-2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-1.9301470589819437E-2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3.3106134369207459E-2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3.0518800205109459E-2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8.8417329831353732E-3</v>
      </c>
      <c r="L409" s="13"/>
      <c r="M409" s="13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>1.1832247277909195E-2</v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2.9408572704877789E-2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-4.5734671128841789E-2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-0.15587680703686752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9.5238095236677922E-2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-5.4005400570277719E-3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-1.0466222645416813E-2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-3.0599755201959544E-3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-2.7347310854767104E-2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-1.1330791875135806E-3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>2.1772539413045536E-2</v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3.3916028224802691E-2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-1.6317599996006116E-2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8.9395267310269783E-2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-8.0828323317184952E-2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-2.1677662579617649E-2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-7.736156351791439E-3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-2.6654411766481166E-2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2.5100449978922159E-2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>6.8981508298465291E-2</v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6.2898620206013903E-2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1.1420441409789428E-3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-4.4850498341674129E-2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-0.28171641790954272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-3.8860103627166791E-2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-4.7924951565208413E-3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-4.1666666665599823E-2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3.3106134369207459E-2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4.3135176510500903E-2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1.4184397165132688E-2</v>
      </c>
      <c r="L412" s="13"/>
      <c r="M412" s="13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>0.19538304061070849</v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5.7663857148618762E-2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-6.8929965531695078E-3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4.1191936894428655E-2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2.1201413425239145E-2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8.5393258425770877E-2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1.0421988351895331E-2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-3.6832412523739408E-2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-8.5795996258188883E-3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6.8508957790435226E-2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1.8372703406929383E-2</v>
      </c>
      <c r="L413" s="13"/>
      <c r="M413" s="13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>0.12808428287800475</v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4.2703953657330859E-2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-6.4445213450791215E-3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9.4222222227142202E-2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0.1587068332037847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8.5735402801739177E-2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3.578778734706152E-2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-2.3430178069160087E-2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-1.5384615380355291E-2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-1.2487309644670092E-2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-4.5955882347639421E-2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-1.3245033112018842E-2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5.2811561449677316E-2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9.5530236631389209E-2</v>
      </c>
      <c r="L414" s="13"/>
      <c r="M414" s="13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>2.3187581668541683E-2</v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4.6153140344960333E-2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1.384484777548727E-2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7.4394463672629391E-2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-0.23722842043100975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1.2345679016374556E-2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3.6024475140128229E-2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2.9126213593835666E-2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2.9063509152253281E-2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1.3912866863004006E-2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-6.4899451550363821E-2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2.4015369836409416E-2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5.087707175511557E-2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2.7457927367556628E-2</v>
      </c>
      <c r="L415" s="13"/>
      <c r="M415" s="13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>-9.7219296650980971E-3</v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3.8205667700779967E-2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1.2119882354815526E-2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5.3082191782172043E-2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8.1779053087561657E-2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9.2923516819683714E-3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4.9818840579004459E-2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4.9868903083276593E-2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4.2968750000991866E-2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4.5307443363775762E-2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1.5917026083384796E-2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-5.6325023077943903E-2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-5.6980056964362497E-3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3.4535178324450827E-2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4.8888888890232199E-2</v>
      </c>
      <c r="L416" s="13"/>
      <c r="M416" s="13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>3.5938740108956653E-2</v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4.0272625614992036E-2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9.8388888930246166E-3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-1.2658227843823869E-2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0.26535433070539344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1.0181818188726649E-2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8.0149114626860807E-2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3.3908772870367997E-2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2.7450980391157145E-2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5.2137643363841689E-3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-2.6876831363039269E-2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-4.7574626865827363E-2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-1.4272121784879433E-2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2.4516353918550008E-2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2.0997375322204973E-2</v>
      </c>
      <c r="L417" s="13"/>
      <c r="M417" s="13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>-4.2620723912253397E-2</v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2.2770046122022884E-2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-2.4734982332155452E-2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1.8730796670254058E-2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-2.8122415222291971E-2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0.57296137339039688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3.4033309196360516E-2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2.1825011532272596E-2</v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1.9249278149966399E-2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-1.1328527291696101E-2</v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5.1759834354064361E-3</v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6.6618837757508017E-3</v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-5.2093023248475014E-2</v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-3.5480859012781689E-2</v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-6.8267442236948483E-3</v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-2.0833333336227125E-2</v>
      </c>
      <c r="L418" s="13"/>
      <c r="M418" s="13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>7.0753054060937459E-2</v>
      </c>
      <c r="O418" s="13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2.9855796306222798E-2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-3.3913043478260921E-2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1.7768727706322613E-2</v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-8.347245408959229E-3</v>
      </c>
      <c r="S418" s="13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0.35299219427421497</v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-7.7301475757323183E-3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>
      <c r="B419" s="75">
        <v>44896</v>
      </c>
      <c r="C419" s="13">
        <f>IF(VLOOKUP(B419,Database!$A:$AU,MATCH($C$1,Database!$A$1:$AU$1,),)=0,"#N/A",((((VLOOKUP(B419,Database!$A:$AU,MATCH($C$1,Database!$A$1:$AU$1,),))))-(((VLOOKUP(EDATE(B419,-12),Database!$A:$AU,MATCH($C$1,Database!$A$1:$AU$1,),)))))/(((VLOOKUP(EDATE(B419,-12),Database!$A:$AU,MATCH($C$1,Database!$A$1:$AU$1,),)))))</f>
        <v>1.6455595445769387E-2</v>
      </c>
      <c r="D419" s="13" t="str">
        <f>IF(VLOOKUP(B419,Database!$A:$AV,MATCH($D$1,Database!$A$1:$AV$1,),)=0,"#N/A",((((VLOOKUP(B419,Database!$A:$AS,MATCH($D$1,Database!$A$1:$AS$1,),))))-(((VLOOKUP(EDATE(B419,-12),Database!$A:$AS,MATCH($D$1,Database!$A$1:$AS$1,),)))))/(((VLOOKUP(EDATE(B419,-12),Database!$A:$AS,MATCH($D$1,Database!$A$1:$AS$1,),)))))</f>
        <v>#N/A</v>
      </c>
      <c r="E419" s="13">
        <f>IF(VLOOKUP(B419,Database!$A:$AV,MATCH($E$1,Database!$A$1:$AV$1,),)=0,"#N/A",((((VLOOKUP(B419,Database!$A:$AS,MATCH($E$1,Database!$A$1:$AS$1,),))))-(((VLOOKUP(EDATE(B419,-12),Database!$A:$AS,MATCH($E$1,Database!$A$1:$AS$1,),)))))/(((VLOOKUP(EDATE(B419,-12),Database!$A:$AS,MATCH($E$1,Database!$A$1:$AS$1,),)))))</f>
        <v>-1.443298969019019E-2</v>
      </c>
      <c r="F419" s="13">
        <f>IF(VLOOKUP(B419,Database!$A:$AV,MATCH($F$1,Database!$A$1:$AV$1,),)=0,"#N/A",((((VLOOKUP(B419,Database!$A:$AS,MATCH($F$1,Database!$A$1:$AS$1,),))))-(((VLOOKUP(EDATE(B419,-12),Database!$A:$AS,MATCH($F$1,Database!$A$1:$AS$1,),)))))/(((VLOOKUP(EDATE(B419,-12),Database!$A:$AS,MATCH($F$1,Database!$A$1:$AS$1,),)))))</f>
        <v>-2.7607361965793119E-2</v>
      </c>
      <c r="G419" s="13">
        <f>IF(VLOOKUP(B419,Database!$A:$AV,MATCH($G$1,Database!$A$1:$AV$1,),)=0,"#N/A",((((VLOOKUP(B419,Database!$A:$AS,MATCH($G$1,Database!$A$1:$AS$1,),))))-(((VLOOKUP(EDATE(B419,-12),Database!$A:$AS,MATCH($G$1,Database!$A$1:$AS$1,),)))))/(((VLOOKUP(EDATE(B419,-12),Database!$A:$AS,MATCH($G$1,Database!$A$1:$AS$1,),)))))</f>
        <v>1.4195261437908502E-2</v>
      </c>
      <c r="H419" s="13" t="str">
        <f>IF(VLOOKUP(B419,Database!$A:$AV,MATCH($H$1,Database!$A$1:$AV$1,),)=0,"#N/A",((((VLOOKUP(B419,Database!$A:$AS,MATCH($H$1,Database!$A$1:$AS$1,),))))-(((VLOOKUP(EDATE(B419,-12),Database!$A:$AS,MATCH($H$1,Database!$A$1:$AS$1,),)))))/(((VLOOKUP(EDATE(B419,-12),Database!$A:$AS,MATCH($H$1,Database!$A$1:$AS$1,),)))))</f>
        <v>#N/A</v>
      </c>
      <c r="I419" s="13" t="str">
        <f>IF(VLOOKUP(B419,Database!$A:$AV,MATCH($I$1,Database!$A$1:$AV$1,),)=0,"#N/A",((((VLOOKUP(B419,Database!$A:$AS,MATCH($I$1,Database!$A$1:$AS$1,),))))-(((VLOOKUP(EDATE(B419,-12),Database!$A:$AS,MATCH($I$1,Database!$A$1:$AS$1,),)))))/(((VLOOKUP(EDATE(B419,-12),Database!$A:$AS,MATCH($I$1,Database!$A$1:$AS$1,),)))))</f>
        <v>#N/A</v>
      </c>
      <c r="J419" s="13">
        <f>IF(VLOOKUP(B419,Database!$A:$AV,MATCH($J$1,Database!$A$1:$AV$1,),)=0,"#N/A",((((VLOOKUP(B419,Database!$A:$AS,MATCH($J$1,Database!$A$1:$AS$1,),))))-(((VLOOKUP(EDATE(B419,-12),Database!$A:$AS,MATCH($J$1,Database!$A$1:$AS$1,),)))))/(((VLOOKUP(EDATE(B419,-12),Database!$A:$AS,MATCH($J$1,Database!$A$1:$AS$1,),)))))</f>
        <v>5.62650626065247E-3</v>
      </c>
      <c r="K419" s="13" t="str">
        <f>IF(VLOOKUP(B419,Database!$A:$AV,MATCH($K$1,Database!$A$1:$AV$1,),)=0,"#N/A",((((VLOOKUP(B419,Database!$A:$AS,MATCH($K$1,Database!$A$1:$AS$1,),))))-(((VLOOKUP(EDATE(B419,-12),Database!$A:$AS,MATCH($K$1,Database!$A$1:$AS$1,),)))))/(((VLOOKUP(EDATE(B419,-12),Database!$A:$AS,MATCH($K$1,Database!$A$1:$AS$1,),)))))</f>
        <v>#N/A</v>
      </c>
      <c r="L419" s="13" t="e">
        <f>IF(VLOOKUP(C419,Database!$A:$AV,MATCH($K$1,Database!$A$1:$AV$1,),)=0,"#N/A",((((VLOOKUP(C419,Database!$A:$AS,MATCH($K$1,Database!$A$1:$AS$1,),))))-(((VLOOKUP(EDATE(C419,-12),Database!$A:$AS,MATCH($K$1,Database!$A$1:$AS$1,),)))))/(((VLOOKUP(EDATE(C419,-12),Database!$A:$AS,MATCH($K$1,Database!$A$1:$AS$1,),)))))</f>
        <v>#N/A</v>
      </c>
      <c r="M419" s="13" t="e">
        <f>IF(VLOOKUP(D419,Database!$A:$AV,MATCH($K$1,Database!$A$1:$AV$1,),)=0,"#N/A",((((VLOOKUP(D419,Database!$A:$AS,MATCH($K$1,Database!$A$1:$AS$1,),))))-(((VLOOKUP(EDATE(D419,-12),Database!$A:$AS,MATCH($K$1,Database!$A$1:$AS$1,),)))))/(((VLOOKUP(EDATE(D419,-12),Database!$A:$AS,MATCH($K$1,Database!$A$1:$AS$1,),)))))</f>
        <v>#N/A</v>
      </c>
      <c r="N419" s="13" t="e">
        <f>IF(VLOOKUP(E419,Database!$A:$AV,MATCH($N$1,Database!$A$1:$AV$1,),)=0,"#N/A",((((VLOOKUP(E419,Database!$A:$AS,MATCH($N$1,Database!$A$1:$AS$1,),))))-(((VLOOKUP(EDATE(E419,-12),Database!$A:$AS,MATCH($N$1,Database!$A$1:$AS$1,),)))))/(((VLOOKUP(EDATE(E419,-12),Database!$A:$AS,MATCH($N$1,Database!$A$1:$AS$1,),)))))</f>
        <v>#N/A</v>
      </c>
      <c r="O419" s="13" t="str">
        <f>IF(VLOOKUP(B419,Database!$A:$AV,MATCH($O$1,Database!$A$1:$AV$1,),)=0,"#N/A",((((VLOOKUP(B419,Database!$A:$AS,MATCH($O$1,Database!$A$1:$AS$1,),))))-(((VLOOKUP(EDATE(B419,-12),Database!$A:$AS,MATCH($O$1,Database!$A$1:$AS$1,),)))))/(((VLOOKUP(EDATE(B419,-12),Database!$A:$AS,MATCH($O$1,Database!$A$1:$AS$1,),)))))</f>
        <v>#N/A</v>
      </c>
      <c r="P419" s="13">
        <f>IF(VLOOKUP(B419,Database!$A:$AV,MATCH($P$1,Database!$A$1:$AV$1,),)=0,"#N/A",((((VLOOKUP(B419,Database!$A:$AS,MATCH($P$1,Database!$A$1:$AS$1,),))))-(((VLOOKUP(EDATE(B419,-12),Database!$A:$AS,MATCH($P$1,Database!$A$1:$AS$1,),)))))/(((VLOOKUP(EDATE(B419,-12),Database!$A:$AS,MATCH($P$1,Database!$A$1:$AS$1,),)))))</f>
        <v>-9.2514718250630776E-2</v>
      </c>
      <c r="Q419" s="13" t="str">
        <f>IF(VLOOKUP(B419,Database!$A:$AV,MATCH($Q$1,Database!$A$1:$AV$1,),)=0,"#N/A",((((VLOOKUP(B419,Database!$A:$AS,MATCH($Q$1,Database!$A$1:$AS$1,),))))-(((VLOOKUP(EDATE(B419,-12),Database!$A:$AS,MATCH($Q$1,Database!$A$1:$AS$1,),)))))/(((VLOOKUP(EDATE(B419,-12),Database!$A:$AS,MATCH($Q$1,Database!$A$1:$AS$1,),)))))</f>
        <v>#N/A</v>
      </c>
      <c r="R419" s="13" t="str">
        <f>IF(VLOOKUP(B419,Database!$A:$AV,MATCH($R$1,Database!$A$1:$AV$1,),)=0,"#N/A",((((VLOOKUP(B419,Database!$A:$AS,MATCH($R$1,Database!$A$1:$AS$1,),))))-(((VLOOKUP(EDATE(B419,-12),Database!$A:$AS,MATCH($R$1,Database!$A$1:$AS$1,),)))))/(((VLOOKUP(EDATE(B419,-12),Database!$A:$AS,MATCH($R$1,Database!$A$1:$AS$1,),)))))</f>
        <v>#N/A</v>
      </c>
      <c r="S419" s="13" t="str">
        <f>IF(VLOOKUP(B419,Database!$A:$AV,MATCH($S$1,Database!$A$1:$AV$1,),)=0,"#N/A",((((VLOOKUP(B419,Database!$A:$AS,MATCH($S$1,Database!$A$1:$AS$1,),))))-(((VLOOKUP(EDATE(B419,-12),Database!$A:$AS,MATCH($S$1,Database!$A$1:$AS$1,),)))))/(((VLOOKUP(EDATE(B419,-12),Database!$A:$AS,MATCH($S$1,Database!$A$1:$AS$1,),)))))</f>
        <v>#N/A</v>
      </c>
      <c r="T419" s="13" t="str">
        <f>IF(VLOOKUP(B419,Database!$A:$AV,MATCH($T$1,Database!$A$1:$AV$1,),)=0,"#N/A",((((VLOOKUP(B419,Database!$A:$AS,MATCH($T$1,Database!$A$1:$AS$1,),))))-(((VLOOKUP(EDATE(B419,-12),Database!$A:$AS,MATCH($T$1,Database!$A$1:$AS$1,),)))))/(((VLOOKUP(EDATE(B419,-12),Database!$A:$AS,MATCH($T$1,Database!$A$1:$AS$1,),)))))</f>
        <v>#N/A</v>
      </c>
      <c r="U419" s="13">
        <f>IF(VLOOKUP(B419,Database!$A:$AV,MATCH($U$1,Database!$A$1:$AV$1,),)=0,"#N/A",((((VLOOKUP(B419,Database!$A:$AS,MATCH($U$1,Database!$A$1:$AS$1,),))))-(((VLOOKUP(EDATE(B419,-12),Database!$A:$AS,MATCH($U$1,Database!$A$1:$AS$1,),)))))/(((VLOOKUP(EDATE(B419,-12),Database!$A:$AS,MATCH($U$1,Database!$A$1:$AS$1,),)))))</f>
        <v>4.5248868782621798E-2</v>
      </c>
      <c r="V419" s="13">
        <f>IF(VLOOKUP(B419,Database!$A:$AV,MATCH($V$1,Database!$A$1:$AV$1,),)=0,"#N/A",((((VLOOKUP(B419,Database!$A:$AS,MATCH($V$1,Database!$A$1:$AS$1,),))))-(((VLOOKUP(EDATE(B419,-12),Database!$A:$AS,MATCH($V$1,Database!$A$1:$AS$1,),)))))/(((VLOOKUP(EDATE(B419,-12),Database!$A:$AS,MATCH($V$1,Database!$A$1:$AS$1,),)))))</f>
        <v>5.8984910836762647E-2</v>
      </c>
    </row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9 L419:N41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4"/>
  <sheetViews>
    <sheetView topLeftCell="B1" zoomScale="80" zoomScaleNormal="80" workbookViewId="0">
      <pane ySplit="1" topLeftCell="A374" activePane="bottomLeft" state="frozen"/>
      <selection pane="bottomLeft" activeCell="A387" sqref="A387:Q397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572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526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560</v>
      </c>
      <c r="M1" s="38" t="s">
        <v>177</v>
      </c>
      <c r="N1" s="38" t="s">
        <v>431</v>
      </c>
      <c r="O1" s="38" t="s">
        <v>573</v>
      </c>
      <c r="P1" s="38" t="s">
        <v>230</v>
      </c>
      <c r="Q1" s="41" t="s">
        <v>574</v>
      </c>
      <c r="T1" s="8" t="s">
        <v>575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100.964756912</v>
      </c>
      <c r="F2" s="76">
        <f>IF(VLOOKUP(A2,Database!$A:$AS,MATCH($F$1,Database!$A$1:$AS$1,0),FALSE)=0,#N/A,VLOOKUP(A2,Database!$A:$AS,MATCH($F$1,Database!$A$1:$AS$1,0),FALSE))</f>
        <v>78.87785495</v>
      </c>
      <c r="G2" s="76">
        <f>IF(VLOOKUP(A2,Database!$A:$AS,MATCH($G$1,Database!$A$1:$AS$1,0),FALSE)=0,#N/A,VLOOKUP(A2,Database!$A:$AS,MATCH($G$1,Database!$A$1:$AS$1,0),FALSE))</f>
        <v>81.499823133999996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85.354236467393378</v>
      </c>
      <c r="L2" s="76">
        <f>(((Table134567891011121314151617343[[#This Row],[EA19]]-VLOOKUP($U$1,A:F,6,))/VLOOKUP($U$1,A:F,6,))*100)+100</f>
        <v>88.139025815312749</v>
      </c>
      <c r="M2" s="76">
        <f>(((Table134567891011121314151617343[[#This Row],[GBR]]-VLOOKUP($U$1,A:G,7,))/VLOOKUP($U$1,A:G,7,))*100)+100</f>
        <v>84.861878453054771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98.439225934000007</v>
      </c>
      <c r="F3" s="76">
        <f>IF(VLOOKUP(A3,Database!$A:$AS,MATCH($F$1,Database!$A$1:$AS$1,0),FALSE)=0,#N/A,VLOOKUP(A3,Database!$A:$AS,MATCH($F$1,Database!$A$1:$AS$1,0),FALSE))</f>
        <v>79.801795528</v>
      </c>
      <c r="G3" s="76">
        <f>IF(VLOOKUP(A3,Database!$A:$AS,MATCH($G$1,Database!$A$1:$AS$1,0),FALSE)=0,#N/A,VLOOKUP(A3,Database!$A:$AS,MATCH($G$1,Database!$A$1:$AS$1,0),FALSE))</f>
        <v>80.969225327000004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83.219186823389151</v>
      </c>
      <c r="L3" s="76">
        <f>(((Table134567891011121314151617343[[#This Row],[EA19]]-VLOOKUP($U$1,A:F,6,))/VLOOKUP($U$1,A:F,6,))*100)+100</f>
        <v>89.171447684641961</v>
      </c>
      <c r="M3" s="76">
        <f>(((Table134567891011121314151617343[[#This Row],[GBR]]-VLOOKUP($U$1,A:G,7,))/VLOOKUP($U$1,A:G,7,))*100)+100</f>
        <v>84.309392265065654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99.465309043999994</v>
      </c>
      <c r="F4" s="76">
        <f>IF(VLOOKUP(A4,Database!$A:$AS,MATCH($F$1,Database!$A$1:$AS$1,0),FALSE)=0,#N/A,VLOOKUP(A4,Database!$A:$AS,MATCH($F$1,Database!$A$1:$AS$1,0),FALSE))</f>
        <v>79.573191674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84.08662357146622</v>
      </c>
      <c r="L4" s="76">
        <f>(((Table134567891011121314151617343[[#This Row],[EA19]]-VLOOKUP($U$1,A:F,6,))/VLOOKUP($U$1,A:F,6,))*100)+100</f>
        <v>88.916003098807849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100.81795106200001</v>
      </c>
      <c r="F5" s="76">
        <f>IF(VLOOKUP(A5,Database!$A:$AS,MATCH($F$1,Database!$A$1:$AS$1,0),FALSE)=0,#N/A,VLOOKUP(A5,Database!$A:$AS,MATCH($F$1,Database!$A$1:$AS$1,0),FALSE))</f>
        <v>79.897047134000005</v>
      </c>
      <c r="G5" s="76">
        <f>IF(VLOOKUP(A5,Database!$A:$AS,MATCH($G$1,Database!$A$1:$AS$1,0),FALSE)=0,#N/A,VLOOKUP(A5,Database!$A:$AS,MATCH($G$1,Database!$A$1:$AS$1,0),FALSE))</f>
        <v>82.667138308999995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85.230128792409147</v>
      </c>
      <c r="L5" s="76">
        <f>(((Table134567891011121314151617343[[#This Row],[EA19]]-VLOOKUP($U$1,A:F,6,))/VLOOKUP($U$1,A:F,6,))*100)+100</f>
        <v>89.277882928925749</v>
      </c>
      <c r="M5" s="76">
        <f>(((Table134567891011121314151617343[[#This Row],[GBR]]-VLOOKUP($U$1,A:G,7,))/VLOOKUP($U$1,A:G,7,))*100)+100</f>
        <v>86.077348066214341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99.754476789999998</v>
      </c>
      <c r="F6" s="76">
        <f>IF(VLOOKUP(A6,Database!$A:$AS,MATCH($F$1,Database!$A$1:$AS$1,0),FALSE)=0,#N/A,VLOOKUP(A6,Database!$A:$AS,MATCH($F$1,Database!$A$1:$AS$1,0),FALSE))</f>
        <v>79.877996812999996</v>
      </c>
      <c r="G6" s="76">
        <f>IF(VLOOKUP(A6,Database!$A:$AS,MATCH($G$1,Database!$A$1:$AS$1,0),FALSE)=0,#N/A,VLOOKUP(A6,Database!$A:$AS,MATCH($G$1,Database!$A$1:$AS$1,0),FALSE))</f>
        <v>82.136540502000003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84.331082062980641</v>
      </c>
      <c r="L6" s="76">
        <f>(((Table134567891011121314151617343[[#This Row],[EA19]]-VLOOKUP($U$1,A:F,6,))/VLOOKUP($U$1,A:F,6,))*100)+100</f>
        <v>89.256595880292465</v>
      </c>
      <c r="M6" s="76">
        <f>(((Table134567891011121314151617343[[#This Row],[GBR]]-VLOOKUP($U$1,A:G,7,))/VLOOKUP($U$1,A:G,7,))*100)+100</f>
        <v>85.524861878225224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525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102.36128209500001</v>
      </c>
      <c r="F7" s="76">
        <f>IF(VLOOKUP(A7,Database!$A:$AS,MATCH($F$1,Database!$A$1:$AS$1,0),FALSE)=0,#N/A,VLOOKUP(A7,Database!$A:$AS,MATCH($F$1,Database!$A$1:$AS$1,0),FALSE))</f>
        <v>79.363638140000006</v>
      </c>
      <c r="G7" s="76">
        <f>IF(VLOOKUP(A7,Database!$A:$AS,MATCH($G$1,Database!$A$1:$AS$1,0),FALSE)=0,#N/A,VLOOKUP(A7,Database!$A:$AS,MATCH($G$1,Database!$A$1:$AS$1,0),FALSE))</f>
        <v>83.409975239000005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86.534839920995964</v>
      </c>
      <c r="L7" s="76">
        <f>(((Table134567891011121314151617343[[#This Row],[EA19]]-VLOOKUP($U$1,A:F,6,))/VLOOKUP($U$1,A:F,6,))*100)+100</f>
        <v>88.681845560489606</v>
      </c>
      <c r="M7" s="76">
        <f>(((Table134567891011121314151617343[[#This Row],[GBR]]-VLOOKUP($U$1,A:G,7,))/VLOOKUP($U$1,A:G,7,))*100)+100</f>
        <v>86.850828729607372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99.310733041999995</v>
      </c>
      <c r="F8" s="76">
        <f>IF(VLOOKUP(A8,Database!$A:$AS,MATCH($F$1,Database!$A$1:$AS$1,0),FALSE)=0,#N/A,VLOOKUP(A8,Database!$A:$AS,MATCH($F$1,Database!$A$1:$AS$1,0),FALSE))</f>
        <v>79.668443280000005</v>
      </c>
      <c r="G8" s="76">
        <f>IF(VLOOKUP(A8,Database!$A:$AS,MATCH($G$1,Database!$A$1:$AS$1,0),FALSE)=0,#N/A,VLOOKUP(A8,Database!$A:$AS,MATCH($G$1,Database!$A$1:$AS$1,0),FALSE))</f>
        <v>81.393703572999996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83.955947115340138</v>
      </c>
      <c r="L8" s="76">
        <f>(((Table134567891011121314151617343[[#This Row],[EA19]]-VLOOKUP($U$1,A:F,6,))/VLOOKUP($U$1,A:F,6,))*100)+100</f>
        <v>89.022438343091636</v>
      </c>
      <c r="M8" s="76">
        <f>(((Table134567891011121314151617343[[#This Row],[GBR]]-VLOOKUP($U$1,A:G,7,))/VLOOKUP($U$1,A:G,7,))*100)+100</f>
        <v>84.751381215873451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98.018633249000004</v>
      </c>
      <c r="F9" s="76">
        <f>IF(VLOOKUP(A9,Database!$A:$AS,MATCH($F$1,Database!$A$1:$AS$1,0),FALSE)=0,#N/A,VLOOKUP(A9,Database!$A:$AS,MATCH($F$1,Database!$A$1:$AS$1,0),FALSE))</f>
        <v>80.201852273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82.863623470493295</v>
      </c>
      <c r="L9" s="76">
        <f>(((Table134567891011121314151617343[[#This Row],[EA19]]-VLOOKUP($U$1,A:F,6,))/VLOOKUP($U$1,A:F,6,))*100)+100</f>
        <v>89.618475710410365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101.42624339299999</v>
      </c>
      <c r="F10" s="76">
        <f>IF(VLOOKUP(A10,Database!$A:$AS,MATCH($F$1,Database!$A$1:$AS$1,0),FALSE)=0,#N/A,VLOOKUP(A10,Database!$A:$AS,MATCH($F$1,Database!$A$1:$AS$1,0),FALSE))</f>
        <v>80.601909019000004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85.744370880930475</v>
      </c>
      <c r="L10" s="76">
        <f>(((Table134567891011121314151617343[[#This Row],[EA19]]-VLOOKUP($U$1,A:F,6,))/VLOOKUP($U$1,A:F,6,))*100)+100</f>
        <v>90.065503737296183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527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97.370243083999995</v>
      </c>
      <c r="F11" s="76">
        <f>IF(VLOOKUP(A11,Database!$A:$AS,MATCH($F$1,Database!$A$1:$AS$1,0),FALSE)=0,#N/A,VLOOKUP(A11,Database!$A:$AS,MATCH($F$1,Database!$A$1:$AS$1,0),FALSE))</f>
        <v>80.763836749000006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82.315483216812694</v>
      </c>
      <c r="L11" s="76">
        <f>(((Table134567891011121314151617343[[#This Row],[EA19]]-VLOOKUP($U$1,A:F,6,))/VLOOKUP($U$1,A:F,6,))*100)+100</f>
        <v>90.24644365235514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100.52658991</v>
      </c>
      <c r="F12" s="76">
        <f>IF(VLOOKUP(A12,Database!$A:$AS,MATCH($F$1,Database!$A$1:$AS$1,0),FALSE)=0,#N/A,VLOOKUP(A12,Database!$A:$AS,MATCH($F$1,Database!$A$1:$AS$1,0),FALSE))</f>
        <v>80.001823900999995</v>
      </c>
      <c r="G12" s="76">
        <f>IF(VLOOKUP(A12,Database!$A:$AS,MATCH($G$1,Database!$A$1:$AS$1,0),FALSE)=0,#N/A,VLOOKUP(A12,Database!$A:$AS,MATCH($G$1,Database!$A$1:$AS$1,0),FALSE))</f>
        <v>80.544747082000001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84.983816025203694</v>
      </c>
      <c r="L12" s="76">
        <f>(((Table134567891011121314151617343[[#This Row],[EA19]]-VLOOKUP($U$1,A:F,6,))/VLOOKUP($U$1,A:F,6,))*100)+100</f>
        <v>89.39496169808487</v>
      </c>
      <c r="M12" s="76">
        <f>(((Table134567891011121314151617343[[#This Row],[GBR]]-VLOOKUP($U$1,A:G,7,))/VLOOKUP($U$1,A:G,7,))*100)+100</f>
        <v>83.8674033152991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100.036044804</v>
      </c>
      <c r="F13" s="76">
        <f>IF(VLOOKUP(A13,Database!$A:$AS,MATCH($F$1,Database!$A$1:$AS$1,0),FALSE)=0,#N/A,VLOOKUP(A13,Database!$A:$AS,MATCH($F$1,Database!$A$1:$AS$1,0),FALSE))</f>
        <v>80.840038034000003</v>
      </c>
      <c r="G13" s="76">
        <f>IF(VLOOKUP(A13,Database!$A:$AS,MATCH($G$1,Database!$A$1:$AS$1,0),FALSE)=0,#N/A,VLOOKUP(A13,Database!$A:$AS,MATCH($G$1,Database!$A$1:$AS$1,0),FALSE))</f>
        <v>80.120268835999994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84.569115844110399</v>
      </c>
      <c r="L13" s="76">
        <f>(((Table134567891011121314151617343[[#This Row],[EA19]]-VLOOKUP($U$1,A:F,6,))/VLOOKUP($U$1,A:F,6,))*100)+100</f>
        <v>90.331591848005644</v>
      </c>
      <c r="M13" s="76">
        <f>(((Table134567891011121314151617343[[#This Row],[GBR]]-VLOOKUP($U$1,A:G,7,))/VLOOKUP($U$1,A:G,7,))*100)+100</f>
        <v>83.425414364491303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100.13899155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79.908029713000005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84.656145627278121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83.204419889087404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98.548324843000003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83.311417561737159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95.118081912999997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79.059073221999995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80.411536700903568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82.320441988513053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102.213918871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77.997877609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86.410261049589806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81.215469613576062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97.181692339999998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78.952953660999995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82.156084974478432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82.209944751331733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100.227981895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79.165192783999998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84.731376858281479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82.430939226735632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97.774417301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78.528475416000006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82.657166619486674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81.767955801565193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97.547557131000005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77.679518924999996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82.465382107866532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80.883977900990843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532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99.987508169999998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77.785638485999996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84.528083631856589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80.994475138172163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100.58759828399999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78.740714538000006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85.035391677343625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81.988950275927849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533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100.29391340399999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78.952953660999995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84.787114461995444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82.209944751331733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101.301214219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78.634594977000006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85.638672912557013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81.878453038746514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99.729083107999998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78.634594977000006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84.309614588542061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81.878453038746514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100.04008336699999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79.059073221999995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84.572529990509921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82.320441988513053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534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98.774082312000004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78.740714538000006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83.5022698648839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81.988950275927849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98.725082271000005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79.271312344999998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83.460845894635838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82.541436463916966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97.744081453000007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77.679518924999996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82.631521104924715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80.883977900990843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536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96.595080495999994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78.422355854000003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81.660171275691539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81.657458563342615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537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95.579079648999993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79.165192783999998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80.801257936044777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82.430939226735632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95.156079297000005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79.059073221999995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80.443659174113748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82.320441988513053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94.585078820999996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79.589671029000002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79.96094311415257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82.872928176502185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93.884078236999997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80.438627519999997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79.368326725617436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83.756906077076522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526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92.272076893000005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79.377431907000002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78.005562647242499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82.65193370213953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576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90.765075637999999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79.271312344999998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76.731564220365286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82.541436463916966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577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92.103076752999996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79.377431907000002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77.862692220434496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82.65193370213953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90.723075602999998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80.544747082000001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76.696057960273421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83.8674033152991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90.955075796000003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79.801910152000005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76.892187777641908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83.093922651906084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90.471075393000007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79.908029713000005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76.483020399722278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83.204419889087404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535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80.544747082000001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77.095080692452527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83.8674033152991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90.498075415000002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80.014149274999994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76.505845852215771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83.314917127309968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91.368076139999999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80.756986204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77.241332668404283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84.088397789661755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89.975074978999999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80.969225327000004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76.06370837521672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84.309392265065654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92.526077104999999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81.287584011000007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78.22029098236554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84.640883977650887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93.198077665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81.499823133999996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78.788391143835284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84.861878453054771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82.242660064000006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79.153598390494409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85.635359116447802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93.887078239000004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82.454899186000006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79.37086288662988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85.856353590810457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93.608078007000003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79.13499987358523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96.221080184000002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83.197736116000002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81.343996483163195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86.629834254203473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96.205080171000006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83.622214361999994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81.330470289124293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87.071823205011256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97.709081424000004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84.683409975000004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82.601932554989062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88.176795579948262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97.025080853999995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85.744605589000003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82.02368774777878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89.281767955926512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98.580082149999996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84.789529537000007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83.338264758463509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88.28729281817084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99.844083202999997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85.214007781999996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84.406834109517661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88.72928176793738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99.953083293999995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85.532366465999999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84.498981308468387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89.060773480522613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86.275203395999995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84.55562224732725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89.834254143915629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101.015084179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86.487442518999998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85.396782456505392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90.055248619319528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102.606085505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86.381322956999995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86.741793404411709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89.94475138109695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105.303087753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87.230279448000005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89.021802535018793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90.828729281671315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104.82308735300001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85.744605589000003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88.616016705397541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89.281767955926512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103.763086469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85.850725150000002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87.719906331087032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89.392265193107832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103.604086337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86.062964273000006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87.585489775447684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89.613259668511745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104.062086718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86.805801203000001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87.972677087314366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90.386740331904761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104.896087413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86.699681640999998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88.677729966281291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90.276243093682183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104.171086809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86.169083834000006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88.064824286265093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89.723756905693065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103.70208641799999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86.699681640999998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87.668337715098431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90.276243093682183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103.22308601899999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86.805801203000001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87.263397272763129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90.386740331904761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103.746086455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87.124159887000005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87.70553474976218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90.71823204448998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103.00108583399999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86.805801203000001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87.075721326563297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90.386740331904761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103.530086275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87.230279448000005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87.522931126432624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90.828729281671315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104.41208700999999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87.760877254999997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88.268562588361647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91.381215469660418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101.05408421200001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87.336399009999994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85.429752555584827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90.939226519893879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101.141084284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87.973116378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85.50330123678097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91.602209945064331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101.408084507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85.729019604930485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87.018040325000001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85.127949344381321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90.607734806267402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101.97008497500001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87.654757693999997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86.204127180163567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91.270718232479098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103.27408606199999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87.124159887000005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87.306512017583074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90.71823204448998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102.091085076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87.018040325000001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86.306419024854819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90.607734806267402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102.774085645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87.654757693999997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86.883818444779152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91.270718232479098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103.171085976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88.185355501000004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87.219437141502624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91.82320442046823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103.27408606199999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88.079235939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87.306512017583074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91.712707182245651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104.713087261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88.609833746000007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88.52302411916088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92.265193370234783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103.177085981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89.034311991999999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87.224509464372886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92.707182321042566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105.94808829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89.56707724314964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105.09608758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88.846807395571929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109.306091088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92.405887275926489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108.69809058200001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91.891891892303164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108.03409002799999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91.330554827430177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109.08809090699999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92.221592878870425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110.20409183699999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93.165044932739818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112.145093454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94.805941380848054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94.472013458696466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95.253151180717367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111.61209301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94.355350032680349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111.820093183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94.531190558567758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113.39609449700001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95.863520699721121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115.841096534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97.930492268931644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114.64909554099999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96.922790792320683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115.35709613100001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97.521324891012029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115.78509648799999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97.883150589372761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97.72844474140696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115.41409617799999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97.569511957856847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115.468096223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97.61516286368925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97.813828842915541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117.006097505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98.915368293049113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116.49009707499999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98.479148526206274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117.358097798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99.212944567822902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118.28909857399999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116.405097004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98.40729061873661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115.13509594600001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97.333648944812197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117.07209756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98.971163844622041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117.006097505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98.915368293049113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118.159098466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99.890099671426043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104.99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119.77209981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102.44925839188133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101.25370913624155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118.559098799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100.22825452916196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119.90409991999999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101.36530023938738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120.413100344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101.79560229607402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121.16810097299999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102.43386959044153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122.008101673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103.14399479227872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122.485102071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103.54724446088753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122.97410247800001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103.96063877439148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124.095103413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104.90831776469059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123.683103069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104.56001826036876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105.48909873291331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123.665103054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104.54480129175796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124.64010386699999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105.36905375859881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123.517102931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104.41968399457321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123.67210306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104.55071900191417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122.330101942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103.41620945354657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110.27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125.36410447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107.60148321623731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105.98111405132907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126.416105347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106.87046132819742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123.454102878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104.36642460401274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123.197102664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104.14916010787725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122.570102142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103.61910236835719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121.445101204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102.6680418297597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123.08410257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104.05363136062815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123.461102884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104.37234231416893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121.630101358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102.824438451452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125.309104424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105.93461775821073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122.869102391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103.87187312458452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121.913101594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103.06368301364041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101.31373162339879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119.84209986800001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101.31288623611286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121.074100895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102.35440319908918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121.74010145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102.91743103768866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121.429101191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102.65451563572078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122.47710206399999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103.54048136344538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121.42810119000001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102.65367024843485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121.423101186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102.64944331285052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121.995101663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103.13300476009763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122.84110236799999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103.84820228480508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123.140102617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104.10097304103242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123.878103232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104.72486875407509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123.445102871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104.35881612013003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122.675102229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103.70786801816415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123.616103013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104.5033773215099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124.027103356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104.85083143854578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123.640103033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104.52366661299097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123.95910329900001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104.79334511240098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122.917102431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103.91245170754665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123.339102783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104.26920508303712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123.703103086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104.57692600355145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123.898103248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104.74177649641238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123.19410266200001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104.14662394686482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125.247104373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105.88220375578157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124.328103607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105.10529296934502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123.685103071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104.56170903494065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123.75510312900001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104.62088613481195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124.599103833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105.33439288579291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125.998104998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106.51708950100534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125.612104677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106.19077006358185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106.80790267918236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126.518105432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106.95669081699194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126.74910562399999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107.15197524707447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125.082104235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105.74271487642659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110.64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107.96252927400468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107.41742681090017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125.954104962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106.47989246718699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126.872105727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107.25595786633761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124.271103559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105.05710590165479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124.74910395800001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105.46120095754955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125.31010442500001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105.93546314549668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126.214105178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106.6996931243349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127.42810618999999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107.72599311870043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126.415105346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106.86961594091149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127.034105862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107.39291058383479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127.187105989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107.52225481660386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128.11910676599999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108.3101556360669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107.88661667597704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126.99810583199999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107.36247664661319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128.62110718400001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108.73453998259734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129.63510802900001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109.59176254767223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110.33485784858883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130.291108576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110.14633651510306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130.98010915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110.72880825789765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130.157108464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110.03305463738533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131.78610982199999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111.41019029708511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132.22311018600001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111.77962447932859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131.91810993199999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111.52178140023096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131.60410967000001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111.25632983640529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132.56811047299999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112.07128304394614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132.347110289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111.88445248503227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113.32921911577202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135.69111307599999</v>
      </c>
      <c r="F205" s="76">
        <f>IF(VLOOKUP(A205,Database!$A:$AS,MATCH($F$1,Database!$A$1:$AS$1,0),FALSE)=0,#N/A,VLOOKUP(A205,Database!$A:$AS,MATCH($F$1,Database!$A$1:$AS$1,0),FALSE))</f>
        <v>106.191150737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114.71142709834207</v>
      </c>
      <c r="L205" s="76">
        <f>(((Table134567891011121314151617343[[#This Row],[EA19]]-VLOOKUP($U$1,A:F,6,))/VLOOKUP($U$1,A:F,6,))*100)+100</f>
        <v>118.65921787679409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134.780112317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113.94127940934766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134.05411171200001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113.32752834204553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135.69311307800001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114.71311787291397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133.17211097699999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112.58189688011646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136.29011357499999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115.21781399808269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136.147113456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115.09692363648226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133.718111432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113.04347826131064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133.85811154800001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113.16183246105325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134.365111971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113.59044374401338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113.81447133759102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133.62911135799999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112.9682388055426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133.38011115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112.75773740600388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133.79211149299999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113.10603690948032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114.22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133.684111403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111.455893832943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113.01473509781555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131.23710936399999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110.94607275403312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132.04111003400001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111.62576401864874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128.66210721799999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108.76920085540324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124.60810384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105.3420013696756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126.466105388</v>
      </c>
      <c r="F224" s="76">
        <f>IF(VLOOKUP(A224,Database!$A:$AS,MATCH($F$1,Database!$A$1:$AS$1,0),FALSE)=0,#N/A,VLOOKUP(A224,Database!$A:$AS,MATCH($F$1,Database!$A$1:$AS$1,0),FALSE))</f>
        <v>105.99116740300001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106.91273068488606</v>
      </c>
      <c r="L224" s="76">
        <f>(((Table134567891011121314151617343[[#This Row],[EA19]]-VLOOKUP($U$1,A:F,6,))/VLOOKUP($U$1,A:F,6,))*100)+100</f>
        <v>118.43575419044979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123.128102607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104.09082839529189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122.527102106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103.58275072097939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115.222096018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97.407197626008355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112.455093713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95.068011396375354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106.599088833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90.117424274996154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105.61208800999999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89.283027162414768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105.314087762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89.031101793473383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102.563085469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86.70544175703391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103.44708620599999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87.45276399353483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102.778085648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86.88719999307753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103.750086458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87.708916298060558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104.744087287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88.54923112079814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96.46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105.198087665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94.125683060109282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88.933036884366444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89.82830187139102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105.988088323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89.600892728669621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105.54808795700001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89.228922385413739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104.963087469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88.734370905140153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104.049086708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87.961687055133282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104.059086716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87.970140926301923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106.336088613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89.895087455145031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106.70408892</v>
      </c>
      <c r="F245" s="76">
        <f>IF(VLOOKUP(A245,Database!$A:$AS,MATCH($F$1,Database!$A$1:$AS$1,0),FALSE)=0,#N/A,VLOOKUP(A245,Database!$A:$AS,MATCH($F$1,Database!$A$1:$AS$1,0),FALSE))</f>
        <v>94.792100657999995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90.206189924803112</v>
      </c>
      <c r="L245" s="76">
        <f>(((Table134567891011121314151617343[[#This Row],[EA19]]-VLOOKUP($U$1,A:F,6,))/VLOOKUP($U$1,A:F,6,))*100)+100</f>
        <v>105.92178770935487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106.22408852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89.800404095181861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106.315088596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89.877334325521787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105.12208760199999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88.868787461624876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98.79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104.224086853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96.399297423887589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88.109629804811547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104.86008738300001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88.647296029059703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89.186653027879728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108.022090018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91.320410181689653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105.374087812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100.01951600312256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89.081825022176034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105.85208821000001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89.485920077225401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106.27208856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89.840982678143988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105.413087844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89.114795120410065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104.913087428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88.692101548451518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104.05308671100001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87.965068603431675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104.456087047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88.305759623025395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104.67208722700001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88.488363246354965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104.588087157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88.41735072617125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87.206756333904266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101.65508471299999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85.937830229897315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101.113084261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85.479630397001529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102.301085251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86.483950325314112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100.88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100.689083908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98.438719750195148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85.12118624778455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101.81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99.466082888000003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99.346213895394214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84.087277768690939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100.61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97.912081592999996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98.175253708040586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82.773546145292144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100.97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97.126080938000001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98.526541764246673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82.109071849287361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99.66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97.618081348000004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97.248243559718958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82.525002324649137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97.693081410999994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96.409055425448855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82.588406360950145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99.51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96.959080799000006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97.101873536299763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81.967892196205867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101.69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98.884082402999994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99.229117876658847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83.595262450275158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96.491959003000005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80.953427622152745</v>
      </c>
      <c r="L274" s="76">
        <f>(((Table134567891011121314151617343[[#This Row],[EA19]]-VLOOKUP($U$1,A:F,6,))/VLOOKUP($U$1,A:F,6,))*100)+100</f>
        <v>107.82122904998594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98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96.239080199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95.62841530054645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81.359213451773996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97.95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93.965078304000002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95.579625292740047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79.436803083943346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98.86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94.360078633000001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96.467603434816539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79.77073100609492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98.71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95.138079282000007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96.32123341139733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80.428442205502961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94.606078838000002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79.978696243775815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99.89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95.397079497999997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97.472677595628411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80.647397476210315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101.38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94.378078647999999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98.926619828259163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79.785947974705721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101.08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98.63387978142076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80.262746324510687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95.824079853000001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81.008377786439723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99.12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95.841079867999994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96.721311475409834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81.022749368609965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98.36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96.659080548999995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95.979703356752538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81.714276052692583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99.06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96.662763466042151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81.436989069399857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98.94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95.600079667000003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96.545667447306784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80.819011066513397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96.418080348000004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98.263075722092111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81.510537750596029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96.669080558000005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81.722729924706613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97.99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96.549080458000006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95.618657298985156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81.621283467301311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99.36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97.113080928000002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96.955503512880554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82.098081817106277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96.482080401999994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81.564642528442434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97.516081263000004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82.438772835854621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97.128080940000004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94.847775175644031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82.110762623859245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99.12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96.646080538000007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96.721311475409834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81.703286019666109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100.12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96.553080460999993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97.697111631537865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81.624665015599675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97.021080850999994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82.020306199480402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97.261081051000005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82.22319911429102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96.812080676999997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81.843620286307043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96.415080345999996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81.508001589583571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99.69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96.645080538000002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97.2775175644028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81.702440633225564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96.851080709000001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81.876590384541089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100.01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98.110081758000007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97.589773614363779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82.940932800010913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99.95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98.838082365000005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97.531225604996095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83.556374641884929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99.25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99.762083134999997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96.848165495706482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84.33751236390583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100.31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100.933084111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97.882513661202182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85.327460710893561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101.123084269</v>
      </c>
      <c r="F307" s="76">
        <f>IF(VLOOKUP(A307,Database!$A:$AS,MATCH($F$1,Database!$A$1:$AS$1,0),FALSE)=0,#N/A,VLOOKUP(A307,Database!$A:$AS,MATCH($F$1,Database!$A$1:$AS$1,0),FALSE))</f>
        <v>100.29164236299999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97.794691647150657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85.488084268170184</v>
      </c>
      <c r="L307" s="76">
        <f>(((Table134567891011121314151617343[[#This Row],[EA19]]-VLOOKUP($U$1,A:F,6,))/VLOOKUP($U$1,A:F,6,))*100)+100</f>
        <v>112.06703910617146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99.17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96.770101483216237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86.287820507945639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100.1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99.792083160000004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97.67759562841529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84.362873978257156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101.18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98.731459797033565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85.538807496872835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101.27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100.554083795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98.819281811085077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85.007058982780876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99.34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100.487083739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96.935987509758007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84.950418043922028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99.73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100.298083582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97.316549570647936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84.790639873931354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101.49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101.83908486599999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99.03395784543325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86.093381464303661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100.82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101.45308454400001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98.380171740827464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85.767062026034793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102.36008529999999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86.533828166730828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101.11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102.55108545900001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98.663153786104601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86.695297111293385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100.351083626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84.835445392477808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99.33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100.658083882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96.926229508196712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85.09497924614729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99.12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100.793083994</v>
      </c>
      <c r="F320" s="76">
        <f>IF(VLOOKUP(A320,Database!$A:$AS,MATCH($F$1,Database!$A$1:$AS$1,0),FALSE)=0,#N/A,VLOOKUP(A320,Database!$A:$AS,MATCH($F$1,Database!$A$1:$AS$1,0),FALSE))</f>
        <v>101.191567369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96.721311475409834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85.209106510305574</v>
      </c>
      <c r="L320" s="76">
        <f>(((Table134567891011121314151617343[[#This Row],[EA19]]-VLOOKUP($U$1,A:F,6,))/VLOOKUP($U$1,A:F,6,))*100)+100</f>
        <v>113.07262569807307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101.08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102.133085111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98.63387978142076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86.341925284946683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99.85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97.433645589383289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86.145795467578196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86.376586157752598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102.28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103.231086026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99.804839968774388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87.270160370205275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100.75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103.258086048</v>
      </c>
      <c r="F325" s="76">
        <f>IF(VLOOKUP(A325,Database!$A:$AS,MATCH($F$1,Database!$A$1:$AS$1,0),FALSE)=0,#N/A,VLOOKUP(A325,Database!$A:$AS,MATCH($F$1,Database!$A$1:$AS$1,0),FALSE))</f>
        <v>102.391467378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98.311865729898514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87.292985822698782</v>
      </c>
      <c r="L325" s="76">
        <f>(((Table134567891011121314151617343[[#This Row],[EA19]]-VLOOKUP($U$1,A:F,6,))/VLOOKUP($U$1,A:F,6,))*100)+100</f>
        <v>114.41340782172597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101.15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104.238086865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98.702185792349724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88.121465225123956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100.06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97.638563622170182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87.486579479054825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103.300086083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98.946135831381739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87.328492082790632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101.04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103.295086079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98.594847775175651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87.324265147206319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103.31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104.477087064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100.80991412958626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88.323512752648639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102.02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104.47908706600001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99.551131928181107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88.325203527220523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102.59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104.218086848</v>
      </c>
      <c r="F332" s="76">
        <f>IF(VLOOKUP(A332,Database!$A:$AS,MATCH($F$1,Database!$A$1:$AS$1,0),FALSE)=0,#N/A,VLOOKUP(A332,Database!$A:$AS,MATCH($F$1,Database!$A$1:$AS$1,0),FALSE))</f>
        <v>104.791267394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100.10733801717409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88.104557481941271</v>
      </c>
      <c r="L332" s="76">
        <f>(((Table134567891011121314151617343[[#This Row],[EA19]]-VLOOKUP($U$1,A:F,6,))/VLOOKUP($U$1,A:F,6,))*100)+100</f>
        <v>117.0949720667969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102.89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104.631087193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100.40007806401249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88.453702373549049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103.57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105.31208776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101.06362217017954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89.029411018901499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104.12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106.41508867899999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101.60031225604996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89.961873039744418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107.636089697</v>
      </c>
      <c r="F336" s="76">
        <f>IF(VLOOKUP(A336,Database!$A:$AS,MATCH($F$1,Database!$A$1:$AS$1,0),FALSE)=0,#N/A,VLOOKUP(A336,Database!$A:$AS,MATCH($F$1,Database!$A$1:$AS$1,0),FALSE))</f>
        <v>107.691025748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101.8735362997658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90.99409074426616</v>
      </c>
      <c r="L336" s="76">
        <f>(((Table134567891011121314151617343[[#This Row],[EA19]]-VLOOKUP($U$1,A:F,6,))/VLOOKUP($U$1,A:F,6,))*100)+100</f>
        <v>120.33519553108084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110.790767436</v>
      </c>
      <c r="C337" s="76">
        <f>IF(VLOOKUP(A337,Database!$A:$AS,MATCH($C$1,Database!$A$1:$AS$1,0),FALSE)=0,#N/A,VLOOKUP(A337,Database!$A:$AS,MATCH($C$1,Database!$A$1:$AS$1,0),FALSE))</f>
        <v>105.69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109.391091159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91.118421052623461</v>
      </c>
      <c r="I337" s="76">
        <f>(((Table134567891011121314151617343[[#This Row],[FRA]]-VLOOKUP($U$1,A:C,3,))/VLOOKUP($U$1,A:C,3,))*100)+100</f>
        <v>103.13231850117096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92.477745183396152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101.85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105.38408782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99.385245901639337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89.090278893344689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103.24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106.563088803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100.7416081186573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90.086990337774566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104.25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107.71308976100001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101.72716627634659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91.059185554293677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103.27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105.30208775200001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100.77088212334114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89.020957147732844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102.2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105.66108805099999</v>
      </c>
      <c r="F342" s="76">
        <f>IF(VLOOKUP(A342,Database!$A:$AS,MATCH($F$1,Database!$A$1:$AS$1,0),FALSE)=0,#N/A,VLOOKUP(A342,Database!$A:$AS,MATCH($F$1,Database!$A$1:$AS$1,0),FALSE))</f>
        <v>106.191150737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99.726775956284158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89.32445113266283</v>
      </c>
      <c r="L342" s="76">
        <f>(((Table134567891011121314151617343[[#This Row],[EA19]]-VLOOKUP($U$1,A:F,6,))/VLOOKUP($U$1,A:F,6,))*100)+100</f>
        <v>118.65921787679409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103.94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104.5200871</v>
      </c>
      <c r="F343" s="76">
        <f>IF(VLOOKUP(A343,Database!$A:$AS,MATCH($F$1,Database!$A$1:$AS$1,0),FALSE)=0,#N/A,VLOOKUP(A343,Database!$A:$AS,MATCH($F$1,Database!$A$1:$AS$1,0),FALSE))</f>
        <v>105.99116740300001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101.42466822794691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88.359864400026439</v>
      </c>
      <c r="L343" s="76">
        <f>(((Table134567891011121314151617343[[#This Row],[EA19]]-VLOOKUP($U$1,A:F,6,))/VLOOKUP($U$1,A:F,6,))*100)+100</f>
        <v>118.43575419044979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104.608087173</v>
      </c>
      <c r="F344" s="76">
        <f>IF(VLOOKUP(A344,Database!$A:$AS,MATCH($F$1,Database!$A$1:$AS$1,0),FALSE)=0,#N/A,VLOOKUP(A344,Database!$A:$AS,MATCH($F$1,Database!$A$1:$AS$1,0),FALSE))</f>
        <v>104.791267394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88.434258468508546</v>
      </c>
      <c r="L344" s="76">
        <f>(((Table134567891011121314151617343[[#This Row],[EA19]]-VLOOKUP($U$1,A:F,6,))/VLOOKUP($U$1,A:F,6,))*100)+100</f>
        <v>117.0949720667969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105.405087838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89.108032023813308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105.287087739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89.008276340134486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104.01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106.246088538</v>
      </c>
      <c r="F347" s="76">
        <f>IF(VLOOKUP(A347,Database!$A:$AS,MATCH($F$1,Database!$A$1:$AS$1,0),FALSE)=0,#N/A,VLOOKUP(A347,Database!$A:$AS,MATCH($F$1,Database!$A$1:$AS$1,0),FALSE))</f>
        <v>106.191150737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101.49297423887587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89.81900261209104</v>
      </c>
      <c r="L347" s="76">
        <f>(((Table134567891011121314151617343[[#This Row],[EA19]]-VLOOKUP($U$1,A:F,6,))/VLOOKUP($U$1,A:F,6,))*100)+100</f>
        <v>118.65921787679409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104.991250729</v>
      </c>
      <c r="C348" s="76">
        <f>IF(VLOOKUP(A348,Database!$A:$AS,MATCH($C$1,Database!$A$1:$AS$1,0),FALSE)=0,#N/A,VLOOKUP(A348,Database!$A:$AS,MATCH($C$1,Database!$A$1:$AS$1,0),FALSE))</f>
        <v>102.76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104.63408719500001</v>
      </c>
      <c r="F348" s="76">
        <f>IF(VLOOKUP(A348,Database!$A:$AS,MATCH($F$1,Database!$A$1:$AS$1,0),FALSE)=0,#N/A,VLOOKUP(A348,Database!$A:$AS,MATCH($F$1,Database!$A$1:$AS$1,0),FALSE))</f>
        <v>104.19131738999999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86.34868421046815</v>
      </c>
      <c r="I348" s="76">
        <f>(((Table134567891011121314151617343[[#This Row],[FRA]]-VLOOKUP($U$1,A:C,3,))/VLOOKUP($U$1,A:C,3,))*100)+100</f>
        <v>100.27322404371584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88.456238534561493</v>
      </c>
      <c r="L348" s="76">
        <f>(((Table134567891011121314151617343[[#This Row],[EA19]]-VLOOKUP($U$1,A:F,6,))/VLOOKUP($U$1,A:F,6,))*100)+100</f>
        <v>116.42458100552916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104.33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104.2800869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101.80523028883684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88.15697148521582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106.291142405</v>
      </c>
      <c r="C350" s="76">
        <f>IF(VLOOKUP(A350,Database!$A:$AS,MATCH($C$1,Database!$A$1:$AS$1,0),FALSE)=0,#N/A,VLOOKUP(A350,Database!$A:$AS,MATCH($C$1,Database!$A$1:$AS$1,0),FALSE))</f>
        <v>104.64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107.354089462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87.41776315808886</v>
      </c>
      <c r="I350" s="76">
        <f>(((Table134567891011121314151617343[[#This Row],[FRA]]-VLOOKUP($U$1,A:C,3,))/VLOOKUP($U$1,A:C,3,))*100)+100</f>
        <v>102.10772833723654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90.755691569363677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104.63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105.391217399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102.09797033567524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90.147012824931807</v>
      </c>
      <c r="L351" s="76">
        <f>(((Table134567891011121314151617343[[#This Row],[EA19]]-VLOOKUP($U$1,A:F,6,))/VLOOKUP($U$1,A:F,6,))*100)+100</f>
        <v>117.76536312918205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104.43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106.319088599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101.90281030444964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89.880715873820165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103.991334055</v>
      </c>
      <c r="C353" s="76">
        <f>IF(VLOOKUP(A353,Database!$A:$AS,MATCH($C$1,Database!$A$1:$AS$1,0),FALSE)=0,#N/A,VLOOKUP(A353,Database!$A:$AS,MATCH($C$1,Database!$A$1:$AS$1,0),FALSE))</f>
        <v>104.82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106.498088748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85.526315789094923</v>
      </c>
      <c r="I353" s="76">
        <f>(((Table134567891011121314151617343[[#This Row],[FRA]]-VLOOKUP($U$1,A:C,3,))/VLOOKUP($U$1,A:C,3,))*100)+100</f>
        <v>102.28337236533957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90.032040172642198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106.19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106.767088973</v>
      </c>
      <c r="F354" s="76">
        <f>IF(VLOOKUP(A354,Database!$A:$AS,MATCH($F$1,Database!$A$1:$AS$1,0),FALSE)=0,#N/A,VLOOKUP(A354,Database!$A:$AS,MATCH($F$1,Database!$A$1:$AS$1,0),FALSE))</f>
        <v>105.291225731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103.62021857923497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90.259449315363597</v>
      </c>
      <c r="L354" s="76">
        <f>(((Table134567891011121314151617343[[#This Row],[EA19]]-VLOOKUP($U$1,A:F,6,))/VLOOKUP($U$1,A:F,6,))*100)+100</f>
        <v>117.65363128489248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103.69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106.055088379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101.18071818891491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89.657533667528483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104.14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105.271087726</v>
      </c>
      <c r="F356" s="76">
        <f>IF(VLOOKUP(A356,Database!$A:$AS,MATCH($F$1,Database!$A$1:$AS$1,0),FALSE)=0,#N/A,VLOOKUP(A356,Database!$A:$AS,MATCH($F$1,Database!$A$1:$AS$1,0),FALSE))</f>
        <v>104.19131738999999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101.61982825917252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88.994750146095583</v>
      </c>
      <c r="L356" s="76">
        <f>(((Table134567891011121314151617343[[#This Row],[EA19]]-VLOOKUP($U$1,A:F,6,))/VLOOKUP($U$1,A:F,6,))*100)+100</f>
        <v>116.42458100552916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102.97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106.030088358</v>
      </c>
      <c r="F357" s="76">
        <f>IF(VLOOKUP(A357,Database!$A:$AS,MATCH($F$1,Database!$A$1:$AS$1,0),FALSE)=0,#N/A,VLOOKUP(A357,Database!$A:$AS,MATCH($F$1,Database!$A$1:$AS$1,0),FALSE))</f>
        <v>104.291309058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100.47814207650272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89.636398988761485</v>
      </c>
      <c r="L357" s="76">
        <f>(((Table134567891011121314151617343[[#This Row],[EA19]]-VLOOKUP($U$1,A:F,6,))/VLOOKUP($U$1,A:F,6,))*100)+100</f>
        <v>116.53631284981873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103.91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105.50608792200001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101.39539422326307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89.193416125321875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103.73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105.230087692</v>
      </c>
      <c r="F359" s="76">
        <f>IF(VLOOKUP(A359,Database!$A:$AS,MATCH($F$1,Database!$A$1:$AS$1,0),FALSE)=0,#N/A,VLOOKUP(A359,Database!$A:$AS,MATCH($F$1,Database!$A$1:$AS$1,0),FALSE))</f>
        <v>104.991250729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101.21975019516003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88.960089273289654</v>
      </c>
      <c r="L359" s="76">
        <f>(((Table134567891011121314151617343[[#This Row],[EA19]]-VLOOKUP($U$1,A:F,6,))/VLOOKUP($U$1,A:F,6,))*100)+100</f>
        <v>117.31843575425862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104.59128406000001</v>
      </c>
      <c r="C360" s="76">
        <f>IF(VLOOKUP(A360,Database!$A:$AS,MATCH($C$1,Database!$A$1:$AS$1,0),FALSE)=0,#N/A,VLOOKUP(A360,Database!$A:$AS,MATCH($C$1,Database!$A$1:$AS$1,0),FALSE))</f>
        <v>103.08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106.245088538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86.019736842412328</v>
      </c>
      <c r="I360" s="76">
        <f>(((Table134567891011121314151617343[[#This Row],[FRA]]-VLOOKUP($U$1,A:C,3,))/VLOOKUP($U$1,A:C,3,))*100)+100</f>
        <v>100.58548009367681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89.818157225650481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101.89150904100001</v>
      </c>
      <c r="C361" s="76">
        <f>IF(VLOOKUP(A361,Database!$A:$AS,MATCH($C$1,Database!$A$1:$AS$1,0),FALSE)=0,#N/A,VLOOKUP(A361,Database!$A:$AS,MATCH($C$1,Database!$A$1:$AS$1,0),FALSE))</f>
        <v>101.25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104.999087499</v>
      </c>
      <c r="F361" s="76">
        <f>IF(VLOOKUP(A361,Database!$A:$AS,MATCH($F$1,Database!$A$1:$AS$1,0),FALSE)=0,#N/A,VLOOKUP(A361,Database!$A:$AS,MATCH($F$1,Database!$A$1:$AS$1,0),FALSE))</f>
        <v>101.69152570599999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83.799342105362598</v>
      </c>
      <c r="I361" s="76">
        <f>(((Table134567891011121314151617343[[#This Row],[FRA]]-VLOOKUP($U$1,A:C,3,))/VLOOKUP($U$1,A:C,3,))*100)+100</f>
        <v>98.79976580796253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88.764804842361741</v>
      </c>
      <c r="L361" s="76">
        <f>(((Table134567891011121314151617343[[#This Row],[EA19]]-VLOOKUP($U$1,A:F,6,))/VLOOKUP($U$1,A:F,6,))*100)+100</f>
        <v>113.63128491616865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101.29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105.65408804499999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98.838797814207652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89.318533422506633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103.41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105.400087833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100.90749414519905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89.103805087383591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85.71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91.469076224000005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83.635831381733013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77.326716769912863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68.19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70.168058473000002</v>
      </c>
      <c r="F365" s="76">
        <f>IF(VLOOKUP(A365,Database!$A:$AS,MATCH($F$1,Database!$A$1:$AS$1,0),FALSE)=0,#N/A,VLOOKUP(A365,Database!$A:$AS,MATCH($F$1,Database!$A$1:$AS$1,0),FALSE))</f>
        <v>74.993750520999996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66.539812646370024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59.319125193184099</v>
      </c>
      <c r="L365" s="76">
        <f>(((Table134567891011121314151617343[[#This Row],[EA19]]-VLOOKUP($U$1,A:F,6,))/VLOOKUP($U$1,A:F,6,))*100)+100</f>
        <v>83.798882681932554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81.36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81.088067573000004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79.391100702576111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68.550752817067462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91.45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90.163075136000003</v>
      </c>
      <c r="F367" s="76">
        <f>IF(VLOOKUP(A367,Database!$A:$AS,MATCH($F$1,Database!$A$1:$AS$1,0),FALSE)=0,#N/A,VLOOKUP(A367,Database!$A:$AS,MATCH($F$1,Database!$A$1:$AS$1,0),FALSE))</f>
        <v>93.792183984999994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89.236924277907889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76.222641158766848</v>
      </c>
      <c r="L367" s="76">
        <f>(((Table134567891011121314151617343[[#This Row],[EA19]]-VLOOKUP($U$1,A:F,6,))/VLOOKUP($U$1,A:F,6,))*100)+100</f>
        <v>104.80446927428112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97.891842346000004</v>
      </c>
      <c r="C368" s="76">
        <f>IF(VLOOKUP(A368,Database!$A:$AS,MATCH($C$1,Database!$A$1:$AS$1,0),FALSE)=0,#N/A,VLOOKUP(A368,Database!$A:$AS,MATCH($C$1,Database!$A$1:$AS$1,0),FALSE))</f>
        <v>94.95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97.259081049000002</v>
      </c>
      <c r="F368" s="76">
        <f>IF(VLOOKUP(A368,Database!$A:$AS,MATCH($F$1,Database!$A$1:$AS$1,0),FALSE)=0,#N/A,VLOOKUP(A368,Database!$A:$AS,MATCH($F$1,Database!$A$1:$AS$1,0),FALSE))</f>
        <v>98.391800683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80.509868420692143</v>
      </c>
      <c r="I368" s="76">
        <f>(((Table134567891011121314151617343[[#This Row],[FRA]]-VLOOKUP($U$1,A:C,3,))/VLOOKUP($U$1,A:C,3,))*100)+100</f>
        <v>92.652224824355969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82.221508339719151</v>
      </c>
      <c r="L368" s="76">
        <f>(((Table134567891011121314151617343[[#This Row],[EA19]]-VLOOKUP($U$1,A:F,6,))/VLOOKUP($U$1,A:F,6,))*100)+100</f>
        <v>109.9441340780787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95.39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100.14008345000001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93.081576893052301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84.657068704732566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97.11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101.897084914</v>
      </c>
      <c r="F370" s="76">
        <f>IF(VLOOKUP(A370,Database!$A:$AS,MATCH($F$1,Database!$A$1:$AS$1,0),FALSE)=0,#N/A,VLOOKUP(A370,Database!$A:$AS,MATCH($F$1,Database!$A$1:$AS$1,0),FALSE))</f>
        <v>98.791767352999997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94.759953161592506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86.142413918434443</v>
      </c>
      <c r="L370" s="76">
        <f>(((Table134567891011121314151617343[[#This Row],[EA19]]-VLOOKUP($U$1,A:F,6,))/VLOOKUP($U$1,A:F,6,))*100)+100</f>
        <v>110.39106145300214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102.391467378</v>
      </c>
      <c r="C371" s="76">
        <f>IF(VLOOKUP(A371,Database!$A:$AS,MATCH($C$1,Database!$A$1:$AS$1,0),FALSE)=0,#N/A,VLOOKUP(A371,Database!$A:$AS,MATCH($C$1,Database!$A$1:$AS$1,0),FALSE))</f>
        <v>99.59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103.35208612700001</v>
      </c>
      <c r="F371" s="76">
        <f>IF(VLOOKUP(A371,Database!$A:$AS,MATCH($F$1,Database!$A$1:$AS$1,0),FALSE)=0,#N/A,VLOOKUP(A371,Database!$A:$AS,MATCH($F$1,Database!$A$1:$AS$1,0),FALSE))</f>
        <v>101.49154237099999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84.210526316049197</v>
      </c>
      <c r="I371" s="76">
        <f>(((Table134567891011121314151617343[[#This Row],[FRA]]-VLOOKUP($U$1,A:C,3,))/VLOOKUP($U$1,A:C,3,))*100)+100</f>
        <v>97.179937548790008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87.372452214896541</v>
      </c>
      <c r="L371" s="76">
        <f>(((Table134567891011121314151617343[[#This Row],[EA19]]-VLOOKUP($U$1,A:F,6,))/VLOOKUP($U$1,A:F,6,))*100)+100</f>
        <v>113.40782122870694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100.29164236299999</v>
      </c>
      <c r="C372" s="76">
        <f>IF(VLOOKUP(A372,Database!$A:$AS,MATCH($C$1,Database!$A$1:$AS$1,0),FALSE)=0,#N/A,VLOOKUP(A372,Database!$A:$AS,MATCH($C$1,Database!$A$1:$AS$1,0),FALSE))</f>
        <v>98.15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102.36308530300001</v>
      </c>
      <c r="F372" s="76">
        <f>IF(VLOOKUP(A372,Database!$A:$AS,MATCH($F$1,Database!$A$1:$AS$1,0),FALSE)=0,#N/A,VLOOKUP(A372,Database!$A:$AS,MATCH($F$1,Database!$A$1:$AS$1,0),FALSE))</f>
        <v>104.891259062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82.483552631494405</v>
      </c>
      <c r="I372" s="76">
        <f>(((Table134567891011121314151617343[[#This Row],[FRA]]-VLOOKUP($U$1,A:C,3,))/VLOOKUP($U$1,A:C,3,))*100)+100</f>
        <v>95.774785323965659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86.536364328588661</v>
      </c>
      <c r="L372" s="76">
        <f>(((Table134567891011121314151617343[[#This Row],[EA19]]-VLOOKUP($U$1,A:F,6,))/VLOOKUP($U$1,A:F,6,))*100)+100</f>
        <v>117.20670391108646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100.7916007</v>
      </c>
      <c r="C373" s="76">
        <f>IF(VLOOKUP(A373,Database!$A:$AS,MATCH($C$1,Database!$A$1:$AS$1,0),FALSE)=0,#N/A,VLOOKUP(A373,Database!$A:$AS,MATCH($C$1,Database!$A$1:$AS$1,0),FALSE))</f>
        <v>97.96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103.43608619699999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82.894736842181018</v>
      </c>
      <c r="I373" s="76">
        <f>(((Table134567891011121314151617343[[#This Row],[FRA]]-VLOOKUP($U$1,A:C,3,))/VLOOKUP($U$1,A:C,3,))*100)+100</f>
        <v>95.589383294301314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87.443464735080241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104.19131738999999</v>
      </c>
      <c r="C374" s="76">
        <f>IF(VLOOKUP(A374,Database!$A:$AS,MATCH($C$1,Database!$A$1:$AS$1,0),FALSE)=0,#N/A,VLOOKUP(A374,Database!$A:$AS,MATCH($C$1,Database!$A$1:$AS$1,0),FALSE))</f>
        <v>100.75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103.226086022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115.139724089</v>
      </c>
      <c r="H374" s="76">
        <f>(((Table134567891011121314151617343[[#This Row],[ITA]]-VLOOKUP($U$1,A:B,2,))/VLOOKUP($U$1,A:B,2,))*100)+100</f>
        <v>85.690789473534068</v>
      </c>
      <c r="I374" s="76">
        <f>(((Table134567891011121314151617343[[#This Row],[FRA]]-VLOOKUP($U$1,A:C,3,))/VLOOKUP($U$1,A:C,3,))*100)+100</f>
        <v>98.311865729898514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87.265933434620962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119.88950276240216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102.69144238</v>
      </c>
      <c r="C375" s="76">
        <f>IF(VLOOKUP(A375,Database!$A:$AS,MATCH($C$1,Database!$A$1:$AS$1,0),FALSE)=0,#N/A,VLOOKUP(A375,Database!$A:$AS,MATCH($C$1,Database!$A$1:$AS$1,0),FALSE))</f>
        <v>96.29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103.084085903</v>
      </c>
      <c r="F375" s="76">
        <f>IF(VLOOKUP(A375,Database!$A:$AS,MATCH($F$1,Database!$A$1:$AS$1,0),FALSE)=0,#N/A,VLOOKUP(A375,Database!$A:$AS,MATCH($F$1,Database!$A$1:$AS$1,0),FALSE))</f>
        <v>104.19131738999999</v>
      </c>
      <c r="G375" s="76">
        <f>IF(VLOOKUP(A375,Database!$A:$AS,MATCH($G$1,Database!$A$1:$AS$1,0),FALSE)=0,#N/A,VLOOKUP(A375,Database!$A:$AS,MATCH($G$1,Database!$A$1:$AS$1,0),FALSE))</f>
        <v>115.458082773</v>
      </c>
      <c r="H375" s="76">
        <f>(((Table134567891011121314151617343[[#This Row],[ITA]]-VLOOKUP($U$1,A:B,2,))/VLOOKUP($U$1,A:B,2,))*100)+100</f>
        <v>84.457236842296666</v>
      </c>
      <c r="I375" s="76">
        <f>(((Table134567891011121314151617343[[#This Row],[FRA]]-VLOOKUP($U$1,A:C,3,))/VLOOKUP($U$1,A:C,3,))*100)+100</f>
        <v>93.959797033567526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87.145888459461077</v>
      </c>
      <c r="L375" s="76">
        <f>(((Table134567891011121314151617343[[#This Row],[EA19]]-VLOOKUP($U$1,A:F,6,))/VLOOKUP($U$1,A:F,6,))*100)+100</f>
        <v>116.42458100552916</v>
      </c>
      <c r="M375" s="76">
        <f>(((Table134567891011121314151617343[[#This Row],[GBR]]-VLOOKUP($U$1,A:G,7,))/VLOOKUP($U$1,A:G,7,))*100)+100</f>
        <v>120.22099447498739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98.04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104.141086784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95.667447306791573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88.039462671913753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98.24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103.783086486</v>
      </c>
      <c r="F377" s="76">
        <f>IF(VLOOKUP(A377,Database!$A:$AS,MATCH($F$1,Database!$A$1:$AS$1,0),FALSE)=0,#N/A,VLOOKUP(A377,Database!$A:$AS,MATCH($F$1,Database!$A$1:$AS$1,0),FALSE))</f>
        <v>106.09115907</v>
      </c>
      <c r="G377" s="76">
        <f>IF(VLOOKUP(A377,Database!$A:$AS,MATCH($G$1,Database!$A$1:$AS$1,0),FALSE)=0,#N/A,VLOOKUP(A377,Database!$A:$AS,MATCH($G$1,Database!$A$1:$AS$1,0),FALSE))</f>
        <v>115.458082773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95.86260733801717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87.736814074269716</v>
      </c>
      <c r="L377" s="76">
        <f>(((Table134567891011121314151617343[[#This Row],[EA19]]-VLOOKUP($U$1,A:F,6,))/VLOOKUP($U$1,A:F,6,))*100)+100</f>
        <v>118.54748603362194</v>
      </c>
      <c r="M377" s="76">
        <f>(((Table134567891011121314151617343[[#This Row],[GBR]]-VLOOKUP($U$1,A:G,7,))/VLOOKUP($U$1,A:G,7,))*100)+100</f>
        <v>120.22099447498739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102.69144238</v>
      </c>
      <c r="C378" s="76">
        <f>IF(VLOOKUP(A378,Database!$A:$AS,MATCH($C$1,Database!$A$1:$AS$1,0),FALSE)=0,#N/A,VLOOKUP(A378,Database!$A:$AS,MATCH($C$1,Database!$A$1:$AS$1,0),FALSE))</f>
        <v>98.07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101.889084908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117.15599575500001</v>
      </c>
      <c r="H378" s="76">
        <f>(((Table134567891011121314151617343[[#This Row],[ITA]]-VLOOKUP($U$1,A:B,2,))/VLOOKUP($U$1,A:B,2,))*100)+100</f>
        <v>84.457236842296666</v>
      </c>
      <c r="I378" s="76">
        <f>(((Table134567891011121314151617343[[#This Row],[FRA]]-VLOOKUP($U$1,A:C,3,))/VLOOKUP($U$1,A:C,3,))*100)+100</f>
        <v>95.6967213114754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86.135650821837672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121.98895027613609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104.891259062</v>
      </c>
      <c r="C379" s="76">
        <f>IF(VLOOKUP(A379,Database!$A:$AS,MATCH($C$1,Database!$A$1:$AS$1,0),FALSE)=0,#N/A,VLOOKUP(A379,Database!$A:$AS,MATCH($C$1,Database!$A$1:$AS$1,0),FALSE))</f>
        <v>97.87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100.527083773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115.245843651</v>
      </c>
      <c r="H379" s="76">
        <f>(((Table134567891011121314151617343[[#This Row],[ITA]]-VLOOKUP($U$1,A:B,2,))/VLOOKUP($U$1,A:B,2,))*100)+100</f>
        <v>86.266447368659811</v>
      </c>
      <c r="I379" s="76">
        <f>(((Table134567891011121314151617343[[#This Row],[FRA]]-VLOOKUP($U$1,A:C,3,))/VLOOKUP($U$1,A:C,3,))*100)+100</f>
        <v>95.501561280249803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84.984233530287383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120.00000000062474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98.5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100.887084073</v>
      </c>
      <c r="F380" s="76">
        <f>IF(VLOOKUP(A380,Database!$A:$AS,MATCH($F$1,Database!$A$1:$AS$1,0),FALSE)=0,#N/A,VLOOKUP(A380,Database!$A:$AS,MATCH($F$1,Database!$A$1:$AS$1,0),FALSE))</f>
        <v>106.691109074</v>
      </c>
      <c r="G380" s="76">
        <f>IF(VLOOKUP(A380,Database!$A:$AS,MATCH($G$1,Database!$A$1:$AS$1,0),FALSE)=0,#N/A,VLOOKUP(A380,Database!$A:$AS,MATCH($G$1,Database!$A$1:$AS$1,0),FALSE))</f>
        <v>115.458082773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96.116315378610452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85.288572902503319</v>
      </c>
      <c r="L380" s="76">
        <f>(((Table134567891011121314151617343[[#This Row],[EA19]]-VLOOKUP($U$1,A:F,6,))/VLOOKUP($U$1,A:F,6,))*100)+100</f>
        <v>119.21787709488967</v>
      </c>
      <c r="M380" s="76">
        <f>(((Table134567891011121314151617343[[#This Row],[GBR]]-VLOOKUP($U$1,A:G,7,))/VLOOKUP($U$1,A:G,7,))*100)+100</f>
        <v>120.22099447498739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98.47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101.303084419</v>
      </c>
      <c r="F381" s="76">
        <f>IF(VLOOKUP(A381,Database!$A:$AS,MATCH($F$1,Database!$A$1:$AS$1,0),FALSE)=0,#N/A,VLOOKUP(A381,Database!$A:$AS,MATCH($F$1,Database!$A$1:$AS$1,0),FALSE))</f>
        <v>102.99141738199999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96.08704137392661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85.640253954278137</v>
      </c>
      <c r="L381" s="76">
        <f>(((Table134567891011121314151617343[[#This Row],[EA19]]-VLOOKUP($U$1,A:F,6,))/VLOOKUP($U$1,A:F,6,))*100)+100</f>
        <v>115.08379888299369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105.291225731</v>
      </c>
      <c r="C382" s="76">
        <f>IF(VLOOKUP(A382,Database!$A:$AS,MATCH($C$1,Database!$A$1:$AS$1,0),FALSE)=0,#N/A,VLOOKUP(A382,Database!$A:$AS,MATCH($C$1,Database!$A$1:$AS$1,0),FALSE))</f>
        <v>97.38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102.62008551700001</v>
      </c>
      <c r="F382" s="76">
        <f>IF(VLOOKUP(A382,Database!$A:$AS,MATCH($F$1,Database!$A$1:$AS$1,0),FALSE)=0,#N/A,VLOOKUP(A382,Database!$A:$AS,MATCH($F$1,Database!$A$1:$AS$1,0),FALSE))</f>
        <v>102.391467378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86.595394736715633</v>
      </c>
      <c r="I382" s="76">
        <f>(((Table134567891011121314151617343[[#This Row],[FRA]]-VLOOKUP($U$1,A:C,3,))/VLOOKUP($U$1,A:C,3,))*100)+100</f>
        <v>95.023419203747068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86.753628824724132</v>
      </c>
      <c r="L382" s="76">
        <f>(((Table134567891011121314151617343[[#This Row],[EA19]]-VLOOKUP($U$1,A:F,6,))/VLOOKUP($U$1,A:F,6,))*100)+100</f>
        <v>114.41340782172597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105.091242396</v>
      </c>
      <c r="C383" s="76">
        <f>IF(VLOOKUP(A383,Database!$A:$AS,MATCH($C$1,Database!$A$1:$AS$1,0),FALSE)=0,#N/A,VLOOKUP(A383,Database!$A:$AS,MATCH($C$1,Database!$A$1:$AS$1,0),FALSE))</f>
        <v>98.97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103.278086065</v>
      </c>
      <c r="F383" s="76">
        <f>IF(VLOOKUP(A383,Database!$A:$AS,MATCH($F$1,Database!$A$1:$AS$1,0),FALSE)=0,#N/A,VLOOKUP(A383,Database!$A:$AS,MATCH($F$1,Database!$A$1:$AS$1,0),FALSE))</f>
        <v>101.991500708</v>
      </c>
      <c r="G383" s="76">
        <f>IF(VLOOKUP(A383,Database!$A:$AS,MATCH($G$1,Database!$A$1:$AS$1,0),FALSE)=0,#N/A,VLOOKUP(A383,Database!$A:$AS,MATCH($G$1,Database!$A$1:$AS$1,0),FALSE))</f>
        <v>113.760169791</v>
      </c>
      <c r="H383" s="76">
        <f>(((Table134567891011121314151617343[[#This Row],[ITA]]-VLOOKUP($U$1,A:B,2,))/VLOOKUP($U$1,A:B,2,))*100)+100</f>
        <v>86.430921052276503</v>
      </c>
      <c r="I383" s="76">
        <f>(((Table134567891011121314151617343[[#This Row],[FRA]]-VLOOKUP($U$1,A:C,3,))/VLOOKUP($U$1,A:C,3,))*100)+100</f>
        <v>96.574941451990625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87.309893565881453</v>
      </c>
      <c r="L383" s="76">
        <f>(((Table134567891011121314151617343[[#This Row],[EA19]]-VLOOKUP($U$1,A:F,6,))/VLOOKUP($U$1,A:F,6,))*100)+100</f>
        <v>113.96648044680254</v>
      </c>
      <c r="M383" s="76">
        <f>(((Table134567891011121314151617343[[#This Row],[GBR]]-VLOOKUP($U$1,A:G,7,))/VLOOKUP($U$1,A:G,7,))*100)+100</f>
        <v>118.45303867383869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107.09107574399999</v>
      </c>
      <c r="C384" s="76">
        <f>IF(VLOOKUP(A384,Database!$A:$AS,MATCH($C$1,Database!$A$1:$AS$1,0),FALSE)=0,#N/A,VLOOKUP(A384,Database!$A:$AS,MATCH($C$1,Database!$A$1:$AS$1,0),FALSE))</f>
        <v>97.57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105.90708825599999</v>
      </c>
      <c r="F384" s="76">
        <f>IF(VLOOKUP(A384,Database!$A:$AS,MATCH($F$1,Database!$A$1:$AS$1,0),FALSE)=0,#N/A,VLOOKUP(A384,Database!$A:$AS,MATCH($F$1,Database!$A$1:$AS$1,0),FALSE))</f>
        <v>103.891342388</v>
      </c>
      <c r="G384" s="76">
        <f>IF(VLOOKUP(A384,Database!$A:$AS,MATCH($G$1,Database!$A$1:$AS$1,0),FALSE)=0,#N/A,VLOOKUP(A384,Database!$A:$AS,MATCH($G$1,Database!$A$1:$AS$1,0),FALSE))</f>
        <v>114.078528475</v>
      </c>
      <c r="H384" s="76">
        <f>(((Table134567891011121314151617343[[#This Row],[ITA]]-VLOOKUP($U$1,A:B,2,))/VLOOKUP($U$1,A:B,2,))*100)+100</f>
        <v>88.075657895022943</v>
      </c>
      <c r="I384" s="76">
        <f>(((Table134567891011121314151617343[[#This Row],[FRA]]-VLOOKUP($U$1,A:C,3,))/VLOOKUP($U$1,A:C,3,))*100)+100</f>
        <v>95.208821233411385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89.532416370343725</v>
      </c>
      <c r="L384" s="76">
        <f>(((Table134567891011121314151617343[[#This Row],[EA19]]-VLOOKUP($U$1,A:F,6,))/VLOOKUP($U$1,A:F,6,))*100)+100</f>
        <v>116.08938547489529</v>
      </c>
      <c r="M384" s="76">
        <f>(((Table134567891011121314151617343[[#This Row],[GBR]]-VLOOKUP($U$1,A:G,7,))/VLOOKUP($U$1,A:G,7,))*100)+100</f>
        <v>118.78453038642392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105.691192401</v>
      </c>
      <c r="C385" s="76">
        <f>IF(VLOOKUP(A385,Database!$A:$AS,MATCH($C$1,Database!$A$1:$AS$1,0),FALSE)=0,#N/A,VLOOKUP(A385,Database!$A:$AS,MATCH($C$1,Database!$A$1:$AS$1,0),FALSE))</f>
        <v>97.92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105.394087828</v>
      </c>
      <c r="F385" s="76">
        <f>IF(VLOOKUP(A385,Database!$A:$AS,MATCH($F$1,Database!$A$1:$AS$1,0),FALSE)=0,#N/A,VLOOKUP(A385,Database!$A:$AS,MATCH($F$1,Database!$A$1:$AS$1,0),FALSE))</f>
        <v>105.891175735</v>
      </c>
      <c r="G385" s="76">
        <f>IF(VLOOKUP(A385,Database!$A:$AS,MATCH($G$1,Database!$A$1:$AS$1,0),FALSE)=0,#N/A,VLOOKUP(A385,Database!$A:$AS,MATCH($G$1,Database!$A$1:$AS$1,0),FALSE))</f>
        <v>114.078528475</v>
      </c>
      <c r="H385" s="76">
        <f>(((Table134567891011121314151617343[[#This Row],[ITA]]-VLOOKUP($U$1,A:B,2,))/VLOOKUP($U$1,A:B,2,))*100)+100</f>
        <v>86.924342105593894</v>
      </c>
      <c r="I385" s="76">
        <f>(((Table134567891011121314151617343[[#This Row],[FRA]]-VLOOKUP($U$1,A:C,3,))/VLOOKUP($U$1,A:C,3,))*100)+100</f>
        <v>95.550351288056206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89.098732764513329</v>
      </c>
      <c r="L385" s="76">
        <f>(((Table134567891011121314151617343[[#This Row],[EA19]]-VLOOKUP($U$1,A:F,6,))/VLOOKUP($U$1,A:F,6,))*100)+100</f>
        <v>118.32402234616023</v>
      </c>
      <c r="M385" s="76">
        <f>(((Table134567891011121314151617343[[#This Row],[GBR]]-VLOOKUP($U$1,A:G,7,))/VLOOKUP($U$1,A:G,7,))*100)+100</f>
        <v>118.78453038642392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102.09149237600001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105.12008760000001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113.65405023</v>
      </c>
      <c r="H386" s="76">
        <f>(((Table134567891011121314151617343[[#This Row],[ITA]]-VLOOKUP($U$1,A:B,2,))/VLOOKUP($U$1,A:B,2,))*100)+100</f>
        <v>83.963815789801714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88.867096687052992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118.34254143665737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106.09115907</v>
      </c>
      <c r="C387" s="76">
        <f>IF(VLOOKUP(A387,Database!$A:$AS,MATCH($C$1,Database!$A$1:$AS$1,0),FALSE)=0,#N/A,VLOOKUP(A387,Database!$A:$AS,MATCH($C$1,Database!$A$1:$AS$1,0),FALSE))</f>
        <v>98.11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106.230088525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113.229571984</v>
      </c>
      <c r="H387" s="76">
        <f>(((Table134567891011121314151617343[[#This Row],[ITA]]-VLOOKUP($U$1,A:B,2,))/VLOOKUP($U$1,A:B,2,))*100)+100</f>
        <v>87.253289473649716</v>
      </c>
      <c r="I387" s="76">
        <f>(((Table134567891011121314151617343[[#This Row],[FRA]]-VLOOKUP($U$1,A:C,3,))/VLOOKUP($U$1,A:C,3,))*100)+100</f>
        <v>95.735753317720523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89.805476418052123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117.90055248584957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97.74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104.023086686</v>
      </c>
      <c r="F388" s="76">
        <f>IF(VLOOKUP(A388,Database!$A:$AS,MATCH($F$1,Database!$A$1:$AS$1,0),FALSE)=0,#N/A,VLOOKUP(A388,Database!$A:$AS,MATCH($F$1,Database!$A$1:$AS$1,0),FALSE))</f>
        <v>103.991334055</v>
      </c>
      <c r="G388" s="76">
        <f>IF(VLOOKUP(A388,Database!$A:$AS,MATCH($G$1,Database!$A$1:$AS$1,0),FALSE)=0,#N/A,VLOOKUP(A388,Database!$A:$AS,MATCH($G$1,Database!$A$1:$AS$1,0),FALSE))</f>
        <v>113.229571984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95.374707259953155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87.939706989080335</v>
      </c>
      <c r="L388" s="76">
        <f>(((Table134567891011121314151617343[[#This Row],[EA19]]-VLOOKUP($U$1,A:F,6,))/VLOOKUP($U$1,A:F,6,))*100)+100</f>
        <v>116.20111731806745</v>
      </c>
      <c r="M388" s="76">
        <f>(((Table134567891011121314151617343[[#This Row],[GBR]]-VLOOKUP($U$1,A:G,7,))/VLOOKUP($U$1,A:G,7,))*100)+100</f>
        <v>117.90055248584957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97.48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106.388088657</v>
      </c>
      <c r="F389" s="76">
        <f>IF(VLOOKUP(A389,Database!$A:$AS,MATCH($F$1,Database!$A$1:$AS$1,0),FALSE)=0,#N/A,VLOOKUP(A389,Database!$A:$AS,MATCH($F$1,Database!$A$1:$AS$1,0),FALSE))</f>
        <v>103.791350721</v>
      </c>
      <c r="G389" s="76">
        <f>IF(VLOOKUP(A389,Database!$A:$AS,MATCH($G$1,Database!$A$1:$AS$1,0),FALSE)=0,#N/A,VLOOKUP(A389,Database!$A:$AS,MATCH($G$1,Database!$A$1:$AS$1,0),FALSE))</f>
        <v>112.38061549299999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95.120999219359874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89.939047587250911</v>
      </c>
      <c r="L389" s="76">
        <f>(((Table134567891011121314151617343[[#This Row],[EA19]]-VLOOKUP($U$1,A:F,6,))/VLOOKUP($U$1,A:F,6,))*100)+100</f>
        <v>115.97765363172314</v>
      </c>
      <c r="M389" s="76">
        <f>(((Table134567891011121314151617343[[#This Row],[GBR]]-VLOOKUP($U$1,A:G,7,))/VLOOKUP($U$1,A:G,7,))*100)+100</f>
        <v>117.01657458527522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106.28408856999999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112.27449593199999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95.238095238095227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89.851127323884512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116.9060773480939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98.89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107.414089512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111.00106119599999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96.496877439500381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90.806414798066328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115.580110497753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104.291309058</v>
      </c>
      <c r="C392" s="76">
        <f>IF(VLOOKUP(A392,Database!$A:$AS,MATCH($C$1,Database!$A$1:$AS$1,0),FALSE)=0,#N/A,VLOOKUP(A392,Database!$A:$AS,MATCH($C$1,Database!$A$1:$AS$1,0),FALSE))</f>
        <v>97.27</v>
      </c>
      <c r="D392" s="76">
        <f>IF(VLOOKUP(A392,Database!$A:$AS,MATCH($D$1,Database!$A$1:$AS$1,0),FALSE)=0,#N/A,VLOOKUP(A392,Database!$A:$AS,MATCH($D$1,Database!$A$1:$AS$1,0),FALSE))</f>
        <v>96.008000667000005</v>
      </c>
      <c r="E392" s="76">
        <f>IF(VLOOKUP(A392,Database!$A:$AS,MATCH($E$1,Database!$A$1:$AS$1,0),FALSE)=0,#N/A,VLOOKUP(A392,Database!$A:$AS,MATCH($E$1,Database!$A$1:$AS$1,0),FALSE))</f>
        <v>106.215088513</v>
      </c>
      <c r="F392" s="76">
        <f>IF(VLOOKUP(A392,Database!$A:$AS,MATCH($F$1,Database!$A$1:$AS$1,0),FALSE)=0,#N/A,VLOOKUP(A392,Database!$A:$AS,MATCH($F$1,Database!$A$1:$AS$1,0),FALSE))</f>
        <v>104.19131738999999</v>
      </c>
      <c r="G392" s="76">
        <f>IF(VLOOKUP(A392,Database!$A:$AS,MATCH($G$1,Database!$A$1:$AS$1,0),FALSE)=0,#N/A,VLOOKUP(A392,Database!$A:$AS,MATCH($G$1,Database!$A$1:$AS$1,0),FALSE))</f>
        <v>110.152104705</v>
      </c>
      <c r="H392" s="76">
        <f>(((Table134567891011121314151617343[[#This Row],[ITA]]-VLOOKUP($U$1,A:B,2,))/VLOOKUP($U$1,A:B,2,))*100)+100</f>
        <v>85.773026316164845</v>
      </c>
      <c r="I392" s="76">
        <f>(((Table134567891011121314151617343[[#This Row],[FRA]]-VLOOKUP($U$1,A:C,3,))/VLOOKUP($U$1,A:C,3,))*100)+100</f>
        <v>94.916081186572981</v>
      </c>
      <c r="J392" s="76">
        <f>(((Table134567891011121314151617343[[#This Row],[DEU]]-VLOOKUP($U$1,A:D,4,))/VLOOKUP($U$1,A:D,4,))*100)+100</f>
        <v>127.65957446833973</v>
      </c>
      <c r="K392" s="76">
        <f>(((Table134567891011121314151617343[[#This Row],[ESP]]-VLOOKUP($U$1,A:E,5,))/VLOOKUP($U$1,A:E,5,))*100)+100</f>
        <v>89.792795611299155</v>
      </c>
      <c r="L392" s="76">
        <f>(((Table134567891011121314151617343[[#This Row],[EA19]]-VLOOKUP($U$1,A:F,6,))/VLOOKUP($U$1,A:F,6,))*100)+100</f>
        <v>116.42458100552916</v>
      </c>
      <c r="M392" s="76">
        <f>(((Table134567891011121314151617343[[#This Row],[GBR]]-VLOOKUP($U$1,A:G,7,))/VLOOKUP($U$1,A:G,7,))*100)+100</f>
        <v>114.69613259717866</v>
      </c>
      <c r="N392" s="76">
        <f>IF(VLOOKUP(A392,Database!$A:$AU,MATCH($N$1,Database!$A$1:$AU$1,0),FALSE)=0,#N/A,VLOOKUP(A392,Database!$A:$AU,MATCH($N$1,Database!$A$1:$AU$1,0),FALSE))</f>
        <v>103.60313744</v>
      </c>
      <c r="O392" s="76">
        <f>(((Table134567891011121314151617343[[#This Row],[USA]]-VLOOKUP($U$1,A:N,14,))/VLOOKUP($U$1,A:N,14,))*100)+100</f>
        <v>119.51062165239944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106.591117407</v>
      </c>
      <c r="C393" s="76">
        <f>IF(VLOOKUP(A393,Database!$A:$AS,MATCH($C$1,Database!$A$1:$AS$1,0),FALSE)=0,#N/A,VLOOKUP(A393,Database!$A:$AS,MATCH($C$1,Database!$A$1:$AS$1,0),FALSE))</f>
        <v>99.84</v>
      </c>
      <c r="D393" s="76">
        <f>IF(VLOOKUP(A393,Database!$A:$AS,MATCH($D$1,Database!$A$1:$AS$1,0),FALSE)=0,#N/A,VLOOKUP(A393,Database!$A:$AS,MATCH($D$1,Database!$A$1:$AS$1,0),FALSE))</f>
        <v>95.607967330999998</v>
      </c>
      <c r="E393" s="76">
        <f>IF(VLOOKUP(A393,Database!$A:$AS,MATCH($E$1,Database!$A$1:$AS$1,0),FALSE)=0,#N/A,VLOOKUP(A393,Database!$A:$AS,MATCH($E$1,Database!$A$1:$AS$1,0),FALSE))</f>
        <v>106.45708871399999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108.56031128399999</v>
      </c>
      <c r="H393" s="76">
        <f>(((Table134567891011121314151617343[[#This Row],[ITA]]-VLOOKUP($U$1,A:B,2,))/VLOOKUP($U$1,A:B,2,))*100)+100</f>
        <v>87.664473684336329</v>
      </c>
      <c r="I393" s="76">
        <f>(((Table134567891011121314151617343[[#This Row],[FRA]]-VLOOKUP($U$1,A:C,3,))/VLOOKUP($U$1,A:C,3,))*100)+100</f>
        <v>97.423887587822009</v>
      </c>
      <c r="J393" s="76">
        <f>(((Table134567891011121314151617343[[#This Row],[DEU]]-VLOOKUP($U$1,A:D,4,))/VLOOKUP($U$1,A:D,4,))*100)+100</f>
        <v>127.12765957487123</v>
      </c>
      <c r="K393" s="76">
        <f>(((Table134567891011121314151617343[[#This Row],[ESP]]-VLOOKUP($U$1,A:E,5,))/VLOOKUP($U$1,A:E,5,))*100)+100</f>
        <v>89.997379299836268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113.03867403321129</v>
      </c>
      <c r="N393" s="76">
        <f>IF(VLOOKUP(A393,Database!$A:$AU,MATCH($N$1,Database!$A$1:$AU$1,0),FALSE)=0,#N/A,VLOOKUP(A393,Database!$A:$AU,MATCH($N$1,Database!$A$1:$AU$1,0),FALSE))</f>
        <v>103.590445157</v>
      </c>
      <c r="O393" s="76">
        <f>(((Table134567891011121314151617343[[#This Row],[USA]]-VLOOKUP($U$1,A:N,14,))/VLOOKUP($U$1,A:N,14,))*100)+100</f>
        <v>119.49598056460037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104.691275727</v>
      </c>
      <c r="C394" s="76">
        <f>IF(VLOOKUP(A394,Database!$A:$AS,MATCH($C$1,Database!$A$1:$AS$1,0),FALSE)=0,#N/A,VLOOKUP(A394,Database!$A:$AS,MATCH($C$1,Database!$A$1:$AS$1,0),FALSE))</f>
        <v>98.93</v>
      </c>
      <c r="D394" s="76">
        <f>IF(VLOOKUP(A394,Database!$A:$AS,MATCH($D$1,Database!$A$1:$AS$1,0),FALSE)=0,#N/A,VLOOKUP(A394,Database!$A:$AS,MATCH($D$1,Database!$A$1:$AS$1,0),FALSE))</f>
        <v>96.908075672999999</v>
      </c>
      <c r="E394" s="76">
        <f>IF(VLOOKUP(A394,Database!$A:$AS,MATCH($E$1,Database!$A$1:$AS$1,0),FALSE)=0,#N/A,VLOOKUP(A394,Database!$A:$AS,MATCH($E$1,Database!$A$1:$AS$1,0),FALSE))</f>
        <v>106.16408847</v>
      </c>
      <c r="F394" s="76">
        <f>IF(VLOOKUP(A394,Database!$A:$AS,MATCH($F$1,Database!$A$1:$AS$1,0),FALSE)=0,#N/A,VLOOKUP(A394,Database!$A:$AS,MATCH($F$1,Database!$A$1:$AS$1,0),FALSE))</f>
        <v>106.791100742</v>
      </c>
      <c r="G394" s="76">
        <f>IF(VLOOKUP(A394,Database!$A:$AS,MATCH($G$1,Database!$A$1:$AS$1,0),FALSE)=0,#N/A,VLOOKUP(A394,Database!$A:$AS,MATCH($G$1,Database!$A$1:$AS$1,0),FALSE))</f>
        <v>108.45419172299999</v>
      </c>
      <c r="H394" s="76">
        <f>(((Table134567891011121314151617343[[#This Row],[ITA]]-VLOOKUP($U$1,A:B,2,))/VLOOKUP($U$1,A:B,2,))*100)+100</f>
        <v>86.101973684220681</v>
      </c>
      <c r="I394" s="76">
        <f>(((Table134567891011121314151617343[[#This Row],[FRA]]-VLOOKUP($U$1,A:C,3,))/VLOOKUP($U$1,A:C,3,))*100)+100</f>
        <v>96.535909445745517</v>
      </c>
      <c r="J394" s="76">
        <f>(((Table134567891011121314151617343[[#This Row],[DEU]]-VLOOKUP($U$1,A:D,4,))/VLOOKUP($U$1,A:D,4,))*100)+100</f>
        <v>128.85638297864384</v>
      </c>
      <c r="K394" s="76">
        <f>(((Table134567891011121314151617343[[#This Row],[ESP]]-VLOOKUP($U$1,A:E,5,))/VLOOKUP($U$1,A:E,5,))*100)+100</f>
        <v>89.749680866479196</v>
      </c>
      <c r="L394" s="76">
        <f>(((Table134567891011121314151617343[[#This Row],[EA19]]-VLOOKUP($U$1,A:F,6,))/VLOOKUP($U$1,A:F,6,))*100)+100</f>
        <v>119.32960893917922</v>
      </c>
      <c r="M394" s="76">
        <f>(((Table134567891011121314151617343[[#This Row],[GBR]]-VLOOKUP($U$1,A:G,7,))/VLOOKUP($U$1,A:G,7,))*100)+100</f>
        <v>112.92817679602996</v>
      </c>
      <c r="N394" s="76">
        <f>IF(VLOOKUP(A394,Database!$A:$AU,MATCH($N$1,Database!$A$1:$AU$1,0),FALSE)=0,#N/A,VLOOKUP(A394,Database!$A:$AU,MATCH($N$1,Database!$A$1:$AU$1,0),FALSE))</f>
        <v>103.947018974</v>
      </c>
      <c r="O394" s="76">
        <f>(((Table134567891011121314151617343[[#This Row],[USA]]-VLOOKUP($U$1,A:N,14,))/VLOOKUP($U$1,A:N,14,))*100)+100</f>
        <v>119.90730361511433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103.591367386</v>
      </c>
      <c r="C395" s="76">
        <f>IF(VLOOKUP(A395,Database!$A:$AS,MATCH($C$1,Database!$A$1:$AS$1,0),FALSE)=0,#N/A,VLOOKUP(A395,Database!$A:$AS,MATCH($C$1,Database!$A$1:$AS$1,0),FALSE))</f>
        <v>96.31</v>
      </c>
      <c r="D395" s="76">
        <f>IF(VLOOKUP(A395,Database!$A:$AS,MATCH($D$1,Database!$A$1:$AS$1,0),FALSE)=0,#N/A,VLOOKUP(A395,Database!$A:$AS,MATCH($D$1,Database!$A$1:$AS$1,0),FALSE))</f>
        <v>96.408034002999997</v>
      </c>
      <c r="E395" s="76">
        <f>IF(VLOOKUP(A395,Database!$A:$AS,MATCH($E$1,Database!$A$1:$AS$1,0),FALSE)=0,#N/A,VLOOKUP(A395,Database!$A:$AS,MATCH($E$1,Database!$A$1:$AS$1,0),FALSE))</f>
        <v>105.810088175</v>
      </c>
      <c r="F395" s="76">
        <f>IF(VLOOKUP(A395,Database!$A:$AS,MATCH($F$1,Database!$A$1:$AS$1,0),FALSE)=0,#N/A,VLOOKUP(A395,Database!$A:$AS,MATCH($F$1,Database!$A$1:$AS$1,0),FALSE))</f>
        <v>104.791267394</v>
      </c>
      <c r="G395" s="76">
        <f>IF(VLOOKUP(A395,Database!$A:$AS,MATCH($G$1,Database!$A$1:$AS$1,0),FALSE)=0,#N/A,VLOOKUP(A395,Database!$A:$AS,MATCH($G$1,Database!$A$1:$AS$1,0),FALSE))</f>
        <v>108.348072161</v>
      </c>
      <c r="H395" s="76">
        <f>(((Table134567891011121314151617343[[#This Row],[ITA]]-VLOOKUP($U$1,A:B,2,))/VLOOKUP($U$1,A:B,2,))*100)+100</f>
        <v>85.197368421039116</v>
      </c>
      <c r="I395" s="76">
        <f>(((Table134567891011121314151617343[[#This Row],[FRA]]-VLOOKUP($U$1,A:C,3,))/VLOOKUP($U$1,A:C,3,))*100)+100</f>
        <v>93.979313036690087</v>
      </c>
      <c r="J395" s="76">
        <f>(((Table134567891011121314151617343[[#This Row],[DEU]]-VLOOKUP($U$1,A:D,4,))/VLOOKUP($U$1,A:D,4,))*100)+100</f>
        <v>128.19148936180821</v>
      </c>
      <c r="K395" s="76">
        <f>(((Table134567891011121314151617343[[#This Row],[ESP]]-VLOOKUP($U$1,A:E,5,))/VLOOKUP($U$1,A:E,5,))*100)+100</f>
        <v>89.450413817133537</v>
      </c>
      <c r="L395" s="76">
        <f>(((Table134567891011121314151617343[[#This Row],[EA19]]-VLOOKUP($U$1,A:F,6,))/VLOOKUP($U$1,A:F,6,))*100)+100</f>
        <v>117.0949720667969</v>
      </c>
      <c r="M395" s="76">
        <f>(((Table134567891011121314151617343[[#This Row],[GBR]]-VLOOKUP($U$1,A:G,7,))/VLOOKUP($U$1,A:G,7,))*100)+100</f>
        <v>112.81767955780739</v>
      </c>
      <c r="N395" s="76">
        <f>IF(VLOOKUP(A395,Database!$A:$AU,MATCH($N$1,Database!$A$1:$AU$1,0),FALSE)=0,#N/A,VLOOKUP(A395,Database!$A:$AU,MATCH($N$1,Database!$A$1:$AU$1,0),FALSE))</f>
        <v>103.915288268</v>
      </c>
      <c r="O395" s="76">
        <f>(((Table134567891011121314151617343[[#This Row],[USA]]-VLOOKUP($U$1,A:N,14,))/VLOOKUP($U$1,A:N,14,))*100)+100</f>
        <v>119.87070089734696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>
        <f>IF(VLOOKUP(A396,Database!$A:$AS,MATCH($B$1,Database!$A$1:$AS$1,0),FALSE)=0,#N/A,VLOOKUP(A396,Database!$A:$AS,MATCH($B$1,Database!$A$1:$AS$1,0),FALSE))</f>
        <v>103.29139238400001</v>
      </c>
      <c r="C396" s="76">
        <f>IF(VLOOKUP(A396,Database!$A:$AS,MATCH($C$1,Database!$A$1:$AS$1,0),FALSE)=0,#N/A,VLOOKUP(A396,Database!$A:$AS,MATCH($C$1,Database!$A$1:$AS$1,0),FALSE))</f>
        <v>98.22</v>
      </c>
      <c r="D396" s="76">
        <f>IF(VLOOKUP(A396,Database!$A:$AS,MATCH($D$1,Database!$A$1:$AS$1,0),FALSE)=0,#N/A,VLOOKUP(A396,Database!$A:$AS,MATCH($D$1,Database!$A$1:$AS$1,0),FALSE))</f>
        <v>97.108092341000003</v>
      </c>
      <c r="E396" s="76">
        <f>IF(VLOOKUP(A396,Database!$A:$AS,MATCH($E$1,Database!$A$1:$AS$1,0),FALSE)=0,#N/A,VLOOKUP(A396,Database!$A:$AS,MATCH($E$1,Database!$A$1:$AS$1,0),FALSE))</f>
        <v>105.18408765300001</v>
      </c>
      <c r="F396" s="76">
        <f>IF(VLOOKUP(A396,Database!$A:$AS,MATCH($F$1,Database!$A$1:$AS$1,0),FALSE)=0,#N/A,VLOOKUP(A396,Database!$A:$AS,MATCH($F$1,Database!$A$1:$AS$1,0),FALSE))</f>
        <v>105.891175735</v>
      </c>
      <c r="G396" s="76">
        <f>IF(VLOOKUP(A396,Database!$A:$AS,MATCH($G$1,Database!$A$1:$AS$1,0),FALSE)=0,#N/A,VLOOKUP(A396,Database!$A:$AS,MATCH($G$1,Database!$A$1:$AS$1,0),FALSE))</f>
        <v>108.135833039</v>
      </c>
      <c r="H396" s="76">
        <f>(((Table134567891011121314151617343[[#This Row],[ITA]]-VLOOKUP($U$1,A:B,2,))/VLOOKUP($U$1,A:B,2,))*100)+100</f>
        <v>84.950657894791632</v>
      </c>
      <c r="I396" s="76">
        <f>(((Table134567891011121314151617343[[#This Row],[FRA]]-VLOOKUP($U$1,A:C,3,))/VLOOKUP($U$1,A:C,3,))*100)+100</f>
        <v>95.843091334894609</v>
      </c>
      <c r="J396" s="76">
        <f>(((Table134567891011121314151617343[[#This Row],[DEU]]-VLOOKUP($U$1,A:D,4,))/VLOOKUP($U$1,A:D,4,))*100)+100</f>
        <v>129.12234042537807</v>
      </c>
      <c r="K396" s="76">
        <f>(((Table134567891011121314151617343[[#This Row],[ESP]]-VLOOKUP($U$1,A:E,5,))/VLOOKUP($U$1,A:E,5,))*100)+100</f>
        <v>88.921201464054036</v>
      </c>
      <c r="L396" s="76">
        <f>(((Table134567891011121314151617343[[#This Row],[EA19]]-VLOOKUP($U$1,A:F,6,))/VLOOKUP($U$1,A:F,6,))*100)+100</f>
        <v>118.32402234616023</v>
      </c>
      <c r="M396" s="76">
        <f>(((Table134567891011121314151617343[[#This Row],[GBR]]-VLOOKUP($U$1,A:G,7,))/VLOOKUP($U$1,A:G,7,))*100)+100</f>
        <v>112.59668508344475</v>
      </c>
      <c r="N396" s="76">
        <f>IF(VLOOKUP(A396,Database!$A:$AU,MATCH($N$1,Database!$A$1:$AU$1,0),FALSE)=0,#N/A,VLOOKUP(A396,Database!$A:$AU,MATCH($N$1,Database!$A$1:$AU$1,0),FALSE))</f>
        <v>103.309529244</v>
      </c>
      <c r="O396" s="76">
        <f>(((Table134567891011121314151617343[[#This Row],[USA]]-VLOOKUP($U$1,A:N,14,))/VLOOKUP($U$1,A:N,14,))*100)+100</f>
        <v>119.17193212143306</v>
      </c>
      <c r="P396" s="76">
        <f>IF(VLOOKUP(A396,Database!$A:$AS,MATCH($P$1,Database!$A$1:$AS$1,0),FALSE)=0,#N/A,VLOOKUP(A396,Database!$A:$AS,MATCH($P$1,Database!$A$1:$AS$1,0),FALSE))</f>
        <v>95.992000666999999</v>
      </c>
      <c r="Q396" s="76">
        <f>(((Table134567891011121314151617343[[#This Row],[JPN]]-VLOOKUP($U$1,A:Q,16,))/VLOOKUP($U$1,A:Q,16,))*100)+100</f>
        <v>96.373999089988402</v>
      </c>
    </row>
    <row r="397" spans="1:17" s="80" customFormat="1" x14ac:dyDescent="0.35">
      <c r="A397" s="21">
        <v>44896</v>
      </c>
      <c r="B397" s="76" t="e">
        <f>IF(VLOOKUP(A397,Database!$A:$AS,MATCH($B$1,Database!$A$1:$AS$1,0),FALSE)=0,#N/A,VLOOKUP(A397,Database!$A:$AS,MATCH($B$1,Database!$A$1:$AS$1,0),FALSE))</f>
        <v>#N/A</v>
      </c>
      <c r="C397" s="76">
        <f>IF(VLOOKUP(A397,Database!$A:$AS,MATCH($C$1,Database!$A$1:$AS$1,0),FALSE)=0,#N/A,VLOOKUP(A397,Database!$A:$AS,MATCH($C$1,Database!$A$1:$AS$1,0),FALSE))</f>
        <v>99.31</v>
      </c>
      <c r="D397" s="76">
        <f>IF(VLOOKUP(A397,Database!$A:$AS,MATCH($D$1,Database!$A$1:$AS$1,0),FALSE)=0,#N/A,VLOOKUP(A397,Database!$A:$AS,MATCH($D$1,Database!$A$1:$AS$1,0),FALSE))</f>
        <v>95.107925660000006</v>
      </c>
      <c r="E397" s="76">
        <f>IF(VLOOKUP(A397,Database!$A:$AS,MATCH($E$1,Database!$A$1:$AS$1,0),FALSE)=0,#N/A,VLOOKUP(A397,Database!$A:$AS,MATCH($E$1,Database!$A$1:$AS$1,0),FALSE))</f>
        <v>105.98708832299999</v>
      </c>
      <c r="F397" s="76" t="e">
        <f>IF(VLOOKUP(A397,Database!$A:$AS,MATCH($F$1,Database!$A$1:$AS$1,0),FALSE)=0,#N/A,VLOOKUP(A397,Database!$A:$AS,MATCH($F$1,Database!$A$1:$AS$1,0),FALSE))</f>
        <v>#N/A</v>
      </c>
      <c r="G397" s="76" t="e">
        <f>IF(VLOOKUP(A397,Database!$A:$AS,MATCH($G$1,Database!$A$1:$AS$1,0),FALSE)=0,#N/A,VLOOKUP(A397,Database!$A:$AS,MATCH($G$1,Database!$A$1:$AS$1,0),FALSE))</f>
        <v>#N/A</v>
      </c>
      <c r="H397" s="76" t="e">
        <f>(((Table134567891011121314151617343[[#This Row],[ITA]]-VLOOKUP($U$1,A:B,2,))/VLOOKUP($U$1,A:B,2,))*100)+100</f>
        <v>#N/A</v>
      </c>
      <c r="I397" s="76">
        <f>(((Table134567891011121314151617343[[#This Row],[FRA]]-VLOOKUP($U$1,A:C,3,))/VLOOKUP($U$1,A:C,3,))*100)+100</f>
        <v>96.906713505074165</v>
      </c>
      <c r="J397" s="76">
        <f>(((Table134567891011121314151617343[[#This Row],[DEU]]-VLOOKUP($U$1,A:D,4,))/VLOOKUP($U$1,A:D,4,))*100)+100</f>
        <v>126.46276595670594</v>
      </c>
      <c r="K397" s="76">
        <f>(((Table134567891011121314151617343[[#This Row],[ESP]]-VLOOKUP($U$1,A:E,5,))/VLOOKUP($U$1,A:E,5,))*100)+100</f>
        <v>89.600047342229061</v>
      </c>
      <c r="L397" s="76" t="e">
        <f>(((Table134567891011121314151617343[[#This Row],[EA19]]-VLOOKUP($U$1,A:F,6,))/VLOOKUP($U$1,A:F,6,))*100)+100</f>
        <v>#N/A</v>
      </c>
      <c r="M397" s="76" t="e">
        <f>(((Table134567891011121314151617343[[#This Row],[GBR]]-VLOOKUP($U$1,A:G,7,))/VLOOKUP($U$1,A:G,7,))*100)+100</f>
        <v>#N/A</v>
      </c>
      <c r="N397" s="76">
        <f>IF(VLOOKUP(A397,Database!$A:$AU,MATCH($N$1,Database!$A$1:$AU$1,0),FALSE)=0,#N/A,VLOOKUP(A397,Database!$A:$AU,MATCH($N$1,Database!$A$1:$AU$1,0),FALSE))</f>
        <v>102.562766891</v>
      </c>
      <c r="O397" s="76">
        <f>(((Table134567891011121314151617343[[#This Row],[USA]]-VLOOKUP($U$1,A:N,14,))/VLOOKUP($U$1,A:N,14,))*100)+100</f>
        <v>118.31051001358111</v>
      </c>
      <c r="P397" s="76">
        <f>IF(VLOOKUP(A397,Database!$A:$AS,MATCH($P$1,Database!$A$1:$AS$1,0),FALSE)=0,#N/A,VLOOKUP(A397,Database!$A:$AS,MATCH($P$1,Database!$A$1:$AS$1,0),FALSE))</f>
        <v>95.592033997000001</v>
      </c>
      <c r="Q397" s="76">
        <f>(((Table134567891011121314151617343[[#This Row],[JPN]]-VLOOKUP($U$1,A:Q,16,))/VLOOKUP($U$1,A:Q,16,))*100)+100</f>
        <v>95.972440759890418</v>
      </c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  <row r="874" spans="1:17" x14ac:dyDescent="0.35">
      <c r="A874" s="16"/>
      <c r="B874" s="80"/>
      <c r="C874" s="35"/>
      <c r="D874" s="36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75" activePane="bottomLeft" state="frozen"/>
      <selection activeCell="P16" sqref="P16"/>
      <selection pane="bottomLeft" activeCell="A383" sqref="A383:D389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578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579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580</v>
      </c>
      <c r="D4" s="25" t="s">
        <v>581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103.60313744</v>
      </c>
      <c r="C384" s="22">
        <f>(Table13456789101112131415161734[[#This Row],[USA]]-B383)/B383</f>
        <v>5.1565037407687213E-3</v>
      </c>
      <c r="D384" s="23">
        <f>(Table13456789101112131415161734[[#This Row],[USA]]-B372)/B372</f>
        <v>3.578778734706152E-2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103.590445157</v>
      </c>
      <c r="C385" s="22">
        <f>(Table13456789101112131415161734[[#This Row],[USA]]-B384)/B384</f>
        <v>-1.2250867409631508E-4</v>
      </c>
      <c r="D385" s="23">
        <f>(Table13456789101112131415161734[[#This Row],[USA]]-B373)/B373</f>
        <v>3.6024475140128229E-2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103.947018974</v>
      </c>
      <c r="C386" s="22">
        <f>(Table13456789101112131415161734[[#This Row],[USA]]-B385)/B385</f>
        <v>3.4421496737423994E-3</v>
      </c>
      <c r="D386" s="23">
        <f>(Table13456789101112131415161734[[#This Row],[USA]]-B374)/B374</f>
        <v>4.9868903083276593E-2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103.915288268</v>
      </c>
      <c r="C387" s="22">
        <f>(Table13456789101112131415161734[[#This Row],[USA]]-B386)/B386</f>
        <v>-3.0525845101860434E-4</v>
      </c>
      <c r="D387" s="23">
        <f>(Table13456789101112131415161734[[#This Row],[USA]]-B375)/B375</f>
        <v>3.3908772870367997E-2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103.309529244</v>
      </c>
      <c r="C388" s="22">
        <f>(Table13456789101112131415161734[[#This Row],[USA]]-B387)/B387</f>
        <v>-5.8293542181947957E-3</v>
      </c>
      <c r="D388" s="23">
        <f>(Table13456789101112131415161734[[#This Row],[USA]]-B376)/B376</f>
        <v>2.1825011532272596E-2</v>
      </c>
    </row>
    <row r="389" spans="1:4" s="80" customFormat="1" x14ac:dyDescent="0.35">
      <c r="A389" s="21">
        <v>44896</v>
      </c>
      <c r="B389" s="76">
        <f>VLOOKUP(A389,Database!$A:$AU,MATCH($B$4,Database!$A$1:$AU$1,0),FALSE)</f>
        <v>102.562766891</v>
      </c>
      <c r="C389" s="22">
        <f>(Table13456789101112131415161734[[#This Row],[USA]]-B388)/B388</f>
        <v>-7.2283975976337985E-3</v>
      </c>
      <c r="D389" s="23">
        <f>(Table13456789101112131415161734[[#This Row],[USA]]-B377)/B377</f>
        <v>1.6455595445769387E-2</v>
      </c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8"/>
  <sheetViews>
    <sheetView tabSelected="1" zoomScale="90" zoomScaleNormal="90" workbookViewId="0">
      <pane ySplit="7" topLeftCell="A377" activePane="bottomLeft" state="frozen"/>
      <selection activeCell="E366" sqref="E366"/>
      <selection pane="bottomLeft" activeCell="A380" sqref="A380:C388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9.6328125" style="79" customWidth="1"/>
    <col min="4" max="4" width="10.6328125" style="80" bestFit="1" customWidth="1"/>
    <col min="5" max="61" width="9.1796875" style="80" customWidth="1"/>
    <col min="62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549</v>
      </c>
      <c r="B7" s="44" t="s">
        <v>582</v>
      </c>
      <c r="C7" s="46" t="s">
        <v>550</v>
      </c>
    </row>
    <row r="8" spans="1:3" x14ac:dyDescent="0.35">
      <c r="A8" s="74">
        <v>32963</v>
      </c>
      <c r="B8" s="67">
        <f>VLOOKUP(A8,'China Production data'!$A$1:$C$488,3,FALSE)</f>
        <v>0.05</v>
      </c>
    </row>
    <row r="9" spans="1:3" x14ac:dyDescent="0.35">
      <c r="A9" s="73">
        <v>32993</v>
      </c>
      <c r="B9" s="67">
        <f>VLOOKUP(A9,'China Production data'!$A$1:$C$488,3,FALSE)</f>
        <v>8.0000000000000002E-3</v>
      </c>
    </row>
    <row r="10" spans="1:3" x14ac:dyDescent="0.35">
      <c r="A10" s="74">
        <v>33024</v>
      </c>
      <c r="B10" s="67">
        <f>VLOOKUP(A10,'China Production data'!$A$1:$C$488,3,FALSE)</f>
        <v>1.7000000000000001E-2</v>
      </c>
    </row>
    <row r="11" spans="1:3" x14ac:dyDescent="0.35">
      <c r="A11" s="73">
        <v>33054</v>
      </c>
      <c r="B11" s="67">
        <f>VLOOKUP(A11,'China Production data'!$A$1:$C$488,3,FALSE)</f>
        <v>3.3000000000000002E-2</v>
      </c>
    </row>
    <row r="12" spans="1:3" x14ac:dyDescent="0.35">
      <c r="A12" s="74">
        <v>33085</v>
      </c>
      <c r="B12" s="67">
        <f>VLOOKUP(A12,'China Production data'!$A$1:$C$488,3,FALSE)</f>
        <v>0.05</v>
      </c>
    </row>
    <row r="13" spans="1:3" x14ac:dyDescent="0.35">
      <c r="A13" s="73">
        <v>33116</v>
      </c>
      <c r="B13" s="67">
        <f>VLOOKUP(A13,'China Production data'!$A$1:$C$488,3,FALSE)</f>
        <v>2.5000000000000001E-2</v>
      </c>
    </row>
    <row r="14" spans="1:3" x14ac:dyDescent="0.35">
      <c r="A14" s="74">
        <v>33146</v>
      </c>
      <c r="B14" s="67">
        <f>VLOOKUP(A14,'China Production data'!$A$1:$C$488,3,FALSE)</f>
        <v>4.2000000000000003E-2</v>
      </c>
    </row>
    <row r="15" spans="1:3" x14ac:dyDescent="0.35">
      <c r="A15" s="73">
        <v>33177</v>
      </c>
      <c r="B15" s="67">
        <f>VLOOKUP(A15,'China Production data'!$A$1:$C$488,3,FALSE)</f>
        <v>6.7000000000000004E-2</v>
      </c>
    </row>
    <row r="16" spans="1:3" x14ac:dyDescent="0.35">
      <c r="A16" s="74">
        <v>33207</v>
      </c>
      <c r="B16" s="67">
        <f>VLOOKUP(A16,'China Production data'!$A$1:$C$488,3,FALSE)</f>
        <v>0.109</v>
      </c>
    </row>
    <row r="17" spans="1:2" x14ac:dyDescent="0.35">
      <c r="A17" s="73">
        <v>33238</v>
      </c>
      <c r="B17" s="67">
        <f>VLOOKUP(A17,'China Production data'!$A$1:$C$488,3,FALSE)</f>
        <v>0.126</v>
      </c>
    </row>
    <row r="18" spans="1:2" x14ac:dyDescent="0.35">
      <c r="A18" s="74">
        <v>33269</v>
      </c>
      <c r="B18" s="67">
        <f>VLOOKUP(A18,'China Production data'!$A$1:$C$488,3,FALSE)</f>
        <v>0.126</v>
      </c>
    </row>
    <row r="19" spans="1:2" x14ac:dyDescent="0.35">
      <c r="A19" s="73">
        <v>33297</v>
      </c>
      <c r="B19" s="67">
        <f>VLOOKUP(A19,'China Production data'!$A$1:$C$488,3,FALSE)</f>
        <v>0.23499999999999999</v>
      </c>
    </row>
    <row r="20" spans="1:2" x14ac:dyDescent="0.35">
      <c r="A20" s="74">
        <v>33328</v>
      </c>
      <c r="B20" s="67">
        <f>VLOOKUP(A20,'China Production data'!$A$1:$C$488,3,FALSE)</f>
        <v>9.1999999999999998E-2</v>
      </c>
    </row>
    <row r="21" spans="1:2" x14ac:dyDescent="0.35">
      <c r="A21" s="73">
        <v>33358</v>
      </c>
      <c r="B21" s="67">
        <f>VLOOKUP(A21,'China Production data'!$A$1:$C$488,3,FALSE)</f>
        <v>0.109</v>
      </c>
    </row>
    <row r="22" spans="1:2" x14ac:dyDescent="0.35">
      <c r="A22" s="74">
        <v>33389</v>
      </c>
      <c r="B22" s="67">
        <f>VLOOKUP(A22,'China Production data'!$A$1:$C$488,3,FALSE)</f>
        <v>0.109</v>
      </c>
    </row>
    <row r="23" spans="1:2" x14ac:dyDescent="0.35">
      <c r="A23" s="73">
        <v>33419</v>
      </c>
      <c r="B23" s="67">
        <f>VLOOKUP(A23,'China Production data'!$A$1:$C$488,3,FALSE)</f>
        <v>0.109</v>
      </c>
    </row>
    <row r="24" spans="1:2" x14ac:dyDescent="0.35">
      <c r="A24" s="74">
        <v>33450</v>
      </c>
      <c r="B24" s="67">
        <f>VLOOKUP(A24,'China Production data'!$A$1:$C$488,3,FALSE)</f>
        <v>9.1999999999999998E-2</v>
      </c>
    </row>
    <row r="25" spans="1:2" x14ac:dyDescent="0.35">
      <c r="A25" s="73">
        <v>33481</v>
      </c>
      <c r="B25" s="67">
        <f>VLOOKUP(A25,'China Production data'!$A$1:$C$488,3,FALSE)</f>
        <v>0.109</v>
      </c>
    </row>
    <row r="26" spans="1:2" x14ac:dyDescent="0.35">
      <c r="A26" s="74">
        <v>33511</v>
      </c>
      <c r="B26" s="67">
        <f>VLOOKUP(A26,'China Production data'!$A$1:$C$488,3,FALSE)</f>
        <v>0.11799999999999999</v>
      </c>
    </row>
    <row r="27" spans="1:2" x14ac:dyDescent="0.35">
      <c r="A27" s="73">
        <v>33542</v>
      </c>
      <c r="B27" s="67">
        <f>VLOOKUP(A27,'China Production data'!$A$1:$C$488,3,FALSE)</f>
        <v>0.126</v>
      </c>
    </row>
    <row r="28" spans="1:2" x14ac:dyDescent="0.35">
      <c r="A28" s="74">
        <v>33572</v>
      </c>
      <c r="B28" s="67">
        <f>VLOOKUP(A28,'China Production data'!$A$1:$C$488,3,FALSE)</f>
        <v>0.11799999999999999</v>
      </c>
    </row>
    <row r="29" spans="1:2" x14ac:dyDescent="0.35">
      <c r="A29" s="73">
        <v>33603</v>
      </c>
      <c r="B29" s="67">
        <f>VLOOKUP(A29,'China Production data'!$A$1:$C$488,3,FALSE)</f>
        <v>7.5999999999999998E-2</v>
      </c>
    </row>
    <row r="30" spans="1:2" x14ac:dyDescent="0.35">
      <c r="A30" s="74">
        <v>33634</v>
      </c>
      <c r="B30" s="67">
        <f>VLOOKUP(A30,'China Production data'!$A$1:$C$488,3,FALSE)</f>
        <v>0.05</v>
      </c>
    </row>
    <row r="31" spans="1:2" x14ac:dyDescent="0.35">
      <c r="A31" s="73">
        <v>33663</v>
      </c>
      <c r="B31" s="67">
        <f>VLOOKUP(A31,'China Production data'!$A$1:$C$488,3,FALSE)</f>
        <v>0.109</v>
      </c>
    </row>
    <row r="32" spans="1:2" x14ac:dyDescent="0.35">
      <c r="A32" s="74">
        <v>33694</v>
      </c>
      <c r="B32" s="67">
        <f>VLOOKUP(A32,'China Production data'!$A$1:$C$488,3,FALSE)</f>
        <v>0.185</v>
      </c>
    </row>
    <row r="33" spans="1:2" x14ac:dyDescent="0.35">
      <c r="A33" s="73">
        <v>33724</v>
      </c>
      <c r="B33" s="67">
        <f>VLOOKUP(A33,'China Production data'!$A$1:$C$488,3,FALSE)</f>
        <v>0.16800000000000001</v>
      </c>
    </row>
    <row r="34" spans="1:2" x14ac:dyDescent="0.35">
      <c r="A34" s="74">
        <v>33755</v>
      </c>
      <c r="B34" s="67">
        <f>VLOOKUP(A34,'China Production data'!$A$1:$C$488,3,FALSE)</f>
        <v>0.151</v>
      </c>
    </row>
    <row r="35" spans="1:2" x14ac:dyDescent="0.35">
      <c r="A35" s="73">
        <v>33785</v>
      </c>
      <c r="B35" s="67">
        <f>VLOOKUP(A35,'China Production data'!$A$1:$C$488,3,FALSE)</f>
        <v>0.14299999999999999</v>
      </c>
    </row>
    <row r="36" spans="1:2" x14ac:dyDescent="0.35">
      <c r="A36" s="74">
        <v>33816</v>
      </c>
      <c r="B36" s="67">
        <f>VLOOKUP(A36,'China Production data'!$A$1:$C$488,3,FALSE)</f>
        <v>0.16800000000000001</v>
      </c>
    </row>
    <row r="37" spans="1:2" x14ac:dyDescent="0.35">
      <c r="A37" s="73">
        <v>33847</v>
      </c>
      <c r="B37" s="67">
        <f>VLOOKUP(A37,'China Production data'!$A$1:$C$488,3,FALSE)</f>
        <v>0.193</v>
      </c>
    </row>
    <row r="38" spans="1:2" x14ac:dyDescent="0.35">
      <c r="A38" s="74">
        <v>33877</v>
      </c>
      <c r="B38" s="67">
        <f>VLOOKUP(A38,'China Production data'!$A$1:$C$488,3,FALSE)</f>
        <v>0.17599999999999999</v>
      </c>
    </row>
    <row r="39" spans="1:2" x14ac:dyDescent="0.35">
      <c r="A39" s="73">
        <v>33908</v>
      </c>
      <c r="B39" s="67">
        <f>VLOOKUP(A39,'China Production data'!$A$1:$C$488,3,FALSE)</f>
        <v>0.17599999999999999</v>
      </c>
    </row>
    <row r="40" spans="1:2" x14ac:dyDescent="0.35">
      <c r="A40" s="74">
        <v>33938</v>
      </c>
      <c r="B40" s="67">
        <f>VLOOKUP(A40,'China Production data'!$A$1:$C$488,3,FALSE)</f>
        <v>0.185</v>
      </c>
    </row>
    <row r="41" spans="1:2" x14ac:dyDescent="0.35">
      <c r="A41" s="73">
        <v>33969</v>
      </c>
      <c r="B41" s="67">
        <f>VLOOKUP(A41,'China Production data'!$A$1:$C$488,3,FALSE)</f>
        <v>0.218</v>
      </c>
    </row>
    <row r="42" spans="1:2" x14ac:dyDescent="0.35">
      <c r="A42" s="74">
        <v>34000</v>
      </c>
      <c r="B42" s="67">
        <f>VLOOKUP(A42,'China Production data'!$A$1:$C$488,3,FALSE)</f>
        <v>0.26900000000000002</v>
      </c>
    </row>
    <row r="43" spans="1:2" x14ac:dyDescent="0.35">
      <c r="A43" s="73">
        <v>34028</v>
      </c>
      <c r="B43" s="67">
        <f>VLOOKUP(A43,'China Production data'!$A$1:$C$488,3,FALSE)</f>
        <v>8.4000000000000005E-2</v>
      </c>
    </row>
    <row r="44" spans="1:2" x14ac:dyDescent="0.35">
      <c r="A44" s="74">
        <v>34059</v>
      </c>
      <c r="B44" s="67">
        <f>VLOOKUP(A44,'China Production data'!$A$1:$C$488,3,FALSE)</f>
        <v>0.27700000000000002</v>
      </c>
    </row>
    <row r="45" spans="1:2" x14ac:dyDescent="0.35">
      <c r="A45" s="73">
        <v>34089</v>
      </c>
      <c r="B45" s="67">
        <f>VLOOKUP(A45,'China Production data'!$A$1:$C$488,3,FALSE)</f>
        <v>0.218</v>
      </c>
    </row>
    <row r="46" spans="1:2" x14ac:dyDescent="0.35">
      <c r="A46" s="74">
        <v>34120</v>
      </c>
      <c r="B46" s="67">
        <f>VLOOKUP(A46,'China Production data'!$A$1:$C$488,3,FALSE)</f>
        <v>0.21</v>
      </c>
    </row>
    <row r="47" spans="1:2" x14ac:dyDescent="0.35">
      <c r="A47" s="73">
        <v>34150</v>
      </c>
      <c r="B47" s="67">
        <f>VLOOKUP(A47,'China Production data'!$A$1:$C$488,3,FALSE)</f>
        <v>0.22700000000000001</v>
      </c>
    </row>
    <row r="48" spans="1:2" x14ac:dyDescent="0.35">
      <c r="A48" s="74">
        <v>34181</v>
      </c>
      <c r="B48" s="67">
        <f>VLOOKUP(A48,'China Production data'!$A$1:$C$488,3,FALSE)</f>
        <v>0.252</v>
      </c>
    </row>
    <row r="49" spans="1:2" x14ac:dyDescent="0.35">
      <c r="A49" s="73">
        <v>34212</v>
      </c>
      <c r="B49" s="67">
        <f>VLOOKUP(A49,'China Production data'!$A$1:$C$488,3,FALSE)</f>
        <v>0.21</v>
      </c>
    </row>
    <row r="50" spans="1:2" x14ac:dyDescent="0.35">
      <c r="A50" s="74">
        <v>34242</v>
      </c>
      <c r="B50" s="67">
        <f>VLOOKUP(A50,'China Production data'!$A$1:$C$488,3,FALSE)</f>
        <v>0.193</v>
      </c>
    </row>
    <row r="51" spans="1:2" x14ac:dyDescent="0.35">
      <c r="A51" s="73">
        <v>34273</v>
      </c>
      <c r="B51" s="67">
        <f>VLOOKUP(A51,'China Production data'!$A$1:$C$488,3,FALSE)</f>
        <v>0.16</v>
      </c>
    </row>
    <row r="52" spans="1:2" x14ac:dyDescent="0.35">
      <c r="A52" s="74">
        <v>34303</v>
      </c>
      <c r="B52" s="67">
        <f>VLOOKUP(A52,'China Production data'!$A$1:$C$488,3,FALSE)</f>
        <v>0.13400000000000001</v>
      </c>
    </row>
    <row r="53" spans="1:2" x14ac:dyDescent="0.35">
      <c r="A53" s="73">
        <v>34334</v>
      </c>
      <c r="B53" s="67">
        <f>VLOOKUP(A53,'China Production data'!$A$1:$C$488,3,FALSE)</f>
        <v>0.16</v>
      </c>
    </row>
    <row r="54" spans="1:2" x14ac:dyDescent="0.35">
      <c r="A54" s="74">
        <v>34365</v>
      </c>
      <c r="B54" s="67">
        <f>VLOOKUP(A54,'China Production data'!$A$1:$C$488,3,FALSE)</f>
        <v>0.252</v>
      </c>
    </row>
    <row r="55" spans="1:2" x14ac:dyDescent="0.35">
      <c r="A55" s="73">
        <v>34393</v>
      </c>
      <c r="B55" s="67">
        <f>VLOOKUP(A55,'China Production data'!$A$1:$C$488,3,FALSE)</f>
        <v>0.27700000000000002</v>
      </c>
    </row>
    <row r="56" spans="1:2" x14ac:dyDescent="0.35">
      <c r="A56" s="74">
        <v>34424</v>
      </c>
      <c r="B56" s="67">
        <f>VLOOKUP(A56,'China Production data'!$A$1:$C$488,3,FALSE)</f>
        <v>3.4000000000000002E-2</v>
      </c>
    </row>
    <row r="57" spans="1:2" x14ac:dyDescent="0.35">
      <c r="A57" s="73">
        <v>34454</v>
      </c>
      <c r="B57" s="67">
        <f>VLOOKUP(A57,'China Production data'!$A$1:$C$488,3,FALSE)</f>
        <v>0.16</v>
      </c>
    </row>
    <row r="58" spans="1:2" x14ac:dyDescent="0.35">
      <c r="A58" s="74">
        <v>34485</v>
      </c>
      <c r="B58" s="67">
        <f>VLOOKUP(A58,'China Production data'!$A$1:$C$488,3,FALSE)</f>
        <v>0.16800000000000001</v>
      </c>
    </row>
    <row r="59" spans="1:2" x14ac:dyDescent="0.35">
      <c r="A59" s="73">
        <v>34515</v>
      </c>
      <c r="B59" s="67">
        <f>VLOOKUP(A59,'China Production data'!$A$1:$C$488,3,FALSE)</f>
        <v>0.17599999999999999</v>
      </c>
    </row>
    <row r="60" spans="1:2" x14ac:dyDescent="0.35">
      <c r="A60" s="74">
        <v>34546</v>
      </c>
      <c r="B60" s="67">
        <f>VLOOKUP(A60,'China Production data'!$A$1:$C$488,3,FALSE)</f>
        <v>0.151</v>
      </c>
    </row>
    <row r="61" spans="1:2" x14ac:dyDescent="0.35">
      <c r="A61" s="73">
        <v>34577</v>
      </c>
      <c r="B61" s="67">
        <f>VLOOKUP(A61,'China Production data'!$A$1:$C$488,3,FALSE)</f>
        <v>0.151</v>
      </c>
    </row>
    <row r="62" spans="1:2" x14ac:dyDescent="0.35">
      <c r="A62" s="74">
        <v>34607</v>
      </c>
      <c r="B62" s="67">
        <f>VLOOKUP(A62,'China Production data'!$A$1:$C$488,3,FALSE)</f>
        <v>0.29399999999999998</v>
      </c>
    </row>
    <row r="63" spans="1:2" x14ac:dyDescent="0.35">
      <c r="A63" s="73">
        <v>34638</v>
      </c>
      <c r="B63" s="67">
        <f>VLOOKUP(A63,'China Production data'!$A$1:$C$488,3,FALSE)</f>
        <v>0.218</v>
      </c>
    </row>
    <row r="64" spans="1:2" x14ac:dyDescent="0.35">
      <c r="A64" s="74">
        <v>34668</v>
      </c>
      <c r="B64" s="67">
        <f>VLOOKUP(A64,'China Production data'!$A$1:$C$488,3,FALSE)</f>
        <v>0.24399999999999999</v>
      </c>
    </row>
    <row r="65" spans="1:2" x14ac:dyDescent="0.35">
      <c r="A65" s="73">
        <v>34699</v>
      </c>
      <c r="B65" s="67">
        <f>VLOOKUP(A65,'China Production data'!$A$1:$C$488,3,FALSE)</f>
        <v>0.23499999999999999</v>
      </c>
    </row>
    <row r="66" spans="1:2" x14ac:dyDescent="0.35">
      <c r="A66" s="74">
        <v>34730</v>
      </c>
      <c r="B66" s="67">
        <f>VLOOKUP(A66,'China Production data'!$A$1:$C$488,3,FALSE)</f>
        <v>0.185</v>
      </c>
    </row>
    <row r="67" spans="1:2" x14ac:dyDescent="0.35">
      <c r="A67" s="73">
        <v>34758</v>
      </c>
      <c r="B67" s="67">
        <f>VLOOKUP(A67,'China Production data'!$A$1:$C$488,3,FALSE)</f>
        <v>0.114</v>
      </c>
    </row>
    <row r="68" spans="1:2" x14ac:dyDescent="0.35">
      <c r="A68" s="74">
        <v>34789</v>
      </c>
      <c r="B68" s="67">
        <f>VLOOKUP(A68,'China Production data'!$A$1:$C$488,3,FALSE)</f>
        <v>0.155</v>
      </c>
    </row>
    <row r="69" spans="1:2" x14ac:dyDescent="0.35">
      <c r="A69" s="73">
        <v>34819</v>
      </c>
      <c r="B69" s="67">
        <f>VLOOKUP(A69,'China Production data'!$A$1:$C$488,3,FALSE)</f>
        <v>0.16400000000000001</v>
      </c>
    </row>
    <row r="70" spans="1:2" x14ac:dyDescent="0.35">
      <c r="A70" s="74">
        <v>34850</v>
      </c>
      <c r="B70" s="67">
        <f>VLOOKUP(A70,'China Production data'!$A$1:$C$488,3,FALSE)</f>
        <v>0.154</v>
      </c>
    </row>
    <row r="71" spans="1:2" x14ac:dyDescent="0.35">
      <c r="A71" s="73">
        <v>34880</v>
      </c>
      <c r="B71" s="67">
        <f>VLOOKUP(A71,'China Production data'!$A$1:$C$488,3,FALSE)</f>
        <v>0.13100000000000001</v>
      </c>
    </row>
    <row r="72" spans="1:2" x14ac:dyDescent="0.35">
      <c r="A72" s="74">
        <v>34911</v>
      </c>
      <c r="B72" s="67">
        <f>VLOOKUP(A72,'China Production data'!$A$1:$C$488,3,FALSE)</f>
        <v>0.13900000000000001</v>
      </c>
    </row>
    <row r="73" spans="1:2" x14ac:dyDescent="0.35">
      <c r="A73" s="73">
        <v>34942</v>
      </c>
      <c r="B73" s="67">
        <f>VLOOKUP(A73,'China Production data'!$A$1:$C$488,3,FALSE)</f>
        <v>0.13600000000000001</v>
      </c>
    </row>
    <row r="74" spans="1:2" x14ac:dyDescent="0.35">
      <c r="A74" s="74">
        <v>34972</v>
      </c>
      <c r="B74" s="67">
        <f>VLOOKUP(A74,'China Production data'!$A$1:$C$488,3,FALSE)</f>
        <v>0.11799999999999999</v>
      </c>
    </row>
    <row r="75" spans="1:2" x14ac:dyDescent="0.35">
      <c r="A75" s="73">
        <v>35003</v>
      </c>
      <c r="B75" s="67">
        <f>VLOOKUP(A75,'China Production data'!$A$1:$C$488,3,FALSE)</f>
        <v>0.114</v>
      </c>
    </row>
    <row r="76" spans="1:2" x14ac:dyDescent="0.35">
      <c r="A76" s="74">
        <v>35033</v>
      </c>
      <c r="B76" s="67">
        <f>VLOOKUP(A76,'China Production data'!$A$1:$C$488,3,FALSE)</f>
        <v>0.129</v>
      </c>
    </row>
    <row r="77" spans="1:2" x14ac:dyDescent="0.35">
      <c r="A77" s="73">
        <v>35064</v>
      </c>
      <c r="B77" s="67">
        <f>VLOOKUP(A77,'China Production data'!$A$1:$C$488,3,FALSE)</f>
        <v>0.121</v>
      </c>
    </row>
    <row r="78" spans="1:2" x14ac:dyDescent="0.35">
      <c r="A78" s="74">
        <v>35095</v>
      </c>
      <c r="B78" s="67">
        <f>VLOOKUP(A78,'China Production data'!$A$1:$C$488,3,FALSE)</f>
        <v>0.14899999999999999</v>
      </c>
    </row>
    <row r="79" spans="1:2" x14ac:dyDescent="0.35">
      <c r="A79" s="73">
        <v>35124</v>
      </c>
      <c r="B79" s="67">
        <f>VLOOKUP(A79,'China Production data'!$A$1:$C$488,3,FALSE)</f>
        <v>0.16900000000000001</v>
      </c>
    </row>
    <row r="80" spans="1:2" x14ac:dyDescent="0.35">
      <c r="A80" s="74">
        <v>35155</v>
      </c>
      <c r="B80" s="67">
        <f>VLOOKUP(A80,'China Production data'!$A$1:$C$488,3,FALSE)</f>
        <v>0.122</v>
      </c>
    </row>
    <row r="81" spans="1:2" x14ac:dyDescent="0.35">
      <c r="A81" s="73">
        <v>35185</v>
      </c>
      <c r="B81" s="67">
        <f>VLOOKUP(A81,'China Production data'!$A$1:$C$488,3,FALSE)</f>
        <v>0.122</v>
      </c>
    </row>
    <row r="82" spans="1:2" x14ac:dyDescent="0.35">
      <c r="A82" s="74">
        <v>35216</v>
      </c>
      <c r="B82" s="67">
        <f>VLOOKUP(A82,'China Production data'!$A$1:$C$488,3,FALSE)</f>
        <v>0.13700000000000001</v>
      </c>
    </row>
    <row r="83" spans="1:2" x14ac:dyDescent="0.35">
      <c r="A83" s="73">
        <v>35246</v>
      </c>
      <c r="B83" s="67">
        <f>VLOOKUP(A83,'China Production data'!$A$1:$C$488,3,FALSE)</f>
        <v>0.13100000000000001</v>
      </c>
    </row>
    <row r="84" spans="1:2" x14ac:dyDescent="0.35">
      <c r="A84" s="74">
        <v>35277</v>
      </c>
      <c r="B84" s="67">
        <f>VLOOKUP(A84,'China Production data'!$A$1:$C$488,3,FALSE)</f>
        <v>0.13800000000000001</v>
      </c>
    </row>
    <row r="85" spans="1:2" x14ac:dyDescent="0.35">
      <c r="A85" s="73">
        <v>35308</v>
      </c>
      <c r="B85" s="67">
        <f>VLOOKUP(A85,'China Production data'!$A$1:$C$488,3,FALSE)</f>
        <v>0.122</v>
      </c>
    </row>
    <row r="86" spans="1:2" x14ac:dyDescent="0.35">
      <c r="A86" s="74">
        <v>35338</v>
      </c>
      <c r="B86" s="67">
        <f>VLOOKUP(A86,'China Production data'!$A$1:$C$488,3,FALSE)</f>
        <v>0.106</v>
      </c>
    </row>
    <row r="87" spans="1:2" x14ac:dyDescent="0.35">
      <c r="A87" s="73">
        <v>35369</v>
      </c>
      <c r="B87" s="67">
        <f>VLOOKUP(A87,'China Production data'!$A$1:$C$488,3,FALSE)</f>
        <v>0.13700000000000001</v>
      </c>
    </row>
    <row r="88" spans="1:2" x14ac:dyDescent="0.35">
      <c r="A88" s="74">
        <v>35399</v>
      </c>
      <c r="B88" s="67">
        <f>VLOOKUP(A88,'China Production data'!$A$1:$C$488,3,FALSE)</f>
        <v>0.13300000000000001</v>
      </c>
    </row>
    <row r="89" spans="1:2" x14ac:dyDescent="0.35">
      <c r="A89" s="73">
        <v>35430</v>
      </c>
      <c r="B89" s="67">
        <f>VLOOKUP(A89,'China Production data'!$A$1:$C$488,3,FALSE)</f>
        <v>0.13400000000000001</v>
      </c>
    </row>
    <row r="90" spans="1:2" x14ac:dyDescent="0.35">
      <c r="A90" s="74">
        <v>35461</v>
      </c>
      <c r="B90" s="67">
        <f>VLOOKUP(A90,'China Production data'!$A$1:$C$488,3,FALSE)</f>
        <v>0.14000000000000001</v>
      </c>
    </row>
    <row r="91" spans="1:2" x14ac:dyDescent="0.35">
      <c r="A91" s="73">
        <v>35489</v>
      </c>
      <c r="B91" s="67">
        <f>VLOOKUP(A91,'China Production data'!$A$1:$C$488,3,FALSE)</f>
        <v>0.10299999999999999</v>
      </c>
    </row>
    <row r="92" spans="1:2" x14ac:dyDescent="0.35">
      <c r="A92" s="74">
        <v>35520</v>
      </c>
      <c r="B92" s="67">
        <f>VLOOKUP(A92,'China Production data'!$A$1:$C$488,3,FALSE)</f>
        <v>0.104</v>
      </c>
    </row>
    <row r="93" spans="1:2" x14ac:dyDescent="0.35">
      <c r="A93" s="73">
        <v>35550</v>
      </c>
      <c r="B93" s="67">
        <f>VLOOKUP(A93,'China Production data'!$A$1:$C$488,3,FALSE)</f>
        <v>0.13500000000000001</v>
      </c>
    </row>
    <row r="94" spans="1:2" x14ac:dyDescent="0.35">
      <c r="A94" s="74">
        <v>35581</v>
      </c>
      <c r="B94" s="67">
        <f>VLOOKUP(A94,'China Production data'!$A$1:$C$488,3,FALSE)</f>
        <v>0.11899999999999999</v>
      </c>
    </row>
    <row r="95" spans="1:2" x14ac:dyDescent="0.35">
      <c r="A95" s="73">
        <v>35611</v>
      </c>
      <c r="B95" s="67">
        <f>VLOOKUP(A95,'China Production data'!$A$1:$C$488,3,FALSE)</f>
        <v>0.11899999999999999</v>
      </c>
    </row>
    <row r="96" spans="1:2" x14ac:dyDescent="0.35">
      <c r="A96" s="74">
        <v>35642</v>
      </c>
      <c r="B96" s="67">
        <f>VLOOKUP(A96,'China Production data'!$A$1:$C$488,3,FALSE)</f>
        <v>0.121</v>
      </c>
    </row>
    <row r="97" spans="1:2" x14ac:dyDescent="0.35">
      <c r="A97" s="73">
        <v>35673</v>
      </c>
      <c r="B97" s="67">
        <f>VLOOKUP(A97,'China Production data'!$A$1:$C$488,3,FALSE)</f>
        <v>8.4000000000000005E-2</v>
      </c>
    </row>
    <row r="98" spans="1:2" x14ac:dyDescent="0.35">
      <c r="A98" s="74">
        <v>35703</v>
      </c>
      <c r="B98" s="67">
        <f>VLOOKUP(A98,'China Production data'!$A$1:$C$488,3,FALSE)</f>
        <v>0.109</v>
      </c>
    </row>
    <row r="99" spans="1:2" x14ac:dyDescent="0.35">
      <c r="A99" s="73">
        <v>35734</v>
      </c>
      <c r="B99" s="67">
        <f>VLOOKUP(A99,'China Production data'!$A$1:$C$488,3,FALSE)</f>
        <v>0.111</v>
      </c>
    </row>
    <row r="100" spans="1:2" x14ac:dyDescent="0.35">
      <c r="A100" s="74">
        <v>35764</v>
      </c>
      <c r="B100" s="67">
        <f>VLOOKUP(A100,'China Production data'!$A$1:$C$488,3,FALSE)</f>
        <v>0.11799999999999999</v>
      </c>
    </row>
    <row r="101" spans="1:2" x14ac:dyDescent="0.35">
      <c r="A101" s="73">
        <v>35795</v>
      </c>
      <c r="B101" s="67">
        <f>VLOOKUP(A101,'China Production data'!$A$1:$C$488,3,FALSE)</f>
        <v>0.11600000000000001</v>
      </c>
    </row>
    <row r="102" spans="1:2" x14ac:dyDescent="0.35">
      <c r="A102" s="74">
        <v>35826</v>
      </c>
      <c r="B102" s="67">
        <f>VLOOKUP(A102,'China Production data'!$A$1:$C$488,3,FALSE)</f>
        <v>9.1999999999999998E-2</v>
      </c>
    </row>
    <row r="103" spans="1:2" x14ac:dyDescent="0.35">
      <c r="A103" s="73">
        <v>35854</v>
      </c>
      <c r="B103" s="67">
        <f>VLOOKUP(A103,'China Production data'!$A$1:$C$488,3,FALSE)</f>
        <v>1.7999999999999999E-2</v>
      </c>
    </row>
    <row r="104" spans="1:2" x14ac:dyDescent="0.35">
      <c r="A104" s="74">
        <v>35885</v>
      </c>
      <c r="B104" s="67">
        <f>VLOOKUP(A104,'China Production data'!$A$1:$C$488,3,FALSE)</f>
        <v>9.5000000000000001E-2</v>
      </c>
    </row>
    <row r="105" spans="1:2" x14ac:dyDescent="0.35">
      <c r="A105" s="73">
        <v>35915</v>
      </c>
      <c r="B105" s="67">
        <f>VLOOKUP(A105,'China Production data'!$A$1:$C$488,3,FALSE)</f>
        <v>0.09</v>
      </c>
    </row>
    <row r="106" spans="1:2" x14ac:dyDescent="0.35">
      <c r="A106" s="74">
        <v>35946</v>
      </c>
      <c r="B106" s="67">
        <f>VLOOKUP(A106,'China Production data'!$A$1:$C$488,3,FALSE)</f>
        <v>7.1999999999999995E-2</v>
      </c>
    </row>
    <row r="107" spans="1:2" x14ac:dyDescent="0.35">
      <c r="A107" s="73">
        <v>35976</v>
      </c>
      <c r="B107" s="67">
        <f>VLOOKUP(A107,'China Production data'!$A$1:$C$488,3,FALSE)</f>
        <v>0.08</v>
      </c>
    </row>
    <row r="108" spans="1:2" x14ac:dyDescent="0.35">
      <c r="A108" s="74">
        <v>36007</v>
      </c>
      <c r="B108" s="67">
        <f>VLOOKUP(A108,'China Production data'!$A$1:$C$488,3,FALSE)</f>
        <v>7.9000000000000001E-2</v>
      </c>
    </row>
    <row r="109" spans="1:2" x14ac:dyDescent="0.35">
      <c r="A109" s="73">
        <v>36038</v>
      </c>
      <c r="B109" s="67">
        <f>VLOOKUP(A109,'China Production data'!$A$1:$C$488,3,FALSE)</f>
        <v>7.5999999999999998E-2</v>
      </c>
    </row>
    <row r="110" spans="1:2" x14ac:dyDescent="0.35">
      <c r="A110" s="74">
        <v>36068</v>
      </c>
      <c r="B110" s="67">
        <f>VLOOKUP(A110,'China Production data'!$A$1:$C$488,3,FALSE)</f>
        <v>7.9000000000000001E-2</v>
      </c>
    </row>
    <row r="111" spans="1:2" x14ac:dyDescent="0.35">
      <c r="A111" s="73">
        <v>36099</v>
      </c>
      <c r="B111" s="67">
        <f>VLOOKUP(A111,'China Production data'!$A$1:$C$488,3,FALSE)</f>
        <v>0.10199999999999999</v>
      </c>
    </row>
    <row r="112" spans="1:2" x14ac:dyDescent="0.35">
      <c r="A112" s="74">
        <v>36129</v>
      </c>
      <c r="B112" s="67">
        <f>VLOOKUP(A112,'China Production data'!$A$1:$C$488,3,FALSE)</f>
        <v>0.106</v>
      </c>
    </row>
    <row r="113" spans="1:2" x14ac:dyDescent="0.35">
      <c r="A113" s="73">
        <v>36160</v>
      </c>
      <c r="B113" s="67">
        <f>VLOOKUP(A113,'China Production data'!$A$1:$C$488,3,FALSE)</f>
        <v>0.11</v>
      </c>
    </row>
    <row r="114" spans="1:2" x14ac:dyDescent="0.35">
      <c r="A114" s="74">
        <v>36191</v>
      </c>
      <c r="B114" s="67">
        <f>VLOOKUP(A114,'China Production data'!$A$1:$C$488,3,FALSE)</f>
        <v>0.115</v>
      </c>
    </row>
    <row r="115" spans="1:2" x14ac:dyDescent="0.35">
      <c r="A115" s="73">
        <v>36219</v>
      </c>
      <c r="B115" s="67">
        <f>VLOOKUP(A115,'China Production data'!$A$1:$C$488,3,FALSE)</f>
        <v>0.17899999999999999</v>
      </c>
    </row>
    <row r="116" spans="1:2" x14ac:dyDescent="0.35">
      <c r="A116" s="74">
        <v>36250</v>
      </c>
      <c r="B116" s="67">
        <f>VLOOKUP(A116,'China Production data'!$A$1:$C$488,3,FALSE)</f>
        <v>2.1000000000000001E-2</v>
      </c>
    </row>
    <row r="117" spans="1:2" x14ac:dyDescent="0.35">
      <c r="A117" s="73">
        <v>36280</v>
      </c>
      <c r="B117" s="67">
        <f>VLOOKUP(A117,'China Production data'!$A$1:$C$488,3,FALSE)</f>
        <v>0.09</v>
      </c>
    </row>
    <row r="118" spans="1:2" x14ac:dyDescent="0.35">
      <c r="A118" s="74">
        <v>36311</v>
      </c>
      <c r="B118" s="67">
        <f>VLOOKUP(A118,'China Production data'!$A$1:$C$488,3,FALSE)</f>
        <v>9.0999999999999998E-2</v>
      </c>
    </row>
    <row r="119" spans="1:2" x14ac:dyDescent="0.35">
      <c r="A119" s="73">
        <v>36341</v>
      </c>
      <c r="B119" s="67">
        <f>VLOOKUP(A119,'China Production data'!$A$1:$C$488,3,FALSE)</f>
        <v>8.8999999999999996E-2</v>
      </c>
    </row>
    <row r="120" spans="1:2" x14ac:dyDescent="0.35">
      <c r="A120" s="74">
        <v>36372</v>
      </c>
      <c r="B120" s="67">
        <f>VLOOKUP(A120,'China Production data'!$A$1:$C$488,3,FALSE)</f>
        <v>9.0999999999999998E-2</v>
      </c>
    </row>
    <row r="121" spans="1:2" x14ac:dyDescent="0.35">
      <c r="A121" s="73">
        <v>36403</v>
      </c>
      <c r="B121" s="67">
        <f>VLOOKUP(A121,'China Production data'!$A$1:$C$488,3,FALSE)</f>
        <v>9.2999999999999999E-2</v>
      </c>
    </row>
    <row r="122" spans="1:2" x14ac:dyDescent="0.35">
      <c r="A122" s="74">
        <v>36433</v>
      </c>
      <c r="B122" s="67">
        <f>VLOOKUP(A122,'China Production data'!$A$1:$C$488,3,FALSE)</f>
        <v>9.5000000000000001E-2</v>
      </c>
    </row>
    <row r="123" spans="1:2" x14ac:dyDescent="0.35">
      <c r="A123" s="73">
        <v>36464</v>
      </c>
      <c r="B123" s="67">
        <f>VLOOKUP(A123,'China Production data'!$A$1:$C$488,3,FALSE)</f>
        <v>8.2000000000000003E-2</v>
      </c>
    </row>
    <row r="124" spans="1:2" x14ac:dyDescent="0.35">
      <c r="A124" s="74">
        <v>36494</v>
      </c>
      <c r="B124" s="67">
        <f>VLOOKUP(A124,'China Production data'!$A$1:$C$488,3,FALSE)</f>
        <v>7.0000000000000007E-2</v>
      </c>
    </row>
    <row r="125" spans="1:2" x14ac:dyDescent="0.35">
      <c r="A125" s="73">
        <v>36525</v>
      </c>
      <c r="B125" s="67">
        <f>VLOOKUP(A125,'China Production data'!$A$1:$C$488,3,FALSE)</f>
        <v>7.5999999999999998E-2</v>
      </c>
    </row>
    <row r="126" spans="1:2" x14ac:dyDescent="0.35">
      <c r="A126" s="74">
        <v>36556</v>
      </c>
      <c r="B126" s="67">
        <f>VLOOKUP(A126,'China Production data'!$A$1:$C$488,3,FALSE)</f>
        <v>7.3999999999999996E-2</v>
      </c>
    </row>
    <row r="127" spans="1:2" x14ac:dyDescent="0.35">
      <c r="A127" s="73">
        <v>36585</v>
      </c>
      <c r="B127" s="67">
        <f>VLOOKUP(A127,'China Production data'!$A$1:$C$488,3,FALSE)</f>
        <v>8.8999999999999996E-2</v>
      </c>
    </row>
    <row r="128" spans="1:2" x14ac:dyDescent="0.35">
      <c r="A128" s="74">
        <v>36616</v>
      </c>
      <c r="B128" s="67">
        <f>VLOOKUP(A128,'China Production data'!$A$1:$C$488,3,FALSE)</f>
        <v>0.12</v>
      </c>
    </row>
    <row r="129" spans="1:2" x14ac:dyDescent="0.35">
      <c r="A129" s="73">
        <v>36646</v>
      </c>
      <c r="B129" s="67">
        <f>VLOOKUP(A129,'China Production data'!$A$1:$C$488,3,FALSE)</f>
        <v>0.11899999999999999</v>
      </c>
    </row>
    <row r="130" spans="1:2" x14ac:dyDescent="0.35">
      <c r="A130" s="74">
        <v>36677</v>
      </c>
      <c r="B130" s="67">
        <f>VLOOKUP(A130,'China Production data'!$A$1:$C$488,3,FALSE)</f>
        <v>0.114</v>
      </c>
    </row>
    <row r="131" spans="1:2" x14ac:dyDescent="0.35">
      <c r="A131" s="73">
        <v>36707</v>
      </c>
      <c r="B131" s="67">
        <f>VLOOKUP(A131,'China Production data'!$A$1:$C$488,3,FALSE)</f>
        <v>0.115</v>
      </c>
    </row>
    <row r="132" spans="1:2" x14ac:dyDescent="0.35">
      <c r="A132" s="74">
        <v>36738</v>
      </c>
      <c r="B132" s="67">
        <f>VLOOKUP(A132,'China Production data'!$A$1:$C$488,3,FALSE)</f>
        <v>0.122</v>
      </c>
    </row>
    <row r="133" spans="1:2" x14ac:dyDescent="0.35">
      <c r="A133" s="73">
        <v>36769</v>
      </c>
      <c r="B133" s="67">
        <f>VLOOKUP(A133,'China Production data'!$A$1:$C$488,3,FALSE)</f>
        <v>0.128</v>
      </c>
    </row>
    <row r="134" spans="1:2" x14ac:dyDescent="0.35">
      <c r="A134" s="74">
        <v>36799</v>
      </c>
      <c r="B134" s="67">
        <f>VLOOKUP(A134,'China Production data'!$A$1:$C$488,3,FALSE)</f>
        <v>0.128</v>
      </c>
    </row>
    <row r="135" spans="1:2" x14ac:dyDescent="0.35">
      <c r="A135" s="73">
        <v>36830</v>
      </c>
      <c r="B135" s="67">
        <f>VLOOKUP(A135,'China Production data'!$A$1:$C$488,3,FALSE)</f>
        <v>0.12</v>
      </c>
    </row>
    <row r="136" spans="1:2" x14ac:dyDescent="0.35">
      <c r="A136" s="74">
        <v>36860</v>
      </c>
      <c r="B136" s="67">
        <f>VLOOKUP(A136,'China Production data'!$A$1:$C$488,3,FALSE)</f>
        <v>0.114</v>
      </c>
    </row>
    <row r="137" spans="1:2" x14ac:dyDescent="0.35">
      <c r="A137" s="73">
        <v>36891</v>
      </c>
      <c r="B137" s="67">
        <f>VLOOKUP(A137,'China Production data'!$A$1:$C$488,3,FALSE)</f>
        <v>0.106</v>
      </c>
    </row>
    <row r="138" spans="1:2" x14ac:dyDescent="0.35">
      <c r="A138" s="74">
        <v>36922</v>
      </c>
      <c r="B138" s="67">
        <f>VLOOKUP(A138,'China Production data'!$A$1:$C$488,3,FALSE)</f>
        <v>0.104</v>
      </c>
    </row>
    <row r="139" spans="1:2" x14ac:dyDescent="0.35">
      <c r="A139" s="73">
        <v>36950</v>
      </c>
      <c r="B139" s="67">
        <f>VLOOKUP(A139,'China Production data'!$A$1:$C$488,3,FALSE)</f>
        <v>2.3E-2</v>
      </c>
    </row>
    <row r="140" spans="1:2" x14ac:dyDescent="0.35">
      <c r="A140" s="74">
        <v>36981</v>
      </c>
      <c r="B140" s="67">
        <f>VLOOKUP(A140,'China Production data'!$A$1:$C$488,3,FALSE)</f>
        <v>0.19</v>
      </c>
    </row>
    <row r="141" spans="1:2" x14ac:dyDescent="0.35">
      <c r="A141" s="73">
        <v>37011</v>
      </c>
      <c r="B141" s="67">
        <f>VLOOKUP(A141,'China Production data'!$A$1:$C$488,3,FALSE)</f>
        <v>0.121</v>
      </c>
    </row>
    <row r="142" spans="1:2" x14ac:dyDescent="0.35">
      <c r="A142" s="74">
        <v>37042</v>
      </c>
      <c r="B142" s="67">
        <f>VLOOKUP(A142,'China Production data'!$A$1:$C$488,3,FALSE)</f>
        <v>0.115</v>
      </c>
    </row>
    <row r="143" spans="1:2" x14ac:dyDescent="0.35">
      <c r="A143" s="73">
        <v>37072</v>
      </c>
      <c r="B143" s="67">
        <f>VLOOKUP(A143,'China Production data'!$A$1:$C$488,3,FALSE)</f>
        <v>0.10199999999999999</v>
      </c>
    </row>
    <row r="144" spans="1:2" x14ac:dyDescent="0.35">
      <c r="A144" s="74">
        <v>37103</v>
      </c>
      <c r="B144" s="67">
        <f>VLOOKUP(A144,'China Production data'!$A$1:$C$488,3,FALSE)</f>
        <v>0.10100000000000001</v>
      </c>
    </row>
    <row r="145" spans="1:3" x14ac:dyDescent="0.35">
      <c r="A145" s="73">
        <v>37134</v>
      </c>
      <c r="B145" s="67">
        <f>VLOOKUP(A145,'China Production data'!$A$1:$C$488,3,FALSE)</f>
        <v>8.1000000000000003E-2</v>
      </c>
    </row>
    <row r="146" spans="1:3" x14ac:dyDescent="0.35">
      <c r="A146" s="74">
        <v>37164</v>
      </c>
      <c r="B146" s="67">
        <f>VLOOKUP(A146,'China Production data'!$A$1:$C$488,3,FALSE)</f>
        <v>8.1000000000000003E-2</v>
      </c>
    </row>
    <row r="147" spans="1:3" x14ac:dyDescent="0.35">
      <c r="A147" s="73">
        <v>37195</v>
      </c>
      <c r="B147" s="67">
        <f>VLOOKUP(A147,'China Production data'!$A$1:$C$488,3,FALSE)</f>
        <v>9.5000000000000001E-2</v>
      </c>
    </row>
    <row r="148" spans="1:3" x14ac:dyDescent="0.35">
      <c r="A148" s="74">
        <v>37225</v>
      </c>
      <c r="B148" s="67">
        <f>VLOOKUP(A148,'China Production data'!$A$1:$C$488,3,FALSE)</f>
        <v>8.7999999999999995E-2</v>
      </c>
    </row>
    <row r="149" spans="1:3" x14ac:dyDescent="0.35">
      <c r="A149" s="73">
        <v>37256</v>
      </c>
      <c r="B149" s="67">
        <f>VLOOKUP(A149,'China Production data'!$A$1:$C$488,3,FALSE)</f>
        <v>7.9000000000000001E-2</v>
      </c>
    </row>
    <row r="150" spans="1:3" x14ac:dyDescent="0.35">
      <c r="A150" s="74">
        <v>37287</v>
      </c>
      <c r="B150" s="67">
        <f>VLOOKUP(A150,'China Production data'!$A$1:$C$488,3,FALSE)</f>
        <v>8.6999999999999994E-2</v>
      </c>
    </row>
    <row r="151" spans="1:3" x14ac:dyDescent="0.35">
      <c r="A151" s="73">
        <v>37315</v>
      </c>
      <c r="B151" s="67">
        <f>VLOOKUP(A151,'China Production data'!$A$1:$C$488,3,FALSE)</f>
        <v>0.186</v>
      </c>
    </row>
    <row r="152" spans="1:3" x14ac:dyDescent="0.35">
      <c r="A152" s="74">
        <v>37346</v>
      </c>
      <c r="B152" s="67">
        <f>VLOOKUP(A152,'China Production data'!$A$1:$C$488,3,FALSE)</f>
        <v>2.7E-2</v>
      </c>
    </row>
    <row r="153" spans="1:3" x14ac:dyDescent="0.35">
      <c r="A153" s="73">
        <v>37376</v>
      </c>
      <c r="B153" s="67">
        <f>VLOOKUP(A153,'China Production data'!$A$1:$C$488,3,FALSE)</f>
        <v>0.109</v>
      </c>
    </row>
    <row r="154" spans="1:3" x14ac:dyDescent="0.35">
      <c r="A154" s="74">
        <v>37407</v>
      </c>
      <c r="B154" s="67">
        <f>VLOOKUP(A154,'China Production data'!$A$1:$C$488,3,FALSE)</f>
        <v>0.121</v>
      </c>
    </row>
    <row r="155" spans="1:3" x14ac:dyDescent="0.35">
      <c r="A155" s="73">
        <v>37437</v>
      </c>
      <c r="B155" s="67">
        <f>VLOOKUP(A155,'China Production data'!$A$1:$C$488,3,FALSE)</f>
        <v>0.129</v>
      </c>
    </row>
    <row r="156" spans="1:3" x14ac:dyDescent="0.35">
      <c r="A156" s="74">
        <v>37468</v>
      </c>
      <c r="B156" s="67">
        <f>VLOOKUP(A156,'China Production data'!$A$1:$C$488,3,FALSE)</f>
        <v>0.124</v>
      </c>
    </row>
    <row r="157" spans="1:3" x14ac:dyDescent="0.35">
      <c r="A157" s="73">
        <v>37499</v>
      </c>
      <c r="B157" s="67">
        <f>VLOOKUP(A157,'China Production data'!$A$1:$C$488,3,FALSE)</f>
        <v>0.128</v>
      </c>
    </row>
    <row r="158" spans="1:3" x14ac:dyDescent="0.35">
      <c r="A158" s="74">
        <v>37529</v>
      </c>
      <c r="B158" s="67">
        <f>VLOOKUP(A158,'China Production data'!$A$1:$C$488,3,FALSE)</f>
        <v>0.127</v>
      </c>
    </row>
    <row r="159" spans="1:3" x14ac:dyDescent="0.35">
      <c r="A159" s="68">
        <v>37560</v>
      </c>
      <c r="B159" s="67">
        <f>VLOOKUP(A159,'China Production data'!$A$1:$C$488,3,FALSE)</f>
        <v>0.13800000000000001</v>
      </c>
    </row>
    <row r="160" spans="1:3" x14ac:dyDescent="0.35">
      <c r="A160" s="75">
        <v>37590</v>
      </c>
      <c r="B160" s="67">
        <f>VLOOKUP(A160,'China Production data'!$A$1:$C$488,3,FALSE)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data'!$A$1:$C$488,3,FALSE)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data'!$A$1:$C$488,3,FALSE)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data'!$A$1:$C$488,3,FALSE)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data'!$A$1:$C$488,3,FALSE)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data'!$A$1:$C$488,3,FALSE)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data'!$A$1:$C$488,3,FALSE)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data'!$A$1:$C$488,3,FALSE)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data'!$A$1:$C$488,3,FALSE)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data'!$A$1:$C$488,3,FALSE)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data'!$A$1:$C$488,3,FALSE)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data'!$A$1:$C$488,3,FALSE)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data'!$A$1:$C$488,3,FALSE)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data'!$A$1:$C$488,3,FALSE)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data'!$A$1:$C$488,3,FALSE)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data'!$A$1:$C$488,3,FALSE)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data'!$A$1:$C$488,3,FALSE)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data'!$A$1:$C$488,3,FALSE)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data'!$A$1:$C$488,3,FALSE)</f>
        <v>0.191</v>
      </c>
      <c r="C178" s="76"/>
    </row>
    <row r="179" spans="1:3" x14ac:dyDescent="0.35">
      <c r="A179" s="77">
        <v>38168</v>
      </c>
      <c r="B179" s="67">
        <f>VLOOKUP(A179,'China Production data'!$A$1:$C$488,3,FALSE)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data'!$A$1:$C$488,3,FALSE)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data'!$A$1:$C$488,3,FALSE)</f>
        <v>0.155</v>
      </c>
      <c r="C181" s="76"/>
    </row>
    <row r="182" spans="1:3" x14ac:dyDescent="0.35">
      <c r="A182" s="75">
        <v>38260</v>
      </c>
      <c r="B182" s="67">
        <f>VLOOKUP(A182,'China Production data'!$A$1:$C$488,3,FALSE)</f>
        <v>0.159</v>
      </c>
      <c r="C182" s="76"/>
    </row>
    <row r="183" spans="1:3" x14ac:dyDescent="0.35">
      <c r="A183" s="77">
        <v>38291</v>
      </c>
      <c r="B183" s="67">
        <f>VLOOKUP(A183,'China Production data'!$A$1:$C$488,3,FALSE)</f>
        <v>0.161</v>
      </c>
      <c r="C183" s="76"/>
    </row>
    <row r="184" spans="1:3" x14ac:dyDescent="0.35">
      <c r="A184" s="75">
        <v>38321</v>
      </c>
      <c r="B184" s="67">
        <f>VLOOKUP(A184,'China Production data'!$A$1:$C$488,3,FALSE)</f>
        <v>0.157</v>
      </c>
      <c r="C184" s="76"/>
    </row>
    <row r="185" spans="1:3" x14ac:dyDescent="0.35">
      <c r="A185" s="77">
        <v>38352</v>
      </c>
      <c r="B185" s="67">
        <f>VLOOKUP(A185,'China Production data'!$A$1:$C$488,3,FALSE)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data'!$A$1:$C$488,3,FALSE)</f>
        <v>0.14399999999999999</v>
      </c>
      <c r="C186" s="76">
        <f>VLOOKUP(A186,'China Production data'!$A$1:$C$488,2,FALSE)</f>
        <v>52.1</v>
      </c>
    </row>
    <row r="187" spans="1:3" x14ac:dyDescent="0.35">
      <c r="A187" s="75">
        <v>38411</v>
      </c>
      <c r="B187" s="67">
        <f>VLOOKUP(A187,'China Production data'!$A$1:$C$488,3,FALSE)</f>
        <v>0.20899999999999999</v>
      </c>
      <c r="C187" s="76">
        <f>VLOOKUP(A187,'China Production data'!$A$1:$C$488,2,FALSE)</f>
        <v>52.9</v>
      </c>
    </row>
    <row r="188" spans="1:3" x14ac:dyDescent="0.35">
      <c r="A188" s="77">
        <v>38442</v>
      </c>
      <c r="B188" s="67">
        <f>VLOOKUP(A188,'China Production data'!$A$1:$C$488,3,FALSE)</f>
        <v>7.5999999999999998E-2</v>
      </c>
      <c r="C188" s="76">
        <f>VLOOKUP(A188,'China Production data'!$A$1:$C$488,2,FALSE)</f>
        <v>55.2</v>
      </c>
    </row>
    <row r="189" spans="1:3" x14ac:dyDescent="0.35">
      <c r="A189" s="75">
        <v>38472</v>
      </c>
      <c r="B189" s="67">
        <f>VLOOKUP(A189,'China Production data'!$A$1:$C$488,3,FALSE)</f>
        <v>0.151</v>
      </c>
      <c r="C189" s="76">
        <f>VLOOKUP(A189,'China Production data'!$A$1:$C$488,2,FALSE)</f>
        <v>54.4</v>
      </c>
    </row>
    <row r="190" spans="1:3" x14ac:dyDescent="0.35">
      <c r="A190" s="77">
        <v>38503</v>
      </c>
      <c r="B190" s="67">
        <f>VLOOKUP(A190,'China Production data'!$A$1:$C$488,3,FALSE)</f>
        <v>0.16</v>
      </c>
      <c r="C190" s="76">
        <f>VLOOKUP(A190,'China Production data'!$A$1:$C$488,2,FALSE)</f>
        <v>53.3</v>
      </c>
    </row>
    <row r="191" spans="1:3" x14ac:dyDescent="0.35">
      <c r="A191" s="75">
        <v>38533</v>
      </c>
      <c r="B191" s="67">
        <f>VLOOKUP(A191,'China Production data'!$A$1:$C$488,3,FALSE)</f>
        <v>0.16600000000000001</v>
      </c>
      <c r="C191" s="76">
        <f>VLOOKUP(A191,'China Production data'!$A$1:$C$488,2,FALSE)</f>
        <v>51</v>
      </c>
    </row>
    <row r="192" spans="1:3" x14ac:dyDescent="0.35">
      <c r="A192" s="77">
        <v>38564</v>
      </c>
      <c r="B192" s="67">
        <f>VLOOKUP(A192,'China Production data'!$A$1:$C$488,3,FALSE)</f>
        <v>0.16800000000000001</v>
      </c>
      <c r="C192" s="76">
        <f>VLOOKUP(A192,'China Production data'!$A$1:$C$488,2,FALSE)</f>
        <v>51.5</v>
      </c>
    </row>
    <row r="193" spans="1:3" x14ac:dyDescent="0.35">
      <c r="A193" s="75">
        <v>38595</v>
      </c>
      <c r="B193" s="67">
        <f>VLOOKUP(A193,'China Production data'!$A$1:$C$488,3,FALSE)</f>
        <v>0.161</v>
      </c>
      <c r="C193" s="76">
        <f>VLOOKUP(A193,'China Production data'!$A$1:$C$488,2,FALSE)</f>
        <v>50.6</v>
      </c>
    </row>
    <row r="194" spans="1:3" x14ac:dyDescent="0.35">
      <c r="A194" s="77">
        <v>38625</v>
      </c>
      <c r="B194" s="67">
        <f>VLOOKUP(A194,'China Production data'!$A$1:$C$488,3,FALSE)</f>
        <v>0.16</v>
      </c>
      <c r="C194" s="76">
        <f>VLOOKUP(A194,'China Production data'!$A$1:$C$488,2,FALSE)</f>
        <v>50.9</v>
      </c>
    </row>
    <row r="195" spans="1:3" x14ac:dyDescent="0.35">
      <c r="A195" s="75">
        <v>38656</v>
      </c>
      <c r="B195" s="67">
        <f>VLOOKUP(A195,'China Production data'!$A$1:$C$488,3,FALSE)</f>
        <v>0.16500000000000001</v>
      </c>
      <c r="C195" s="76">
        <f>VLOOKUP(A195,'China Production data'!$A$1:$C$488,2,FALSE)</f>
        <v>50.1</v>
      </c>
    </row>
    <row r="196" spans="1:3" x14ac:dyDescent="0.35">
      <c r="A196" s="77">
        <v>38686</v>
      </c>
      <c r="B196" s="67">
        <f>VLOOKUP(A196,'China Production data'!$A$1:$C$488,3,FALSE)</f>
        <v>0.161</v>
      </c>
      <c r="C196" s="76">
        <f>VLOOKUP(A196,'China Production data'!$A$1:$C$488,2,FALSE)</f>
        <v>49.8</v>
      </c>
    </row>
    <row r="197" spans="1:3" x14ac:dyDescent="0.35">
      <c r="A197" s="75">
        <v>38717</v>
      </c>
      <c r="B197" s="67">
        <f>VLOOKUP(A197,'China Production data'!$A$1:$C$488,3,FALSE)</f>
        <v>0.16600000000000001</v>
      </c>
      <c r="C197" s="76">
        <f>VLOOKUP(A197,'China Production data'!$A$1:$C$488,2,FALSE)</f>
        <v>50.1</v>
      </c>
    </row>
    <row r="198" spans="1:3" x14ac:dyDescent="0.35">
      <c r="A198" s="75">
        <v>38776</v>
      </c>
      <c r="B198" s="67">
        <f>VLOOKUP(A198,'China Production data'!$A$1:$C$488,3,FALSE)</f>
        <v>0.16500000000000001</v>
      </c>
      <c r="C198" s="76">
        <f>VLOOKUP(A198,'China Production data'!$A$1:$C$488,2,FALSE)</f>
        <v>50.7</v>
      </c>
    </row>
    <row r="199" spans="1:3" x14ac:dyDescent="0.35">
      <c r="A199" s="77">
        <v>38807</v>
      </c>
      <c r="B199" s="67">
        <f>VLOOKUP(A199,'China Production data'!$A$1:$C$488,3,FALSE)</f>
        <v>0.20100000000000001</v>
      </c>
      <c r="C199" s="76">
        <f>VLOOKUP(A199,'China Production data'!$A$1:$C$488,2,FALSE)</f>
        <v>51</v>
      </c>
    </row>
    <row r="200" spans="1:3" x14ac:dyDescent="0.35">
      <c r="A200" s="75">
        <v>38837</v>
      </c>
      <c r="B200" s="67">
        <f>VLOOKUP(A200,'China Production data'!$A$1:$C$488,3,FALSE)</f>
        <v>0.17799999999999999</v>
      </c>
      <c r="C200" s="76">
        <f>VLOOKUP(A200,'China Production data'!$A$1:$C$488,2,FALSE)</f>
        <v>52.7</v>
      </c>
    </row>
    <row r="201" spans="1:3" x14ac:dyDescent="0.35">
      <c r="A201" s="77">
        <v>38868</v>
      </c>
      <c r="B201" s="67">
        <f>VLOOKUP(A201,'China Production data'!$A$1:$C$488,3,FALSE)</f>
        <v>0.16600000000000001</v>
      </c>
      <c r="C201" s="76">
        <f>VLOOKUP(A201,'China Production data'!$A$1:$C$488,2,FALSE)</f>
        <v>52.8</v>
      </c>
    </row>
    <row r="202" spans="1:3" x14ac:dyDescent="0.35">
      <c r="A202" s="75">
        <v>38898</v>
      </c>
      <c r="B202" s="67">
        <f>VLOOKUP(A202,'China Production data'!$A$1:$C$488,3,FALSE)</f>
        <v>0.17899999999999999</v>
      </c>
      <c r="C202" s="76">
        <f>VLOOKUP(A202,'China Production data'!$A$1:$C$488,2,FALSE)</f>
        <v>52.9</v>
      </c>
    </row>
    <row r="203" spans="1:3" x14ac:dyDescent="0.35">
      <c r="A203" s="77">
        <v>38929</v>
      </c>
      <c r="B203" s="67">
        <f>VLOOKUP(A203,'China Production data'!$A$1:$C$488,3,FALSE)</f>
        <v>0.19500000000000001</v>
      </c>
      <c r="C203" s="76">
        <f>VLOOKUP(A203,'China Production data'!$A$1:$C$488,2,FALSE)</f>
        <v>53</v>
      </c>
    </row>
    <row r="204" spans="1:3" x14ac:dyDescent="0.35">
      <c r="A204" s="75">
        <v>38960</v>
      </c>
      <c r="B204" s="67">
        <f>VLOOKUP(A204,'China Production data'!$A$1:$C$488,3,FALSE)</f>
        <v>0.16700000000000001</v>
      </c>
      <c r="C204" s="76">
        <f>VLOOKUP(A204,'China Production data'!$A$1:$C$488,2,FALSE)</f>
        <v>52.6</v>
      </c>
    </row>
    <row r="205" spans="1:3" x14ac:dyDescent="0.35">
      <c r="A205" s="77">
        <v>38990</v>
      </c>
      <c r="B205" s="67">
        <f>VLOOKUP(A205,'China Production data'!$A$1:$C$488,3,FALSE)</f>
        <v>0.157</v>
      </c>
      <c r="C205" s="76">
        <f>VLOOKUP(A205,'China Production data'!$A$1:$C$488,2,FALSE)</f>
        <v>52.4</v>
      </c>
    </row>
    <row r="206" spans="1:3" x14ac:dyDescent="0.35">
      <c r="A206" s="75">
        <v>39021</v>
      </c>
      <c r="B206" s="67">
        <f>VLOOKUP(A206,'China Production data'!$A$1:$C$488,3,FALSE)</f>
        <v>0.161</v>
      </c>
      <c r="C206" s="76">
        <f>VLOOKUP(A206,'China Production data'!$A$1:$C$488,2,FALSE)</f>
        <v>52.1</v>
      </c>
    </row>
    <row r="207" spans="1:3" x14ac:dyDescent="0.35">
      <c r="A207" s="77">
        <v>39051</v>
      </c>
      <c r="B207" s="67">
        <f>VLOOKUP(A207,'China Production data'!$A$1:$C$488,3,FALSE)</f>
        <v>0.14699999999999999</v>
      </c>
      <c r="C207" s="76">
        <f>VLOOKUP(A207,'China Production data'!$A$1:$C$488,2,FALSE)</f>
        <v>53</v>
      </c>
    </row>
    <row r="208" spans="1:3" x14ac:dyDescent="0.35">
      <c r="A208" s="75">
        <v>39082</v>
      </c>
      <c r="B208" s="67">
        <f>VLOOKUP(A208,'China Production data'!$A$1:$C$488,3,FALSE)</f>
        <v>0.14899999999999999</v>
      </c>
      <c r="C208" s="76">
        <f>VLOOKUP(A208,'China Production data'!$A$1:$C$488,2,FALSE)</f>
        <v>52.4</v>
      </c>
    </row>
    <row r="209" spans="1:3" x14ac:dyDescent="0.35">
      <c r="A209" s="77">
        <v>39141</v>
      </c>
      <c r="B209" s="67">
        <f>VLOOKUP(A209,'China Production data'!$A$1:$C$488,3,FALSE)</f>
        <v>0.14699999999999999</v>
      </c>
      <c r="C209" s="76">
        <f>VLOOKUP(A209,'China Production data'!$A$1:$C$488,2,FALSE)</f>
        <v>53</v>
      </c>
    </row>
    <row r="210" spans="1:3" x14ac:dyDescent="0.35">
      <c r="A210" s="77">
        <v>39172</v>
      </c>
      <c r="B210" s="67">
        <f>VLOOKUP(A210,'China Production data'!$A$1:$C$488,3,FALSE)</f>
        <v>0.126</v>
      </c>
      <c r="C210" s="76">
        <f>VLOOKUP(A210,'China Production data'!$A$1:$C$488,2,FALSE)</f>
        <v>52.3</v>
      </c>
    </row>
    <row r="211" spans="1:3" x14ac:dyDescent="0.35">
      <c r="A211" s="75">
        <v>39202</v>
      </c>
      <c r="B211" s="67">
        <f>VLOOKUP(A211,'China Production data'!$A$1:$C$488,3,FALSE)</f>
        <v>0.17599999999999999</v>
      </c>
      <c r="C211" s="76">
        <f>VLOOKUP(A211,'China Production data'!$A$1:$C$488,2,FALSE)</f>
        <v>53.3</v>
      </c>
    </row>
    <row r="212" spans="1:3" x14ac:dyDescent="0.35">
      <c r="A212" s="77">
        <v>39233</v>
      </c>
      <c r="B212" s="67">
        <f>VLOOKUP(A212,'China Production data'!$A$1:$C$488,3,FALSE)</f>
        <v>0.17399999999999999</v>
      </c>
      <c r="C212" s="76">
        <f>VLOOKUP(A212,'China Production data'!$A$1:$C$488,2,FALSE)</f>
        <v>54.1</v>
      </c>
    </row>
    <row r="213" spans="1:3" x14ac:dyDescent="0.35">
      <c r="A213" s="75">
        <v>39263</v>
      </c>
      <c r="B213" s="67">
        <f>VLOOKUP(A213,'China Production data'!$A$1:$C$488,3,FALSE)</f>
        <v>0.18099999999999999</v>
      </c>
      <c r="C213" s="76">
        <f>VLOOKUP(A213,'China Production data'!$A$1:$C$488,2,FALSE)</f>
        <v>55</v>
      </c>
    </row>
    <row r="214" spans="1:3" x14ac:dyDescent="0.35">
      <c r="A214" s="77">
        <v>39294</v>
      </c>
      <c r="B214" s="67">
        <f>VLOOKUP(A214,'China Production data'!$A$1:$C$488,3,FALSE)</f>
        <v>0.19400000000000001</v>
      </c>
      <c r="C214" s="76">
        <f>VLOOKUP(A214,'China Production data'!$A$1:$C$488,2,FALSE)</f>
        <v>53.2</v>
      </c>
    </row>
    <row r="215" spans="1:3" x14ac:dyDescent="0.35">
      <c r="A215" s="75">
        <v>39325</v>
      </c>
      <c r="B215" s="67">
        <f>VLOOKUP(A215,'China Production data'!$A$1:$C$488,3,FALSE)</f>
        <v>0.18</v>
      </c>
      <c r="C215" s="76">
        <f>VLOOKUP(A215,'China Production data'!$A$1:$C$488,2,FALSE)</f>
        <v>53.4</v>
      </c>
    </row>
    <row r="216" spans="1:3" x14ac:dyDescent="0.35">
      <c r="A216" s="77">
        <v>39355</v>
      </c>
      <c r="B216" s="67">
        <f>VLOOKUP(A216,'China Production data'!$A$1:$C$488,3,FALSE)</f>
        <v>0.17499999999999999</v>
      </c>
      <c r="C216" s="76">
        <f>VLOOKUP(A216,'China Production data'!$A$1:$C$488,2,FALSE)</f>
        <v>55</v>
      </c>
    </row>
    <row r="217" spans="1:3" x14ac:dyDescent="0.35">
      <c r="A217" s="75">
        <v>39386</v>
      </c>
      <c r="B217" s="67">
        <f>VLOOKUP(A217,'China Production data'!$A$1:$C$488,3,FALSE)</f>
        <v>0.189</v>
      </c>
      <c r="C217" s="76">
        <f>VLOOKUP(A217,'China Production data'!$A$1:$C$488,2,FALSE)</f>
        <v>55.2</v>
      </c>
    </row>
    <row r="218" spans="1:3" x14ac:dyDescent="0.35">
      <c r="A218" s="77">
        <v>39416</v>
      </c>
      <c r="B218" s="67">
        <f>VLOOKUP(A218,'China Production data'!$A$1:$C$488,3,FALSE)</f>
        <v>0.17899999999999999</v>
      </c>
      <c r="C218" s="76">
        <f>VLOOKUP(A218,'China Production data'!$A$1:$C$488,2,FALSE)</f>
        <v>52.8</v>
      </c>
    </row>
    <row r="219" spans="1:3" x14ac:dyDescent="0.35">
      <c r="A219" s="75">
        <v>39447</v>
      </c>
      <c r="B219" s="67">
        <f>VLOOKUP(A219,'China Production data'!$A$1:$C$488,3,FALSE)</f>
        <v>0.17299999999999999</v>
      </c>
      <c r="C219" s="76">
        <f>VLOOKUP(A219,'China Production data'!$A$1:$C$488,2,FALSE)</f>
        <v>53.3</v>
      </c>
    </row>
    <row r="220" spans="1:3" x14ac:dyDescent="0.35">
      <c r="A220" s="77">
        <v>39507</v>
      </c>
      <c r="B220" s="67">
        <f>VLOOKUP(A220,'China Production data'!$A$1:$C$488,3,FALSE)</f>
        <v>0.17399999999999999</v>
      </c>
      <c r="C220" s="76">
        <f>VLOOKUP(A220,'China Production data'!$A$1:$C$488,2,FALSE)</f>
        <v>52.8</v>
      </c>
    </row>
    <row r="221" spans="1:3" x14ac:dyDescent="0.35">
      <c r="A221" s="75">
        <v>39538</v>
      </c>
      <c r="B221" s="67">
        <f>VLOOKUP(A221,'China Production data'!$A$1:$C$488,3,FALSE)</f>
        <v>0.154</v>
      </c>
      <c r="C221" s="76">
        <f>VLOOKUP(A221,'China Production data'!$A$1:$C$488,2,FALSE)</f>
        <v>54.4</v>
      </c>
    </row>
    <row r="222" spans="1:3" x14ac:dyDescent="0.35">
      <c r="A222" s="77">
        <v>39568</v>
      </c>
      <c r="B222" s="67">
        <f>VLOOKUP(A222,'China Production data'!$A$1:$C$488,3,FALSE)</f>
        <v>0.17799999999999999</v>
      </c>
      <c r="C222" s="76">
        <f>VLOOKUP(A222,'China Production data'!$A$1:$C$488,2,FALSE)</f>
        <v>55.4</v>
      </c>
    </row>
    <row r="223" spans="1:3" x14ac:dyDescent="0.35">
      <c r="A223" s="75">
        <v>39599</v>
      </c>
      <c r="B223" s="67">
        <f>VLOOKUP(A223,'China Production data'!$A$1:$C$488,3,FALSE)</f>
        <v>0.157</v>
      </c>
      <c r="C223" s="76">
        <f>VLOOKUP(A223,'China Production data'!$A$1:$C$488,2,FALSE)</f>
        <v>54.7</v>
      </c>
    </row>
    <row r="224" spans="1:3" x14ac:dyDescent="0.35">
      <c r="A224" s="77">
        <v>39629</v>
      </c>
      <c r="B224" s="67">
        <f>VLOOKUP(A224,'China Production data'!$A$1:$C$488,3,FALSE)</f>
        <v>0.16</v>
      </c>
      <c r="C224" s="76">
        <f>VLOOKUP(A224,'China Production data'!$A$1:$C$488,2,FALSE)</f>
        <v>53.3</v>
      </c>
    </row>
    <row r="225" spans="1:3" x14ac:dyDescent="0.35">
      <c r="A225" s="75">
        <v>39660</v>
      </c>
      <c r="B225" s="67">
        <f>VLOOKUP(A225,'China Production data'!$A$1:$C$488,3,FALSE)</f>
        <v>0.16</v>
      </c>
      <c r="C225" s="76">
        <f>VLOOKUP(A225,'China Production data'!$A$1:$C$488,2,FALSE)</f>
        <v>53.3</v>
      </c>
    </row>
    <row r="226" spans="1:3" x14ac:dyDescent="0.35">
      <c r="A226" s="77">
        <v>39691</v>
      </c>
      <c r="B226" s="67">
        <f>VLOOKUP(A226,'China Production data'!$A$1:$C$488,3,FALSE)</f>
        <v>0.14699999999999999</v>
      </c>
      <c r="C226" s="76">
        <f>VLOOKUP(A226,'China Production data'!$A$1:$C$488,2,FALSE)</f>
        <v>49.2</v>
      </c>
    </row>
    <row r="227" spans="1:3" x14ac:dyDescent="0.35">
      <c r="A227" s="75">
        <v>39721</v>
      </c>
      <c r="B227" s="67">
        <f>VLOOKUP(A227,'China Production data'!$A$1:$C$488,3,FALSE)</f>
        <v>0.128</v>
      </c>
      <c r="C227" s="76">
        <f>VLOOKUP(A227,'China Production data'!$A$1:$C$488,2,FALSE)</f>
        <v>47.7</v>
      </c>
    </row>
    <row r="228" spans="1:3" x14ac:dyDescent="0.35">
      <c r="A228" s="77">
        <v>39752</v>
      </c>
      <c r="B228" s="67">
        <f>VLOOKUP(A228,'China Production data'!$A$1:$C$488,3,FALSE)</f>
        <v>0.114</v>
      </c>
      <c r="C228" s="76">
        <f>VLOOKUP(A228,'China Production data'!$A$1:$C$488,2,FALSE)</f>
        <v>45.2</v>
      </c>
    </row>
    <row r="229" spans="1:3" x14ac:dyDescent="0.35">
      <c r="A229" s="75">
        <v>39782</v>
      </c>
      <c r="B229" s="67">
        <f>VLOOKUP(A229,'China Production data'!$A$1:$C$488,3,FALSE)</f>
        <v>8.2000000000000003E-2</v>
      </c>
      <c r="C229" s="76">
        <f>VLOOKUP(A229,'China Production data'!$A$1:$C$488,2,FALSE)</f>
        <v>40.9</v>
      </c>
    </row>
    <row r="230" spans="1:3" x14ac:dyDescent="0.35">
      <c r="A230" s="77">
        <v>39813</v>
      </c>
      <c r="B230" s="67">
        <f>VLOOKUP(A230,'China Production data'!$A$1:$C$488,3,FALSE)</f>
        <v>5.3999999999999999E-2</v>
      </c>
      <c r="C230" s="76">
        <f>VLOOKUP(A230,'China Production data'!$A$1:$C$488,2,FALSE)</f>
        <v>41.2</v>
      </c>
    </row>
    <row r="231" spans="1:3" x14ac:dyDescent="0.35">
      <c r="A231" s="75">
        <v>39872</v>
      </c>
      <c r="B231" s="67">
        <f>VLOOKUP(A231,'China Production data'!$A$1:$C$488,3,FALSE)</f>
        <v>5.7000000000000002E-2</v>
      </c>
      <c r="C231" s="76">
        <f>VLOOKUP(A231,'China Production data'!$A$1:$C$488,2,FALSE)</f>
        <v>45.1</v>
      </c>
    </row>
    <row r="232" spans="1:3" x14ac:dyDescent="0.35">
      <c r="A232" s="75">
        <v>39903</v>
      </c>
      <c r="B232" s="67">
        <f>VLOOKUP(A232,'China Production data'!$A$1:$C$488,3,FALSE)</f>
        <v>0.11</v>
      </c>
      <c r="C232" s="76">
        <f>VLOOKUP(A232,'China Production data'!$A$1:$C$488,2,FALSE)</f>
        <v>44.8</v>
      </c>
    </row>
    <row r="233" spans="1:3" x14ac:dyDescent="0.35">
      <c r="A233" s="77">
        <v>39933</v>
      </c>
      <c r="B233" s="67">
        <f>VLOOKUP(A233,'China Production data'!$A$1:$C$488,3,FALSE)</f>
        <v>8.3000000000000004E-2</v>
      </c>
      <c r="C233" s="76">
        <f>VLOOKUP(A233,'China Production data'!$A$1:$C$488,2,FALSE)</f>
        <v>50.1</v>
      </c>
    </row>
    <row r="234" spans="1:3" x14ac:dyDescent="0.35">
      <c r="A234" s="75">
        <v>39964</v>
      </c>
      <c r="B234" s="67">
        <f>VLOOKUP(A234,'China Production data'!$A$1:$C$488,3,FALSE)</f>
        <v>7.2999999999999995E-2</v>
      </c>
      <c r="C234" s="76">
        <f>VLOOKUP(A234,'China Production data'!$A$1:$C$488,2,FALSE)</f>
        <v>51.2</v>
      </c>
    </row>
    <row r="235" spans="1:3" x14ac:dyDescent="0.35">
      <c r="A235" s="77">
        <v>39994</v>
      </c>
      <c r="B235" s="67">
        <f>VLOOKUP(A235,'China Production data'!$A$1:$C$488,3,FALSE)</f>
        <v>8.8999999999999996E-2</v>
      </c>
      <c r="C235" s="76">
        <f>VLOOKUP(A235,'China Production data'!$A$1:$C$488,2,FALSE)</f>
        <v>51.8</v>
      </c>
    </row>
    <row r="236" spans="1:3" x14ac:dyDescent="0.35">
      <c r="A236" s="75">
        <v>40025</v>
      </c>
      <c r="B236" s="67">
        <f>VLOOKUP(A236,'China Production data'!$A$1:$C$488,3,FALSE)</f>
        <v>0.107</v>
      </c>
      <c r="C236" s="76">
        <f>VLOOKUP(A236,'China Production data'!$A$1:$C$488,2,FALSE)</f>
        <v>52.8</v>
      </c>
    </row>
    <row r="237" spans="1:3" x14ac:dyDescent="0.35">
      <c r="A237" s="77">
        <v>40056</v>
      </c>
      <c r="B237" s="67">
        <f>VLOOKUP(A237,'China Production data'!$A$1:$C$488,3,FALSE)</f>
        <v>0.108</v>
      </c>
      <c r="C237" s="76">
        <f>VLOOKUP(A237,'China Production data'!$A$1:$C$488,2,FALSE)</f>
        <v>55.1</v>
      </c>
    </row>
    <row r="238" spans="1:3" x14ac:dyDescent="0.35">
      <c r="A238" s="75">
        <v>40086</v>
      </c>
      <c r="B238" s="67">
        <f>VLOOKUP(A238,'China Production data'!$A$1:$C$488,3,FALSE)</f>
        <v>0.123</v>
      </c>
      <c r="C238" s="76">
        <f>VLOOKUP(A238,'China Production data'!$A$1:$C$488,2,FALSE)</f>
        <v>55</v>
      </c>
    </row>
    <row r="239" spans="1:3" x14ac:dyDescent="0.35">
      <c r="A239" s="77">
        <v>40117</v>
      </c>
      <c r="B239" s="67">
        <f>VLOOKUP(A239,'China Production data'!$A$1:$C$488,3,FALSE)</f>
        <v>0.13900000000000001</v>
      </c>
      <c r="C239" s="76">
        <f>VLOOKUP(A239,'China Production data'!$A$1:$C$488,2,FALSE)</f>
        <v>55.4</v>
      </c>
    </row>
    <row r="240" spans="1:3" x14ac:dyDescent="0.35">
      <c r="A240" s="75">
        <v>40147</v>
      </c>
      <c r="B240" s="67">
        <f>VLOOKUP(A240,'China Production data'!$A$1:$C$488,3,FALSE)</f>
        <v>0.161</v>
      </c>
      <c r="C240" s="76">
        <f>VLOOKUP(A240,'China Production data'!$A$1:$C$488,2,FALSE)</f>
        <v>55.7</v>
      </c>
    </row>
    <row r="241" spans="1:3" x14ac:dyDescent="0.35">
      <c r="A241" s="77">
        <v>40178</v>
      </c>
      <c r="B241" s="67">
        <f>VLOOKUP(A241,'China Production data'!$A$1:$C$488,3,FALSE)</f>
        <v>0.192</v>
      </c>
      <c r="C241" s="76">
        <f>VLOOKUP(A241,'China Production data'!$A$1:$C$488,2,FALSE)</f>
        <v>56.1</v>
      </c>
    </row>
    <row r="242" spans="1:3" x14ac:dyDescent="0.35">
      <c r="A242" s="77">
        <v>40237</v>
      </c>
      <c r="B242" s="67">
        <f>VLOOKUP(A242,'China Production data'!$A$1:$C$488,3,FALSE)</f>
        <v>0.185</v>
      </c>
      <c r="C242" s="76">
        <f>VLOOKUP(A242,'China Production data'!$A$1:$C$488,2,FALSE)</f>
        <v>55.8</v>
      </c>
    </row>
    <row r="243" spans="1:3" x14ac:dyDescent="0.35">
      <c r="A243" s="75">
        <v>40268</v>
      </c>
      <c r="B243" s="67">
        <f>VLOOKUP(A243,'China Production data'!$A$1:$C$488,3,FALSE)</f>
        <v>0.128</v>
      </c>
      <c r="C243" s="76">
        <f>VLOOKUP(A243,'China Production data'!$A$1:$C$488,2,FALSE)</f>
        <v>57</v>
      </c>
    </row>
    <row r="244" spans="1:3" x14ac:dyDescent="0.35">
      <c r="A244" s="77">
        <v>40298</v>
      </c>
      <c r="B244" s="67">
        <f>VLOOKUP(A244,'China Production data'!$A$1:$C$488,3,FALSE)</f>
        <v>0.18099999999999999</v>
      </c>
      <c r="C244" s="76">
        <f>VLOOKUP(A244,'China Production data'!$A$1:$C$488,2,FALSE)</f>
        <v>55.4</v>
      </c>
    </row>
    <row r="245" spans="1:3" x14ac:dyDescent="0.35">
      <c r="A245" s="75">
        <v>40329</v>
      </c>
      <c r="B245" s="67">
        <f>VLOOKUP(A245,'China Production data'!$A$1:$C$488,3,FALSE)</f>
        <v>0.17799999999999999</v>
      </c>
      <c r="C245" s="76">
        <f>VLOOKUP(A245,'China Production data'!$A$1:$C$488,2,FALSE)</f>
        <v>52.7</v>
      </c>
    </row>
    <row r="246" spans="1:3" x14ac:dyDescent="0.35">
      <c r="A246" s="77">
        <v>40359</v>
      </c>
      <c r="B246" s="67">
        <f>VLOOKUP(A246,'China Production data'!$A$1:$C$488,3,FALSE)</f>
        <v>0.16500000000000001</v>
      </c>
      <c r="C246" s="76">
        <f>VLOOKUP(A246,'China Production data'!$A$1:$C$488,2,FALSE)</f>
        <v>50.4</v>
      </c>
    </row>
    <row r="247" spans="1:3" x14ac:dyDescent="0.35">
      <c r="A247" s="75">
        <v>40390</v>
      </c>
      <c r="B247" s="67">
        <f>VLOOKUP(A247,'China Production data'!$A$1:$C$488,3,FALSE)</f>
        <v>0.13700000000000001</v>
      </c>
      <c r="C247" s="76">
        <f>VLOOKUP(A247,'China Production data'!$A$1:$C$488,2,FALSE)</f>
        <v>49.4</v>
      </c>
    </row>
    <row r="248" spans="1:3" x14ac:dyDescent="0.35">
      <c r="A248" s="77">
        <v>40421</v>
      </c>
      <c r="B248" s="67">
        <f>VLOOKUP(A248,'China Production data'!$A$1:$C$488,3,FALSE)</f>
        <v>0.13400000000000001</v>
      </c>
      <c r="C248" s="76">
        <f>VLOOKUP(A248,'China Production data'!$A$1:$C$488,2,FALSE)</f>
        <v>51.9</v>
      </c>
    </row>
    <row r="249" spans="1:3" x14ac:dyDescent="0.35">
      <c r="A249" s="75">
        <v>40451</v>
      </c>
      <c r="B249" s="67">
        <f>VLOOKUP(A249,'China Production data'!$A$1:$C$488,3,FALSE)</f>
        <v>0.13900000000000001</v>
      </c>
      <c r="C249" s="76">
        <f>VLOOKUP(A249,'China Production data'!$A$1:$C$488,2,FALSE)</f>
        <v>52.9</v>
      </c>
    </row>
    <row r="250" spans="1:3" x14ac:dyDescent="0.35">
      <c r="A250" s="77">
        <v>40482</v>
      </c>
      <c r="B250" s="67">
        <f>VLOOKUP(A250,'China Production data'!$A$1:$C$488,3,FALSE)</f>
        <v>0.13300000000000001</v>
      </c>
      <c r="C250" s="76">
        <f>VLOOKUP(A250,'China Production data'!$A$1:$C$488,2,FALSE)</f>
        <v>54.8</v>
      </c>
    </row>
    <row r="251" spans="1:3" x14ac:dyDescent="0.35">
      <c r="A251" s="75">
        <v>40512</v>
      </c>
      <c r="B251" s="67">
        <f>VLOOKUP(A251,'China Production data'!$A$1:$C$488,3,FALSE)</f>
        <v>0.13100000000000001</v>
      </c>
      <c r="C251" s="76">
        <f>VLOOKUP(A251,'China Production data'!$A$1:$C$488,2,FALSE)</f>
        <v>55.3</v>
      </c>
    </row>
    <row r="252" spans="1:3" x14ac:dyDescent="0.35">
      <c r="A252" s="77">
        <v>40543</v>
      </c>
      <c r="B252" s="67">
        <f>VLOOKUP(A252,'China Production data'!$A$1:$C$488,3,FALSE)</f>
        <v>0.13300000000000001</v>
      </c>
      <c r="C252" s="76">
        <f>VLOOKUP(A252,'China Production data'!$A$1:$C$488,2,FALSE)</f>
        <v>54.4</v>
      </c>
    </row>
    <row r="253" spans="1:3" x14ac:dyDescent="0.35">
      <c r="A253" s="75">
        <v>40602</v>
      </c>
      <c r="B253" s="67">
        <f>VLOOKUP(A253,'China Production data'!$A$1:$C$488,3,FALSE)</f>
        <v>0.13500000000000001</v>
      </c>
      <c r="C253" s="76">
        <f>VLOOKUP(A253,'China Production data'!$A$1:$C$488,2,FALSE)</f>
        <v>51.7</v>
      </c>
    </row>
    <row r="254" spans="1:3" x14ac:dyDescent="0.35">
      <c r="A254" s="75">
        <v>40633</v>
      </c>
      <c r="B254" s="67">
        <f>VLOOKUP(A254,'China Production data'!$A$1:$C$488,3,FALSE)</f>
        <v>0.14099999999999999</v>
      </c>
      <c r="C254" s="76">
        <f>VLOOKUP(A254,'China Production data'!$A$1:$C$488,2,FALSE)</f>
        <v>51.8</v>
      </c>
    </row>
    <row r="255" spans="1:3" x14ac:dyDescent="0.35">
      <c r="A255" s="77">
        <v>40663</v>
      </c>
      <c r="B255" s="67">
        <f>VLOOKUP(A255,'China Production data'!$A$1:$C$488,3,FALSE)</f>
        <v>0.14799999999999999</v>
      </c>
      <c r="C255" s="76">
        <f>VLOOKUP(A255,'China Production data'!$A$1:$C$488,2,FALSE)</f>
        <v>51.8</v>
      </c>
    </row>
    <row r="256" spans="1:3" x14ac:dyDescent="0.35">
      <c r="A256" s="75">
        <v>40694</v>
      </c>
      <c r="B256" s="67">
        <f>VLOOKUP(A256,'China Production data'!$A$1:$C$488,3,FALSE)</f>
        <v>0.13400000000000001</v>
      </c>
      <c r="C256" s="76">
        <f>VLOOKUP(A256,'China Production data'!$A$1:$C$488,2,FALSE)</f>
        <v>51.6</v>
      </c>
    </row>
    <row r="257" spans="1:3" x14ac:dyDescent="0.35">
      <c r="A257" s="77">
        <v>40724</v>
      </c>
      <c r="B257" s="67">
        <f>VLOOKUP(A257,'China Production data'!$A$1:$C$488,3,FALSE)</f>
        <v>0.13300000000000001</v>
      </c>
      <c r="C257" s="76">
        <f>VLOOKUP(A257,'China Production data'!$A$1:$C$488,2,FALSE)</f>
        <v>50.1</v>
      </c>
    </row>
    <row r="258" spans="1:3" x14ac:dyDescent="0.35">
      <c r="A258" s="75">
        <v>40755</v>
      </c>
      <c r="B258" s="67">
        <f>VLOOKUP(A258,'China Production data'!$A$1:$C$488,3,FALSE)</f>
        <v>0.151</v>
      </c>
      <c r="C258" s="76">
        <f>VLOOKUP(A258,'China Production data'!$A$1:$C$488,2,FALSE)</f>
        <v>49.3</v>
      </c>
    </row>
    <row r="259" spans="1:3" x14ac:dyDescent="0.35">
      <c r="A259" s="77">
        <v>40786</v>
      </c>
      <c r="B259" s="67">
        <f>VLOOKUP(A259,'China Production data'!$A$1:$C$488,3,FALSE)</f>
        <v>0.14000000000000001</v>
      </c>
      <c r="C259" s="76">
        <f>VLOOKUP(A259,'China Production data'!$A$1:$C$488,2,FALSE)</f>
        <v>49.9</v>
      </c>
    </row>
    <row r="260" spans="1:3" x14ac:dyDescent="0.35">
      <c r="A260" s="75">
        <v>40816</v>
      </c>
      <c r="B260" s="67">
        <f>VLOOKUP(A260,'China Production data'!$A$1:$C$488,3,FALSE)</f>
        <v>0.13500000000000001</v>
      </c>
      <c r="C260" s="76">
        <f>VLOOKUP(A260,'China Production data'!$A$1:$C$488,2,FALSE)</f>
        <v>49.9</v>
      </c>
    </row>
    <row r="261" spans="1:3" x14ac:dyDescent="0.35">
      <c r="A261" s="77">
        <v>40847</v>
      </c>
      <c r="B261" s="67">
        <f>VLOOKUP(A261,'China Production data'!$A$1:$C$488,3,FALSE)</f>
        <v>0.13800000000000001</v>
      </c>
      <c r="C261" s="76">
        <f>VLOOKUP(A261,'China Production data'!$A$1:$C$488,2,FALSE)</f>
        <v>51</v>
      </c>
    </row>
    <row r="262" spans="1:3" x14ac:dyDescent="0.35">
      <c r="A262" s="75">
        <v>40877</v>
      </c>
      <c r="B262" s="67">
        <f>VLOOKUP(A262,'China Production data'!$A$1:$C$488,3,FALSE)</f>
        <v>0.13200000000000001</v>
      </c>
      <c r="C262" s="76">
        <f>VLOOKUP(A262,'China Production data'!$A$1:$C$488,2,FALSE)</f>
        <v>47.7</v>
      </c>
    </row>
    <row r="263" spans="1:3" x14ac:dyDescent="0.35">
      <c r="A263" s="77">
        <v>40908</v>
      </c>
      <c r="B263" s="67">
        <f>VLOOKUP(A263,'China Production data'!$A$1:$C$488,3,FALSE)</f>
        <v>0.124</v>
      </c>
      <c r="C263" s="76">
        <f>VLOOKUP(A263,'China Production data'!$A$1:$C$488,2,FALSE)</f>
        <v>48.7</v>
      </c>
    </row>
    <row r="264" spans="1:3" x14ac:dyDescent="0.35">
      <c r="A264" s="75">
        <v>40968</v>
      </c>
      <c r="B264" s="67">
        <f>VLOOKUP(A264,'China Production data'!$A$1:$C$488,3,FALSE)</f>
        <v>0.128</v>
      </c>
      <c r="C264" s="76">
        <f>VLOOKUP(A264,'China Production data'!$A$1:$C$488,2,FALSE)</f>
        <v>49.6</v>
      </c>
    </row>
    <row r="265" spans="1:3" x14ac:dyDescent="0.35">
      <c r="A265" s="77">
        <v>40999</v>
      </c>
      <c r="B265" s="67">
        <f>VLOOKUP(A265,'China Production data'!$A$1:$C$488,3,FALSE)</f>
        <v>0.114</v>
      </c>
      <c r="C265" s="76">
        <f>VLOOKUP(A265,'China Production data'!$A$1:$C$488,2,FALSE)</f>
        <v>48.3</v>
      </c>
    </row>
    <row r="266" spans="1:3" x14ac:dyDescent="0.35">
      <c r="A266" s="75">
        <v>41029</v>
      </c>
      <c r="B266" s="67">
        <f>VLOOKUP(A266,'China Production data'!$A$1:$C$488,3,FALSE)</f>
        <v>0.11899999999999999</v>
      </c>
      <c r="C266" s="76">
        <f>VLOOKUP(A266,'China Production data'!$A$1:$C$488,2,FALSE)</f>
        <v>49.3</v>
      </c>
    </row>
    <row r="267" spans="1:3" x14ac:dyDescent="0.35">
      <c r="A267" s="77">
        <v>41060</v>
      </c>
      <c r="B267" s="67">
        <f>VLOOKUP(A267,'China Production data'!$A$1:$C$488,3,FALSE)</f>
        <v>9.2999999999999999E-2</v>
      </c>
      <c r="C267" s="76">
        <f>VLOOKUP(A267,'China Production data'!$A$1:$C$488,2,FALSE)</f>
        <v>48.4</v>
      </c>
    </row>
    <row r="268" spans="1:3" x14ac:dyDescent="0.35">
      <c r="A268" s="75">
        <v>41090</v>
      </c>
      <c r="B268" s="67">
        <f>VLOOKUP(A268,'China Production data'!$A$1:$C$488,3,FALSE)</f>
        <v>9.6000000000000002E-2</v>
      </c>
      <c r="C268" s="76">
        <f>VLOOKUP(A268,'China Production data'!$A$1:$C$488,2,FALSE)</f>
        <v>48.2</v>
      </c>
    </row>
    <row r="269" spans="1:3" x14ac:dyDescent="0.35">
      <c r="A269" s="77">
        <v>41121</v>
      </c>
      <c r="B269" s="67">
        <f>VLOOKUP(A269,'China Production data'!$A$1:$C$488,3,FALSE)</f>
        <v>9.5000000000000001E-2</v>
      </c>
      <c r="C269" s="76">
        <f>VLOOKUP(A269,'China Production data'!$A$1:$C$488,2,FALSE)</f>
        <v>49.3</v>
      </c>
    </row>
    <row r="270" spans="1:3" x14ac:dyDescent="0.35">
      <c r="A270" s="75">
        <v>41152</v>
      </c>
      <c r="B270" s="67">
        <f>VLOOKUP(A270,'China Production data'!$A$1:$C$488,3,FALSE)</f>
        <v>9.1999999999999998E-2</v>
      </c>
      <c r="C270" s="76">
        <f>VLOOKUP(A270,'China Production data'!$A$1:$C$488,2,FALSE)</f>
        <v>47.7</v>
      </c>
    </row>
    <row r="271" spans="1:3" x14ac:dyDescent="0.35">
      <c r="A271" s="77">
        <v>41182</v>
      </c>
      <c r="B271" s="67">
        <f>VLOOKUP(A271,'China Production data'!$A$1:$C$488,3,FALSE)</f>
        <v>8.8999999999999996E-2</v>
      </c>
      <c r="C271" s="76">
        <f>VLOOKUP(A271,'China Production data'!$A$1:$C$488,2,FALSE)</f>
        <v>47.9</v>
      </c>
    </row>
    <row r="272" spans="1:3" x14ac:dyDescent="0.35">
      <c r="A272" s="75">
        <v>41213</v>
      </c>
      <c r="B272" s="67">
        <f>VLOOKUP(A272,'China Production data'!$A$1:$C$488,3,FALSE)</f>
        <v>9.1999999999999998E-2</v>
      </c>
      <c r="C272" s="76">
        <f>VLOOKUP(A272,'China Production data'!$A$1:$C$488,2,FALSE)</f>
        <v>49.5</v>
      </c>
    </row>
    <row r="273" spans="1:3" x14ac:dyDescent="0.35">
      <c r="A273" s="77">
        <v>41243</v>
      </c>
      <c r="B273" s="67">
        <f>VLOOKUP(A273,'China Production data'!$A$1:$C$488,3,FALSE)</f>
        <v>9.6000000000000002E-2</v>
      </c>
      <c r="C273" s="76">
        <f>VLOOKUP(A273,'China Production data'!$A$1:$C$488,2,FALSE)</f>
        <v>50.5</v>
      </c>
    </row>
    <row r="274" spans="1:3" x14ac:dyDescent="0.35">
      <c r="A274" s="75">
        <v>41274</v>
      </c>
      <c r="B274" s="67">
        <f>VLOOKUP(A274,'China Production data'!$A$1:$C$488,3,FALSE)</f>
        <v>0.10100000000000001</v>
      </c>
      <c r="C274" s="76">
        <f>VLOOKUP(A274,'China Production data'!$A$1:$C$488,2,FALSE)</f>
        <v>51.5</v>
      </c>
    </row>
    <row r="275" spans="1:3" x14ac:dyDescent="0.35">
      <c r="A275" s="77">
        <v>41333</v>
      </c>
      <c r="B275" s="67">
        <f>VLOOKUP(A275,'China Production data'!$A$1:$C$488,3,FALSE)</f>
        <v>0.10299999999999999</v>
      </c>
      <c r="C275" s="76">
        <f>VLOOKUP(A275,'China Production data'!$A$1:$C$488,2,FALSE)</f>
        <v>50.4</v>
      </c>
    </row>
    <row r="276" spans="1:3" x14ac:dyDescent="0.35">
      <c r="A276" s="75">
        <v>41364</v>
      </c>
      <c r="B276" s="67">
        <f>VLOOKUP(A276,'China Production data'!$A$1:$C$488,3,FALSE)</f>
        <v>9.9000000000000005E-2</v>
      </c>
      <c r="C276" s="76">
        <f>VLOOKUP(A276,'China Production data'!$A$1:$C$488,2,FALSE)</f>
        <v>51.6</v>
      </c>
    </row>
    <row r="277" spans="1:3" x14ac:dyDescent="0.35">
      <c r="A277" s="77">
        <v>41394</v>
      </c>
      <c r="B277" s="67">
        <f>VLOOKUP(A277,'China Production data'!$A$1:$C$488,3,FALSE)</f>
        <v>8.8999999999999996E-2</v>
      </c>
      <c r="C277" s="76">
        <f>VLOOKUP(A277,'China Production data'!$A$1:$C$488,2,FALSE)</f>
        <v>50.4</v>
      </c>
    </row>
    <row r="278" spans="1:3" x14ac:dyDescent="0.35">
      <c r="A278" s="75">
        <v>41425</v>
      </c>
      <c r="B278" s="67">
        <f>VLOOKUP(A278,'China Production data'!$A$1:$C$488,3,FALSE)</f>
        <v>9.2999999999999999E-2</v>
      </c>
      <c r="C278" s="76">
        <f>VLOOKUP(A278,'China Production data'!$A$1:$C$488,2,FALSE)</f>
        <v>49.2</v>
      </c>
    </row>
    <row r="279" spans="1:3" x14ac:dyDescent="0.35">
      <c r="A279" s="77">
        <v>41455</v>
      </c>
      <c r="B279" s="67">
        <f>VLOOKUP(A279,'China Production data'!$A$1:$C$488,3,FALSE)</f>
        <v>9.1999999999999998E-2</v>
      </c>
      <c r="C279" s="76">
        <f>VLOOKUP(A279,'China Production data'!$A$1:$C$488,2,FALSE)</f>
        <v>48.2</v>
      </c>
    </row>
    <row r="280" spans="1:3" x14ac:dyDescent="0.35">
      <c r="A280" s="75">
        <v>41486</v>
      </c>
      <c r="B280" s="67">
        <f>VLOOKUP(A280,'China Production data'!$A$1:$C$488,3,FALSE)</f>
        <v>8.8999999999999996E-2</v>
      </c>
      <c r="C280" s="76">
        <f>VLOOKUP(A280,'China Production data'!$A$1:$C$488,2,FALSE)</f>
        <v>47.7</v>
      </c>
    </row>
    <row r="281" spans="1:3" x14ac:dyDescent="0.35">
      <c r="A281" s="77">
        <v>41517</v>
      </c>
      <c r="B281" s="67">
        <f>VLOOKUP(A281,'China Production data'!$A$1:$C$488,3,FALSE)</f>
        <v>9.7000000000000003E-2</v>
      </c>
      <c r="C281" s="76">
        <f>VLOOKUP(A281,'China Production data'!$A$1:$C$488,2,FALSE)</f>
        <v>50.1</v>
      </c>
    </row>
    <row r="282" spans="1:3" x14ac:dyDescent="0.35">
      <c r="A282" s="75">
        <v>41547</v>
      </c>
      <c r="B282" s="67">
        <f>VLOOKUP(A282,'China Production data'!$A$1:$C$488,3,FALSE)</f>
        <v>0.104</v>
      </c>
      <c r="C282" s="76">
        <f>VLOOKUP(A282,'China Production data'!$A$1:$C$488,2,FALSE)</f>
        <v>50.2</v>
      </c>
    </row>
    <row r="283" spans="1:3" x14ac:dyDescent="0.35">
      <c r="A283" s="77">
        <v>41578</v>
      </c>
      <c r="B283" s="67">
        <f>VLOOKUP(A283,'China Production data'!$A$1:$C$488,3,FALSE)</f>
        <v>0.10199999999999999</v>
      </c>
      <c r="C283" s="76">
        <f>VLOOKUP(A283,'China Production data'!$A$1:$C$488,2,FALSE)</f>
        <v>50.9</v>
      </c>
    </row>
    <row r="284" spans="1:3" x14ac:dyDescent="0.35">
      <c r="A284" s="75">
        <v>41608</v>
      </c>
      <c r="B284" s="67">
        <f>VLOOKUP(A284,'China Production data'!$A$1:$C$488,3,FALSE)</f>
        <v>0.10299999999999999</v>
      </c>
      <c r="C284" s="76">
        <f>VLOOKUP(A284,'China Production data'!$A$1:$C$488,2,FALSE)</f>
        <v>50.8</v>
      </c>
    </row>
    <row r="285" spans="1:3" x14ac:dyDescent="0.35">
      <c r="A285" s="77">
        <v>41639</v>
      </c>
      <c r="B285" s="67">
        <f>VLOOKUP(A285,'China Production data'!$A$1:$C$488,3,FALSE)</f>
        <v>0.1</v>
      </c>
      <c r="C285" s="76">
        <f>VLOOKUP(A285,'China Production data'!$A$1:$C$488,2,FALSE)</f>
        <v>50.5</v>
      </c>
    </row>
    <row r="286" spans="1:3" x14ac:dyDescent="0.35">
      <c r="A286" s="75">
        <v>41698</v>
      </c>
      <c r="B286" s="67">
        <f>VLOOKUP(A286,'China Production data'!$A$1:$C$488,3,FALSE)</f>
        <v>9.7000000000000003E-2</v>
      </c>
      <c r="C286" s="76">
        <f>VLOOKUP(A286,'China Production data'!$A$1:$C$488,2,FALSE)</f>
        <v>48.5</v>
      </c>
    </row>
    <row r="287" spans="1:3" x14ac:dyDescent="0.35">
      <c r="A287" s="77">
        <v>41729</v>
      </c>
      <c r="B287" s="67">
        <f>VLOOKUP(A287,'China Production data'!$A$1:$C$488,3,FALSE)</f>
        <v>8.5999999999999993E-2</v>
      </c>
      <c r="C287" s="76">
        <f>VLOOKUP(A287,'China Production data'!$A$1:$C$488,2,FALSE)</f>
        <v>48</v>
      </c>
    </row>
    <row r="288" spans="1:3" x14ac:dyDescent="0.35">
      <c r="A288" s="75">
        <v>41759</v>
      </c>
      <c r="B288" s="67">
        <f>VLOOKUP(A288,'China Production data'!$A$1:$C$488,3,FALSE)</f>
        <v>8.7999999999999995E-2</v>
      </c>
      <c r="C288" s="76">
        <f>VLOOKUP(A288,'China Production data'!$A$1:$C$488,2,FALSE)</f>
        <v>48.1</v>
      </c>
    </row>
    <row r="289" spans="1:3" x14ac:dyDescent="0.35">
      <c r="A289" s="77">
        <v>41790</v>
      </c>
      <c r="B289" s="67">
        <f>VLOOKUP(A289,'China Production data'!$A$1:$C$488,3,FALSE)</f>
        <v>8.6999999999999994E-2</v>
      </c>
      <c r="C289" s="76">
        <f>VLOOKUP(A289,'China Production data'!$A$1:$C$488,2,FALSE)</f>
        <v>49.4</v>
      </c>
    </row>
    <row r="290" spans="1:3" x14ac:dyDescent="0.35">
      <c r="A290" s="75">
        <v>41820</v>
      </c>
      <c r="B290" s="67">
        <f>VLOOKUP(A290,'China Production data'!$A$1:$C$488,3,FALSE)</f>
        <v>8.7999999999999995E-2</v>
      </c>
      <c r="C290" s="76">
        <f>VLOOKUP(A290,'China Production data'!$A$1:$C$488,2,FALSE)</f>
        <v>50.7</v>
      </c>
    </row>
    <row r="291" spans="1:3" x14ac:dyDescent="0.35">
      <c r="A291" s="77">
        <v>41851</v>
      </c>
      <c r="B291" s="67">
        <f>VLOOKUP(A291,'China Production data'!$A$1:$C$488,3,FALSE)</f>
        <v>9.1999999999999998E-2</v>
      </c>
      <c r="C291" s="76">
        <f>VLOOKUP(A291,'China Production data'!$A$1:$C$488,2,FALSE)</f>
        <v>51.7</v>
      </c>
    </row>
    <row r="292" spans="1:3" x14ac:dyDescent="0.35">
      <c r="A292" s="75">
        <v>41882</v>
      </c>
      <c r="B292" s="67">
        <f>VLOOKUP(A292,'China Production data'!$A$1:$C$488,3,FALSE)</f>
        <v>0.09</v>
      </c>
      <c r="C292" s="76">
        <f>VLOOKUP(A292,'China Production data'!$A$1:$C$488,2,FALSE)</f>
        <v>50.2</v>
      </c>
    </row>
    <row r="293" spans="1:3" x14ac:dyDescent="0.35">
      <c r="A293" s="77">
        <v>41912</v>
      </c>
      <c r="B293" s="67">
        <f>VLOOKUP(A293,'China Production data'!$A$1:$C$488,3,FALSE)</f>
        <v>6.9000000000000006E-2</v>
      </c>
      <c r="C293" s="76">
        <f>VLOOKUP(A293,'China Production data'!$A$1:$C$488,2,FALSE)</f>
        <v>51.1</v>
      </c>
    </row>
    <row r="294" spans="1:3" x14ac:dyDescent="0.35">
      <c r="A294" s="75">
        <v>41943</v>
      </c>
      <c r="B294" s="67">
        <f>VLOOKUP(A294,'China Production data'!$A$1:$C$488,3,FALSE)</f>
        <v>0.08</v>
      </c>
      <c r="C294" s="76">
        <f>VLOOKUP(A294,'China Production data'!$A$1:$C$488,2,FALSE)</f>
        <v>50.8</v>
      </c>
    </row>
    <row r="295" spans="1:3" x14ac:dyDescent="0.35">
      <c r="A295" s="77">
        <v>41973</v>
      </c>
      <c r="B295" s="67">
        <f>VLOOKUP(A295,'China Production data'!$A$1:$C$488,3,FALSE)</f>
        <v>7.6999999999999999E-2</v>
      </c>
      <c r="C295" s="76">
        <f>VLOOKUP(A295,'China Production data'!$A$1:$C$488,2,FALSE)</f>
        <v>50.3</v>
      </c>
    </row>
    <row r="296" spans="1:3" x14ac:dyDescent="0.35">
      <c r="A296" s="75">
        <v>42004</v>
      </c>
      <c r="B296" s="67">
        <f>VLOOKUP(A296,'China Production data'!$A$1:$C$488,3,FALSE)</f>
        <v>7.1999999999999995E-2</v>
      </c>
      <c r="C296" s="76">
        <f>VLOOKUP(A296,'China Production data'!$A$1:$C$488,2,FALSE)</f>
        <v>50.1</v>
      </c>
    </row>
    <row r="297" spans="1:3" x14ac:dyDescent="0.35">
      <c r="A297" s="77">
        <v>42063</v>
      </c>
      <c r="B297" s="67">
        <f>VLOOKUP(A297,'China Production data'!$A$1:$C$488,3,FALSE)</f>
        <v>7.9000000000000001E-2</v>
      </c>
      <c r="C297" s="76">
        <f>VLOOKUP(A297,'China Production data'!$A$1:$C$488,2,FALSE)</f>
        <v>49.9</v>
      </c>
    </row>
    <row r="298" spans="1:3" x14ac:dyDescent="0.35">
      <c r="A298" s="75">
        <v>42094</v>
      </c>
      <c r="B298" s="67">
        <f>VLOOKUP(A298,'China Production data'!$A$1:$C$488,3,FALSE)</f>
        <v>6.8000000000000005E-2</v>
      </c>
      <c r="C298" s="76">
        <f>VLOOKUP(A298,'China Production data'!$A$1:$C$488,2,FALSE)</f>
        <v>50.1</v>
      </c>
    </row>
    <row r="299" spans="1:3" x14ac:dyDescent="0.35">
      <c r="A299" s="77">
        <v>42124</v>
      </c>
      <c r="B299" s="67">
        <f>VLOOKUP(A299,'China Production data'!$A$1:$C$488,3,FALSE)</f>
        <v>5.6000000000000001E-2</v>
      </c>
      <c r="C299" s="76">
        <f>VLOOKUP(A299,'China Production data'!$A$1:$C$488,2,FALSE)</f>
        <v>50.1</v>
      </c>
    </row>
    <row r="300" spans="1:3" x14ac:dyDescent="0.35">
      <c r="A300" s="75">
        <v>42155</v>
      </c>
      <c r="B300" s="67">
        <f>VLOOKUP(A300,'China Production data'!$A$1:$C$488,3,FALSE)</f>
        <v>5.8999999999999997E-2</v>
      </c>
      <c r="C300" s="76">
        <f>VLOOKUP(A300,'China Production data'!$A$1:$C$488,2,FALSE)</f>
        <v>50.2</v>
      </c>
    </row>
    <row r="301" spans="1:3" x14ac:dyDescent="0.35">
      <c r="A301" s="77">
        <v>42185</v>
      </c>
      <c r="B301" s="67">
        <f>VLOOKUP(A301,'China Production data'!$A$1:$C$488,3,FALSE)</f>
        <v>6.0999999999999999E-2</v>
      </c>
      <c r="C301" s="76">
        <f>VLOOKUP(A301,'China Production data'!$A$1:$C$488,2,FALSE)</f>
        <v>50.2</v>
      </c>
    </row>
    <row r="302" spans="1:3" x14ac:dyDescent="0.35">
      <c r="A302" s="75">
        <v>42216</v>
      </c>
      <c r="B302" s="67">
        <f>VLOOKUP(A302,'China Production data'!$A$1:$C$488,3,FALSE)</f>
        <v>6.8000000000000005E-2</v>
      </c>
      <c r="C302" s="76">
        <f>VLOOKUP(A302,'China Production data'!$A$1:$C$488,2,FALSE)</f>
        <v>50</v>
      </c>
    </row>
    <row r="303" spans="1:3" x14ac:dyDescent="0.35">
      <c r="A303" s="77">
        <v>42247</v>
      </c>
      <c r="B303" s="67">
        <f>VLOOKUP(A303,'China Production data'!$A$1:$C$488,3,FALSE)</f>
        <v>0.06</v>
      </c>
      <c r="C303" s="76">
        <f>VLOOKUP(A303,'China Production data'!$A$1:$C$488,2,FALSE)</f>
        <v>47.3</v>
      </c>
    </row>
    <row r="304" spans="1:3" x14ac:dyDescent="0.35">
      <c r="A304" s="75">
        <v>42277</v>
      </c>
      <c r="B304" s="67">
        <f>VLOOKUP(A304,'China Production data'!$A$1:$C$488,3,FALSE)</f>
        <v>6.0999999999999999E-2</v>
      </c>
      <c r="C304" s="76">
        <f>VLOOKUP(A304,'China Production data'!$A$1:$C$488,2,FALSE)</f>
        <v>47.2</v>
      </c>
    </row>
    <row r="305" spans="1:3" x14ac:dyDescent="0.35">
      <c r="A305" s="77">
        <v>42308</v>
      </c>
      <c r="B305" s="67">
        <f>VLOOKUP(A305,'China Production data'!$A$1:$C$488,3,FALSE)</f>
        <v>5.7000000000000002E-2</v>
      </c>
      <c r="C305" s="76">
        <f>VLOOKUP(A305,'China Production data'!$A$1:$C$488,2,FALSE)</f>
        <v>48.3</v>
      </c>
    </row>
    <row r="306" spans="1:3" x14ac:dyDescent="0.35">
      <c r="A306" s="75">
        <v>42338</v>
      </c>
      <c r="B306" s="67">
        <f>VLOOKUP(A306,'China Production data'!$A$1:$C$488,3,FALSE)</f>
        <v>5.6000000000000001E-2</v>
      </c>
      <c r="C306" s="76">
        <f>VLOOKUP(A306,'China Production data'!$A$1:$C$488,2,FALSE)</f>
        <v>48.6</v>
      </c>
    </row>
    <row r="307" spans="1:3" x14ac:dyDescent="0.35">
      <c r="A307" s="77">
        <v>42369</v>
      </c>
      <c r="B307" s="67">
        <f>VLOOKUP(A307,'China Production data'!$A$1:$C$488,3,FALSE)</f>
        <v>6.2E-2</v>
      </c>
      <c r="C307" s="76">
        <f>VLOOKUP(A307,'China Production data'!$A$1:$C$488,2,FALSE)</f>
        <v>48.2</v>
      </c>
    </row>
    <row r="308" spans="1:3" x14ac:dyDescent="0.35">
      <c r="A308" s="75">
        <v>42400</v>
      </c>
      <c r="B308" s="67">
        <f>VLOOKUP(A308,'China Production data'!$A$1:$C$488,3,FALSE)</f>
        <v>5.8999999999999997E-2</v>
      </c>
      <c r="C308" s="76">
        <f>VLOOKUP(A308,'China Production data'!$A$1:$C$488,2,FALSE)</f>
        <v>48.4</v>
      </c>
    </row>
    <row r="309" spans="1:3" x14ac:dyDescent="0.35">
      <c r="A309" s="77">
        <v>42460</v>
      </c>
      <c r="B309" s="67">
        <f>VLOOKUP(A309,'China Production data'!$A$1:$C$488,3,FALSE)</f>
        <v>5.3999999999999999E-2</v>
      </c>
      <c r="C309" s="76">
        <f>VLOOKUP(A309,'China Production data'!$A$1:$C$488,2,FALSE)</f>
        <v>49.7</v>
      </c>
    </row>
    <row r="310" spans="1:3" x14ac:dyDescent="0.35">
      <c r="A310" s="75">
        <v>42490</v>
      </c>
      <c r="B310" s="67">
        <f>VLOOKUP(A310,'China Production data'!$A$1:$C$488,3,FALSE)</f>
        <v>6.8000000000000005E-2</v>
      </c>
      <c r="C310" s="76">
        <f>VLOOKUP(A310,'China Production data'!$A$1:$C$488,2,FALSE)</f>
        <v>49.4</v>
      </c>
    </row>
    <row r="311" spans="1:3" x14ac:dyDescent="0.35">
      <c r="A311" s="77">
        <v>42521</v>
      </c>
      <c r="B311" s="67">
        <f>VLOOKUP(A311,'China Production data'!$A$1:$C$488,3,FALSE)</f>
        <v>0.06</v>
      </c>
      <c r="C311" s="76">
        <f>VLOOKUP(A311,'China Production data'!$A$1:$C$488,2,FALSE)</f>
        <v>49.2</v>
      </c>
    </row>
    <row r="312" spans="1:3" x14ac:dyDescent="0.35">
      <c r="A312" s="75">
        <v>42551</v>
      </c>
      <c r="B312" s="67">
        <f>VLOOKUP(A312,'China Production data'!$A$1:$C$488,3,FALSE)</f>
        <v>0.06</v>
      </c>
      <c r="C312" s="76">
        <f>VLOOKUP(A312,'China Production data'!$A$1:$C$488,2,FALSE)</f>
        <v>48.6</v>
      </c>
    </row>
    <row r="313" spans="1:3" x14ac:dyDescent="0.35">
      <c r="A313" s="77">
        <v>42582</v>
      </c>
      <c r="B313" s="67">
        <f>VLOOKUP(A313,'China Production data'!$A$1:$C$488,3,FALSE)</f>
        <v>6.2E-2</v>
      </c>
      <c r="C313" s="76">
        <f>VLOOKUP(A313,'China Production data'!$A$1:$C$488,2,FALSE)</f>
        <v>50.6</v>
      </c>
    </row>
    <row r="314" spans="1:3" x14ac:dyDescent="0.35">
      <c r="A314" s="75">
        <v>42613</v>
      </c>
      <c r="B314" s="67">
        <f>VLOOKUP(A314,'China Production data'!$A$1:$C$488,3,FALSE)</f>
        <v>0.06</v>
      </c>
      <c r="C314" s="76">
        <f>VLOOKUP(A314,'China Production data'!$A$1:$C$488,2,FALSE)</f>
        <v>50</v>
      </c>
    </row>
    <row r="315" spans="1:3" x14ac:dyDescent="0.35">
      <c r="A315" s="77">
        <v>42643</v>
      </c>
      <c r="B315" s="67">
        <f>VLOOKUP(A315,'China Production data'!$A$1:$C$488,3,FALSE)</f>
        <v>6.3E-2</v>
      </c>
      <c r="C315" s="76">
        <f>VLOOKUP(A315,'China Production data'!$A$1:$C$488,2,FALSE)</f>
        <v>50.1</v>
      </c>
    </row>
    <row r="316" spans="1:3" x14ac:dyDescent="0.35">
      <c r="A316" s="75">
        <v>42674</v>
      </c>
      <c r="B316" s="67">
        <f>VLOOKUP(A316,'China Production data'!$A$1:$C$488,3,FALSE)</f>
        <v>6.0999999999999999E-2</v>
      </c>
      <c r="C316" s="76">
        <f>VLOOKUP(A316,'China Production data'!$A$1:$C$488,2,FALSE)</f>
        <v>51.2</v>
      </c>
    </row>
    <row r="317" spans="1:3" x14ac:dyDescent="0.35">
      <c r="A317" s="77">
        <v>42704</v>
      </c>
      <c r="B317" s="67">
        <f>VLOOKUP(A317,'China Production data'!$A$1:$C$488,3,FALSE)</f>
        <v>6.0999999999999999E-2</v>
      </c>
      <c r="C317" s="76">
        <f>VLOOKUP(A317,'China Production data'!$A$1:$C$488,2,FALSE)</f>
        <v>50.9</v>
      </c>
    </row>
    <row r="318" spans="1:3" x14ac:dyDescent="0.35">
      <c r="A318" s="75">
        <v>42735</v>
      </c>
      <c r="B318" s="67">
        <f>VLOOKUP(A318,'China Production data'!$A$1:$C$488,3,FALSE)</f>
        <v>6.2E-2</v>
      </c>
      <c r="C318" s="76">
        <f>VLOOKUP(A318,'China Production data'!$A$1:$C$488,2,FALSE)</f>
        <v>51.9</v>
      </c>
    </row>
    <row r="319" spans="1:3" x14ac:dyDescent="0.35">
      <c r="A319" s="77">
        <v>42766</v>
      </c>
      <c r="B319" s="67">
        <f>VLOOKUP(A319,'China Production data'!$A$1:$C$488,3,FALSE)</f>
        <v>0.06</v>
      </c>
      <c r="C319" s="76">
        <f>VLOOKUP(A319,'China Production data'!$A$1:$C$488,2,FALSE)</f>
        <v>51</v>
      </c>
    </row>
    <row r="320" spans="1:3" x14ac:dyDescent="0.35">
      <c r="A320" s="75">
        <v>42825</v>
      </c>
      <c r="B320" s="67">
        <f>VLOOKUP(A320,'China Production data'!$A$1:$C$488,3,FALSE)</f>
        <v>6.3E-2</v>
      </c>
      <c r="C320" s="76">
        <f>VLOOKUP(A320,'China Production data'!$A$1:$C$488,2,FALSE)</f>
        <v>51.2</v>
      </c>
    </row>
    <row r="321" spans="1:3" x14ac:dyDescent="0.35">
      <c r="A321" s="77">
        <v>42855</v>
      </c>
      <c r="B321" s="67">
        <f>VLOOKUP(A321,'China Production data'!$A$1:$C$488,3,FALSE)</f>
        <v>7.5999999999999998E-2</v>
      </c>
      <c r="C321" s="76">
        <f>VLOOKUP(A321,'China Production data'!$A$1:$C$488,2,FALSE)</f>
        <v>50.3</v>
      </c>
    </row>
    <row r="322" spans="1:3" x14ac:dyDescent="0.35">
      <c r="A322" s="75">
        <v>42886</v>
      </c>
      <c r="B322" s="67">
        <f>VLOOKUP(A322,'China Production data'!$A$1:$C$488,3,FALSE)</f>
        <v>6.5000000000000002E-2</v>
      </c>
      <c r="C322" s="76">
        <f>VLOOKUP(A322,'China Production data'!$A$1:$C$488,2,FALSE)</f>
        <v>49.6</v>
      </c>
    </row>
    <row r="323" spans="1:3" x14ac:dyDescent="0.35">
      <c r="A323" s="77">
        <v>42916</v>
      </c>
      <c r="B323" s="67">
        <f>VLOOKUP(A323,'China Production data'!$A$1:$C$488,3,FALSE)</f>
        <v>6.5000000000000002E-2</v>
      </c>
      <c r="C323" s="76">
        <f>VLOOKUP(A323,'China Production data'!$A$1:$C$488,2,FALSE)</f>
        <v>50.4</v>
      </c>
    </row>
    <row r="324" spans="1:3" x14ac:dyDescent="0.35">
      <c r="A324" s="75">
        <v>42947</v>
      </c>
      <c r="B324" s="67">
        <f>VLOOKUP(A324,'China Production data'!$A$1:$C$488,3,FALSE)</f>
        <v>7.5999999999999998E-2</v>
      </c>
      <c r="C324" s="76">
        <f>VLOOKUP(A324,'China Production data'!$A$1:$C$488,2,FALSE)</f>
        <v>51.1</v>
      </c>
    </row>
    <row r="325" spans="1:3" x14ac:dyDescent="0.35">
      <c r="A325" s="77">
        <v>42978</v>
      </c>
      <c r="B325" s="67">
        <f>VLOOKUP(A325,'China Production data'!$A$1:$C$488,3,FALSE)</f>
        <v>6.4000000000000001E-2</v>
      </c>
      <c r="C325" s="76">
        <f>VLOOKUP(A325,'China Production data'!$A$1:$C$488,2,FALSE)</f>
        <v>51.6</v>
      </c>
    </row>
    <row r="326" spans="1:3" x14ac:dyDescent="0.35">
      <c r="A326" s="75">
        <v>43008</v>
      </c>
      <c r="B326" s="67">
        <f>VLOOKUP(A326,'China Production data'!$A$1:$C$488,3,FALSE)</f>
        <v>0.06</v>
      </c>
      <c r="C326" s="76">
        <f>VLOOKUP(A326,'China Production data'!$A$1:$C$488,2,FALSE)</f>
        <v>51</v>
      </c>
    </row>
    <row r="327" spans="1:3" x14ac:dyDescent="0.35">
      <c r="A327" s="77">
        <v>43039</v>
      </c>
      <c r="B327" s="67">
        <f>VLOOKUP(A327,'China Production data'!$A$1:$C$488,3,FALSE)</f>
        <v>6.6000000000000003E-2</v>
      </c>
      <c r="C327" s="76">
        <f>VLOOKUP(A327,'China Production data'!$A$1:$C$488,2,FALSE)</f>
        <v>51</v>
      </c>
    </row>
    <row r="328" spans="1:3" x14ac:dyDescent="0.35">
      <c r="A328" s="75">
        <v>43069</v>
      </c>
      <c r="B328" s="67">
        <f>VLOOKUP(A328,'China Production data'!$A$1:$C$488,3,FALSE)</f>
        <v>6.2E-2</v>
      </c>
      <c r="C328" s="76">
        <f>VLOOKUP(A328,'China Production data'!$A$1:$C$488,2,FALSE)</f>
        <v>50.8</v>
      </c>
    </row>
    <row r="329" spans="1:3" x14ac:dyDescent="0.35">
      <c r="A329" s="77">
        <v>43100</v>
      </c>
      <c r="B329" s="67">
        <f>VLOOKUP(A329,'China Production data'!$A$1:$C$488,3,FALSE)</f>
        <v>6.0999999999999999E-2</v>
      </c>
      <c r="C329" s="76">
        <f>VLOOKUP(A329,'China Production data'!$A$1:$C$488,2,FALSE)</f>
        <v>51.5</v>
      </c>
    </row>
    <row r="330" spans="1:3" x14ac:dyDescent="0.35">
      <c r="A330" s="75">
        <v>43159</v>
      </c>
      <c r="B330" s="67">
        <f>VLOOKUP(A330,'China Production data'!$A$1:$C$488,3,FALSE)</f>
        <v>6.2E-2</v>
      </c>
      <c r="C330" s="76">
        <f>VLOOKUP(A330,'China Production data'!$A$1:$C$488,2,FALSE)</f>
        <v>51.5</v>
      </c>
    </row>
    <row r="331" spans="1:3" x14ac:dyDescent="0.35">
      <c r="A331" s="77">
        <v>43190</v>
      </c>
      <c r="B331" s="67">
        <f>VLOOKUP(A331,'China Production data'!$A$1:$C$488,3,FALSE)</f>
        <v>7.1999999999999995E-2</v>
      </c>
      <c r="C331" s="76">
        <f>VLOOKUP(A331,'China Production data'!$A$1:$C$488,2,FALSE)</f>
        <v>51</v>
      </c>
    </row>
    <row r="332" spans="1:3" x14ac:dyDescent="0.35">
      <c r="A332" s="75">
        <v>43220</v>
      </c>
      <c r="B332" s="67">
        <f>VLOOKUP(A332,'China Production data'!$A$1:$C$488,3,FALSE)</f>
        <v>0.06</v>
      </c>
      <c r="C332" s="76">
        <f>VLOOKUP(A332,'China Production data'!$A$1:$C$488,2,FALSE)</f>
        <v>51.1</v>
      </c>
    </row>
    <row r="333" spans="1:3" x14ac:dyDescent="0.35">
      <c r="A333" s="77">
        <v>43251</v>
      </c>
      <c r="B333" s="67">
        <f>VLOOKUP(A333,'China Production data'!$A$1:$C$488,3,FALSE)</f>
        <v>7.0000000000000007E-2</v>
      </c>
      <c r="C333" s="76">
        <f>VLOOKUP(A333,'China Production data'!$A$1:$C$488,2,FALSE)</f>
        <v>51.1</v>
      </c>
    </row>
    <row r="334" spans="1:3" x14ac:dyDescent="0.35">
      <c r="A334" s="75">
        <v>43281</v>
      </c>
      <c r="B334" s="67">
        <f>VLOOKUP(A334,'China Production data'!$A$1:$C$488,3,FALSE)</f>
        <v>6.8000000000000005E-2</v>
      </c>
      <c r="C334" s="76">
        <f>VLOOKUP(A334,'China Production data'!$A$1:$C$488,2,FALSE)</f>
        <v>51</v>
      </c>
    </row>
    <row r="335" spans="1:3" x14ac:dyDescent="0.35">
      <c r="A335" s="77">
        <v>43312</v>
      </c>
      <c r="B335" s="67">
        <f>VLOOKUP(A335,'China Production data'!$A$1:$C$488,3,FALSE)</f>
        <v>0.06</v>
      </c>
      <c r="C335" s="76">
        <f>VLOOKUP(A335,'China Production data'!$A$1:$C$488,2,FALSE)</f>
        <v>50.8</v>
      </c>
    </row>
    <row r="336" spans="1:3" x14ac:dyDescent="0.35">
      <c r="A336" s="75">
        <v>43343</v>
      </c>
      <c r="B336" s="67">
        <f>VLOOKUP(A336,'China Production data'!$A$1:$C$488,3,FALSE)</f>
        <v>0.06</v>
      </c>
      <c r="C336" s="76">
        <f>VLOOKUP(A336,'China Production data'!$A$1:$C$488,2,FALSE)</f>
        <v>50.6</v>
      </c>
    </row>
    <row r="337" spans="1:3" x14ac:dyDescent="0.35">
      <c r="A337" s="77">
        <v>43373</v>
      </c>
      <c r="B337" s="67">
        <f>VLOOKUP(A337,'China Production data'!$A$1:$C$488,3,FALSE)</f>
        <v>6.0999999999999999E-2</v>
      </c>
      <c r="C337" s="76">
        <f>VLOOKUP(A337,'China Production data'!$A$1:$C$488,2,FALSE)</f>
        <v>50</v>
      </c>
    </row>
    <row r="338" spans="1:3" x14ac:dyDescent="0.35">
      <c r="A338" s="75">
        <v>43404</v>
      </c>
      <c r="B338" s="67">
        <f>VLOOKUP(A338,'China Production data'!$A$1:$C$488,3,FALSE)</f>
        <v>5.8000000000000003E-2</v>
      </c>
      <c r="C338" s="76">
        <f>VLOOKUP(A338,'China Production data'!$A$1:$C$488,2,FALSE)</f>
        <v>50.1</v>
      </c>
    </row>
    <row r="339" spans="1:3" x14ac:dyDescent="0.35">
      <c r="A339" s="77">
        <v>43434</v>
      </c>
      <c r="B339" s="67">
        <f>VLOOKUP(A339,'China Production data'!$A$1:$C$488,3,FALSE)</f>
        <v>5.8999999999999997E-2</v>
      </c>
      <c r="C339" s="76">
        <f>VLOOKUP(A339,'China Production data'!$A$1:$C$488,2,FALSE)</f>
        <v>50.2</v>
      </c>
    </row>
    <row r="340" spans="1:3" x14ac:dyDescent="0.35">
      <c r="A340" s="75">
        <v>43465</v>
      </c>
      <c r="B340" s="67">
        <f>VLOOKUP(A340,'China Production data'!$A$1:$C$488,3,FALSE)</f>
        <v>5.3999999999999999E-2</v>
      </c>
      <c r="C340" s="76">
        <f>VLOOKUP(A340,'China Production data'!$A$1:$C$488,2,FALSE)</f>
        <v>49.7</v>
      </c>
    </row>
    <row r="341" spans="1:3" x14ac:dyDescent="0.35">
      <c r="A341" s="77">
        <v>43496</v>
      </c>
      <c r="B341" s="67">
        <f>VLOOKUP(A341,'China Production data'!$A$1:$C$488,3,FALSE)</f>
        <v>5.7000000000000002E-2</v>
      </c>
      <c r="C341" s="76">
        <f>VLOOKUP(A341,'China Production data'!$A$1:$C$488,2,FALSE)</f>
        <v>48.3</v>
      </c>
    </row>
    <row r="342" spans="1:3" x14ac:dyDescent="0.35">
      <c r="A342" s="75">
        <v>43524</v>
      </c>
      <c r="B342" s="67">
        <f>VLOOKUP(A342,'China Production data'!$A$1:$C$488,3,FALSE)</f>
        <v>5.2999999999999999E-2</v>
      </c>
      <c r="C342" s="76">
        <f>VLOOKUP(A342,'China Production data'!$A$1:$C$488,2,FALSE)</f>
        <v>49.9</v>
      </c>
    </row>
    <row r="343" spans="1:3" x14ac:dyDescent="0.35">
      <c r="A343" s="77">
        <v>43555</v>
      </c>
      <c r="B343" s="67">
        <f>VLOOKUP(A343,'China Production data'!$A$1:$C$488,3,FALSE)</f>
        <v>8.5000000000000006E-2</v>
      </c>
      <c r="C343" s="76">
        <f>VLOOKUP(A343,'China Production data'!$A$1:$C$488,2,FALSE)</f>
        <v>50.8</v>
      </c>
    </row>
    <row r="344" spans="1:3" x14ac:dyDescent="0.35">
      <c r="A344" s="77">
        <v>43585</v>
      </c>
      <c r="B344" s="67">
        <f>VLOOKUP(A344,'China Production data'!$A$1:$C$488,3,FALSE)</f>
        <v>5.3999999999999999E-2</v>
      </c>
      <c r="C344" s="76">
        <f>VLOOKUP(A344,'China Production data'!$A$1:$C$488,2,FALSE)</f>
        <v>50.2</v>
      </c>
    </row>
    <row r="345" spans="1:3" x14ac:dyDescent="0.35">
      <c r="A345" s="75">
        <v>43616</v>
      </c>
      <c r="B345" s="67">
        <f>VLOOKUP(A345,'China Production data'!$A$1:$C$488,3,FALSE)</f>
        <v>5.3999999999999999E-2</v>
      </c>
      <c r="C345" s="76">
        <f>VLOOKUP(A345,'China Production data'!$A$1:$C$488,2,FALSE)</f>
        <v>50.2</v>
      </c>
    </row>
    <row r="346" spans="1:3" x14ac:dyDescent="0.35">
      <c r="A346" s="75">
        <v>43646</v>
      </c>
      <c r="B346" s="67">
        <f>VLOOKUP(A346,'China Production data'!$A$1:$C$488,3,FALSE)</f>
        <v>0.05</v>
      </c>
      <c r="C346" s="76">
        <f>VLOOKUP(A346,'China Production data'!$A$1:$C$488,2,FALSE)</f>
        <v>49.4</v>
      </c>
    </row>
    <row r="347" spans="1:3" x14ac:dyDescent="0.35">
      <c r="A347" s="77">
        <v>43677</v>
      </c>
      <c r="B347" s="67">
        <f>VLOOKUP(A347,'China Production data'!$A$1:$C$488,3,FALSE)</f>
        <v>6.3E-2</v>
      </c>
      <c r="C347" s="76">
        <f>VLOOKUP(A347,'China Production data'!$A$1:$C$488,2,FALSE)</f>
        <v>49.9</v>
      </c>
    </row>
    <row r="348" spans="1:3" x14ac:dyDescent="0.35">
      <c r="A348" s="75">
        <v>43708</v>
      </c>
      <c r="B348" s="67">
        <f>VLOOKUP(A348,'China Production data'!$A$1:$C$488,3,FALSE)</f>
        <v>4.8000000000000001E-2</v>
      </c>
      <c r="C348" s="76">
        <f>VLOOKUP(A348,'China Production data'!$A$1:$C$488,2,FALSE)</f>
        <v>50.4</v>
      </c>
    </row>
    <row r="349" spans="1:3" x14ac:dyDescent="0.35">
      <c r="A349" s="77">
        <v>43738</v>
      </c>
      <c r="B349" s="67">
        <f>VLOOKUP(A349,'China Production data'!$A$1:$C$488,3,FALSE)</f>
        <v>4.3999999999999997E-2</v>
      </c>
      <c r="C349" s="76">
        <f>VLOOKUP(A349,'China Production data'!$A$1:$C$488,2,FALSE)</f>
        <v>51.4</v>
      </c>
    </row>
    <row r="350" spans="1:3" x14ac:dyDescent="0.35">
      <c r="A350" s="75">
        <v>43769</v>
      </c>
      <c r="B350" s="67">
        <f>VLOOKUP(A350,'China Production data'!$A$1:$C$488,3,FALSE)</f>
        <v>5.8000000000000003E-2</v>
      </c>
      <c r="C350" s="76">
        <f>VLOOKUP(A350,'China Production data'!$A$1:$C$488,2,FALSE)</f>
        <v>51.7</v>
      </c>
    </row>
    <row r="351" spans="1:3" x14ac:dyDescent="0.35">
      <c r="A351" s="75">
        <v>43799</v>
      </c>
      <c r="B351" s="67">
        <f>VLOOKUP(A351,'China Production data'!$A$1:$C$488,3,FALSE)</f>
        <v>4.7E-2</v>
      </c>
      <c r="C351" s="76">
        <f>VLOOKUP(A351,'China Production data'!$A$1:$C$488,2,FALSE)</f>
        <v>51.8</v>
      </c>
    </row>
    <row r="352" spans="1:3" x14ac:dyDescent="0.35">
      <c r="A352" s="75">
        <v>43830</v>
      </c>
      <c r="B352" s="67">
        <f>VLOOKUP(A352,'China Production data'!$A$1:$C$488,3,FALSE)</f>
        <v>6.2E-2</v>
      </c>
      <c r="C352" s="76">
        <f>VLOOKUP(A352,'China Production data'!$A$1:$C$488,2,FALSE)</f>
        <v>51.5</v>
      </c>
    </row>
    <row r="353" spans="1:3" x14ac:dyDescent="0.35">
      <c r="A353" s="75">
        <v>43890</v>
      </c>
      <c r="B353" s="67">
        <f>VLOOKUP(A353,'China Production data'!$A$1:$C$488,3,FALSE)</f>
        <v>6.9000000000000006E-2</v>
      </c>
      <c r="C353" s="76">
        <f>VLOOKUP(A353,'China Production data'!$A$1:$C$488,2,FALSE)</f>
        <v>51.1</v>
      </c>
    </row>
    <row r="354" spans="1:3" x14ac:dyDescent="0.35">
      <c r="A354" s="75">
        <v>43921</v>
      </c>
      <c r="B354" s="67">
        <f>VLOOKUP(A354,'China Production data'!$A$1:$C$488,3,FALSE)</f>
        <v>-0.13500000000000001</v>
      </c>
      <c r="C354" s="76">
        <f>VLOOKUP(A354,'China Production data'!$A$1:$C$488,2,FALSE)</f>
        <v>40.299999999999997</v>
      </c>
    </row>
    <row r="355" spans="1:3" x14ac:dyDescent="0.35">
      <c r="A355" s="75">
        <v>43951</v>
      </c>
      <c r="B355" s="67">
        <f>VLOOKUP(A355,'China Production data'!$A$1:$C$488,3,FALSE)</f>
        <v>-1.0999999999999999E-2</v>
      </c>
      <c r="C355" s="76">
        <f>VLOOKUP(A355,'China Production data'!$A$1:$C$488,2,FALSE)</f>
        <v>50.1</v>
      </c>
    </row>
    <row r="356" spans="1:3" x14ac:dyDescent="0.35">
      <c r="A356" s="75">
        <v>43982</v>
      </c>
      <c r="B356" s="67">
        <f>VLOOKUP(A356,'China Production data'!$A$1:$C$488,3,FALSE)</f>
        <v>3.9E-2</v>
      </c>
      <c r="C356" s="76">
        <f>VLOOKUP(A356,'China Production data'!$A$1:$C$488,2,FALSE)</f>
        <v>49.4</v>
      </c>
    </row>
    <row r="357" spans="1:3" x14ac:dyDescent="0.35">
      <c r="A357" s="75">
        <v>44012</v>
      </c>
      <c r="B357" s="67">
        <f>VLOOKUP(A357,'China Production data'!$A$1:$C$488,3,FALSE)</f>
        <v>4.3999999999999997E-2</v>
      </c>
      <c r="C357" s="76">
        <f>VLOOKUP(A357,'China Production data'!$A$1:$C$488,2,FALSE)</f>
        <v>50.7</v>
      </c>
    </row>
    <row r="358" spans="1:3" x14ac:dyDescent="0.35">
      <c r="A358" s="75">
        <v>44043</v>
      </c>
      <c r="B358" s="67">
        <f>VLOOKUP(A358,'China Production data'!$A$1:$C$488,3,FALSE)</f>
        <v>4.8000000000000001E-2</v>
      </c>
      <c r="C358" s="76">
        <f>VLOOKUP(A358,'China Production data'!$A$1:$C$488,2,FALSE)</f>
        <v>51.2</v>
      </c>
    </row>
    <row r="359" spans="1:3" x14ac:dyDescent="0.35">
      <c r="A359" s="75">
        <v>44074</v>
      </c>
      <c r="B359" s="67">
        <f>VLOOKUP(A359,'China Production data'!$A$1:$C$488,3,FALSE)</f>
        <v>4.8000000000000001E-2</v>
      </c>
      <c r="C359" s="76">
        <f>VLOOKUP(A359,'China Production data'!$A$1:$C$488,2,FALSE)</f>
        <v>52.8</v>
      </c>
    </row>
    <row r="360" spans="1:3" x14ac:dyDescent="0.35">
      <c r="A360" s="75">
        <v>44104</v>
      </c>
      <c r="B360" s="67">
        <f>VLOOKUP(A360,'China Production data'!$A$1:$C$488,3,FALSE)</f>
        <v>5.6000000000000001E-2</v>
      </c>
      <c r="C360" s="76">
        <f>VLOOKUP(A360,'China Production data'!$A$1:$C$488,2,FALSE)</f>
        <v>53.1</v>
      </c>
    </row>
    <row r="361" spans="1:3" x14ac:dyDescent="0.35">
      <c r="A361" s="75">
        <v>44135</v>
      </c>
      <c r="B361" s="67">
        <f>VLOOKUP(A361,'China Production data'!$A$1:$C$488,3,FALSE)</f>
        <v>6.9000000000000006E-2</v>
      </c>
      <c r="C361" s="76">
        <f>VLOOKUP(A361,'China Production data'!$A$1:$C$488,2,FALSE)</f>
        <v>53</v>
      </c>
    </row>
    <row r="362" spans="1:3" x14ac:dyDescent="0.35">
      <c r="A362" s="75">
        <v>44165</v>
      </c>
      <c r="B362" s="67">
        <f>VLOOKUP(A362,'China Production data'!$A$1:$C$488,3,FALSE)</f>
        <v>6.9000000000000006E-2</v>
      </c>
      <c r="C362" s="76">
        <f>VLOOKUP(A362,'China Production data'!$A$1:$C$488,2,FALSE)</f>
        <v>53.6</v>
      </c>
    </row>
    <row r="363" spans="1:3" x14ac:dyDescent="0.35">
      <c r="A363" s="75">
        <v>44196</v>
      </c>
      <c r="B363" s="67">
        <f>VLOOKUP(A363,'China Production data'!$A$1:$C$488,3,FALSE)</f>
        <v>7.0000000000000007E-2</v>
      </c>
      <c r="C363" s="76">
        <f>VLOOKUP(A363,'China Production data'!$A$1:$C$488,2,FALSE)</f>
        <v>49.9</v>
      </c>
    </row>
    <row r="364" spans="1:3" x14ac:dyDescent="0.35">
      <c r="A364" s="75">
        <v>44227</v>
      </c>
      <c r="B364" s="67">
        <f>VLOOKUP(A364,'China Production data'!$A$1:$C$488,3,FALSE)</f>
        <v>3.7999999999999999E-2</v>
      </c>
      <c r="C364" s="76">
        <f>VLOOKUP(A364,'China Production data'!$A$1:$C$488,2,FALSE)</f>
        <v>51.5</v>
      </c>
    </row>
    <row r="365" spans="1:3" x14ac:dyDescent="0.35">
      <c r="A365" s="75">
        <v>44255</v>
      </c>
      <c r="B365" s="67">
        <f>VLOOKUP(A365,'China Production data'!$A$1:$C$488,3,FALSE)</f>
        <v>0.35099999999999998</v>
      </c>
      <c r="C365" s="76">
        <f>VLOOKUP(A365,'China Production data'!$A$1:$C$488,2,FALSE)</f>
        <v>50.9</v>
      </c>
    </row>
    <row r="366" spans="1:3" x14ac:dyDescent="0.35">
      <c r="A366" s="75">
        <v>44286</v>
      </c>
      <c r="B366" s="67">
        <f>VLOOKUP(A366,'China Production data'!$A$1:$C$488,3,FALSE)</f>
        <v>0.14099999999999999</v>
      </c>
      <c r="C366" s="76">
        <f>VLOOKUP(A366,'China Production data'!$A$1:$C$488,2,FALSE)</f>
        <v>50.6</v>
      </c>
    </row>
    <row r="367" spans="1:3" x14ac:dyDescent="0.35">
      <c r="A367" s="75">
        <v>44316</v>
      </c>
      <c r="B367" s="67">
        <f>VLOOKUP(A367,'China Production data'!$A$1:$C$488,3,FALSE)</f>
        <v>9.8000000000000004E-2</v>
      </c>
      <c r="C367" s="76">
        <f>VLOOKUP(A367,'China Production data'!$A$1:$C$488,2,FALSE)</f>
        <v>51.9</v>
      </c>
    </row>
    <row r="368" spans="1:3" x14ac:dyDescent="0.35">
      <c r="A368" s="75">
        <v>44347</v>
      </c>
      <c r="B368" s="67">
        <f>VLOOKUP(A368,'China Production data'!$A$1:$C$488,3,FALSE)</f>
        <v>8.7999999999999995E-2</v>
      </c>
      <c r="C368" s="76">
        <f>VLOOKUP(A368,'China Production data'!$A$1:$C$488,2,FALSE)</f>
        <v>52</v>
      </c>
    </row>
    <row r="369" spans="1:3" x14ac:dyDescent="0.35">
      <c r="A369" s="75">
        <v>44377</v>
      </c>
      <c r="B369" s="67">
        <f>VLOOKUP(A369,'China Production data'!$A$1:$C$488,3,FALSE)</f>
        <v>8.3000000000000004E-2</v>
      </c>
      <c r="C369" s="76">
        <f>VLOOKUP(A369,'China Production data'!$A$1:$C$488,2,FALSE)</f>
        <v>51.3</v>
      </c>
    </row>
    <row r="370" spans="1:3" x14ac:dyDescent="0.35">
      <c r="A370" s="75">
        <v>44408</v>
      </c>
      <c r="B370" s="67">
        <f>VLOOKUP(A370,'China Production data'!$A$1:$C$488,3,FALSE)</f>
        <v>6.4000000000000001E-2</v>
      </c>
      <c r="C370" s="76">
        <f>VLOOKUP(A370,'China Production data'!$A$1:$C$488,2,FALSE)</f>
        <v>50.3</v>
      </c>
    </row>
    <row r="371" spans="1:3" x14ac:dyDescent="0.35">
      <c r="A371" s="75">
        <v>44439</v>
      </c>
      <c r="B371" s="67">
        <f>VLOOKUP(A371,'China Production data'!$A$1:$C$488,3,FALSE)</f>
        <v>5.2999999999999999E-2</v>
      </c>
      <c r="C371" s="76">
        <f>VLOOKUP(A371,'China Production data'!$A$1:$C$488,2,FALSE)</f>
        <v>49.2</v>
      </c>
    </row>
    <row r="372" spans="1:3" x14ac:dyDescent="0.35">
      <c r="A372" s="75">
        <v>44469</v>
      </c>
      <c r="B372" s="67">
        <f>VLOOKUP(A372,'China Production data'!$A$1:$C$488,3,FALSE)</f>
        <v>3.1E-2</v>
      </c>
      <c r="C372" s="76">
        <f>VLOOKUP(A372,'China Production data'!$A$1:$C$488,2,FALSE)</f>
        <v>50</v>
      </c>
    </row>
    <row r="373" spans="1:3" x14ac:dyDescent="0.35">
      <c r="A373" s="75">
        <v>44500</v>
      </c>
      <c r="B373" s="67">
        <f>VLOOKUP(A373,'China Production data'!$A$1:$C$488,3,FALSE)</f>
        <v>3.5000000000000003E-2</v>
      </c>
      <c r="C373" s="76">
        <f>VLOOKUP(A373,'China Production data'!$A$1:$C$488,2,FALSE)</f>
        <v>50.6</v>
      </c>
    </row>
    <row r="374" spans="1:3" x14ac:dyDescent="0.35">
      <c r="A374" s="75">
        <v>44530</v>
      </c>
      <c r="B374" s="67">
        <f>VLOOKUP(A374,'China Production data'!$A$1:$C$488,3,FALSE)</f>
        <v>3.7999999999999999E-2</v>
      </c>
      <c r="C374" s="76">
        <f>VLOOKUP(A374,'China Production data'!$A$1:$C$488,2,FALSE)</f>
        <v>49.9</v>
      </c>
    </row>
    <row r="375" spans="1:3" x14ac:dyDescent="0.35">
      <c r="A375" s="75">
        <v>44561</v>
      </c>
      <c r="B375" s="67">
        <f>VLOOKUP(A375,'China Production data'!$A$1:$C$488,3,FALSE)</f>
        <v>4.2999999999999997E-2</v>
      </c>
      <c r="C375" s="76">
        <f>VLOOKUP(A375,'China Production data'!$A$1:$C$488,2,FALSE)</f>
        <v>50.9</v>
      </c>
    </row>
    <row r="376" spans="1:3" x14ac:dyDescent="0.35">
      <c r="A376" s="75">
        <v>44592</v>
      </c>
      <c r="B376" s="67" t="e">
        <f>VLOOKUP(A376,'China Production data'!$A$1:$C$488,3,FALSE)</f>
        <v>#N/A</v>
      </c>
      <c r="C376" s="76" t="e">
        <f>VLOOKUP(A376,'China Production data'!$A$1:$C$488,2,FALSE)</f>
        <v>#N/A</v>
      </c>
    </row>
    <row r="377" spans="1:3" x14ac:dyDescent="0.35">
      <c r="A377" s="75">
        <v>44620</v>
      </c>
      <c r="B377" s="67">
        <f>VLOOKUP(A377,'China Production data'!$A$1:$C$488,3,FALSE)</f>
        <v>7.4999999999999997E-2</v>
      </c>
      <c r="C377" s="76">
        <f>VLOOKUP(A377,'China Production data'!$A$1:$C$488,2,FALSE)</f>
        <v>50.4</v>
      </c>
    </row>
    <row r="378" spans="1:3" x14ac:dyDescent="0.35">
      <c r="A378" s="75">
        <v>44651</v>
      </c>
      <c r="B378" s="67">
        <f>VLOOKUP(A378,'China Production data'!$A$1:$C$488,3,FALSE)</f>
        <v>0.05</v>
      </c>
      <c r="C378" s="76">
        <f>VLOOKUP(A378,'China Production data'!$A$1:$C$488,2,FALSE)</f>
        <v>48.1</v>
      </c>
    </row>
    <row r="379" spans="1:3" x14ac:dyDescent="0.35">
      <c r="A379" s="75">
        <v>44681</v>
      </c>
      <c r="B379" s="67" t="e">
        <f>VLOOKUP(A379,'China Production data'!$A$1:$C$488,3,FALSE)</f>
        <v>#N/A</v>
      </c>
      <c r="C379" s="76" t="e">
        <f>VLOOKUP(A379,'China Production data'!$A$1:$C$488,2,FALSE)</f>
        <v>#N/A</v>
      </c>
    </row>
    <row r="380" spans="1:3" x14ac:dyDescent="0.35">
      <c r="A380" s="75">
        <v>44712</v>
      </c>
      <c r="B380" s="67">
        <f>VLOOKUP(A380,'China Production data'!$A$1:$C$488,3,FALSE)</f>
        <v>6.9999999999999993E-3</v>
      </c>
      <c r="C380" s="76">
        <f>VLOOKUP(A380,'China Production data'!$A$1:$C$488,2,FALSE)</f>
        <v>48.1</v>
      </c>
    </row>
    <row r="381" spans="1:3" x14ac:dyDescent="0.35">
      <c r="A381" s="75">
        <v>44742</v>
      </c>
      <c r="B381" s="67">
        <f>VLOOKUP(A381,'China Production data'!$A$1:$C$488,3,FALSE)</f>
        <v>3.9E-2</v>
      </c>
      <c r="C381" s="76">
        <f>VLOOKUP(A381,'China Production data'!$A$1:$C$488,2,FALSE)</f>
        <v>51.7</v>
      </c>
    </row>
    <row r="382" spans="1:3" x14ac:dyDescent="0.35">
      <c r="A382" s="75">
        <v>44773</v>
      </c>
      <c r="B382" s="67">
        <f>VLOOKUP(A382,'China Production data'!$A$1:$C$488,3,FALSE)</f>
        <v>3.7999999999999999E-2</v>
      </c>
      <c r="C382" s="76">
        <f>VLOOKUP(A382,'China Production data'!$A$1:$C$488,2,FALSE)</f>
        <v>50.4</v>
      </c>
    </row>
    <row r="383" spans="1:3" x14ac:dyDescent="0.35">
      <c r="A383" s="75">
        <v>44804</v>
      </c>
      <c r="B383" s="67">
        <f>VLOOKUP(A383,'China Production data'!$A$1:$C$488,3,FALSE)</f>
        <v>4.2000000000000003E-2</v>
      </c>
      <c r="C383" s="76">
        <f>VLOOKUP(A383,'China Production data'!$A$1:$C$488,2,FALSE)</f>
        <v>49.5</v>
      </c>
    </row>
    <row r="384" spans="1:3" x14ac:dyDescent="0.35">
      <c r="A384" s="75">
        <v>44834</v>
      </c>
      <c r="B384" s="67">
        <f>VLOOKUP(A384,'China Production data'!$A$1:$C$488,3,FALSE)</f>
        <v>6.3E-2</v>
      </c>
      <c r="C384" s="76">
        <f>VLOOKUP(A384,'China Production data'!$A$1:$C$488,2,FALSE)</f>
        <v>48.1</v>
      </c>
    </row>
    <row r="385" spans="1:3" x14ac:dyDescent="0.35">
      <c r="A385" s="75">
        <v>44865</v>
      </c>
      <c r="B385" s="67">
        <f>VLOOKUP(A385,'China Production data'!$A$1:$C$488,3,FALSE)</f>
        <v>0.05</v>
      </c>
      <c r="C385" s="76">
        <f>VLOOKUP(A385,'China Production data'!$A$1:$C$488,2,FALSE)</f>
        <v>49.2</v>
      </c>
    </row>
    <row r="386" spans="1:3" x14ac:dyDescent="0.35">
      <c r="A386" s="75">
        <v>44895</v>
      </c>
      <c r="B386" s="67">
        <f>VLOOKUP(A386,'China Production data'!$A$1:$C$488,3,FALSE)</f>
        <v>2.1999999999999999E-2</v>
      </c>
      <c r="C386" s="76">
        <f>VLOOKUP(A386,'China Production data'!$A$1:$C$488,2,FALSE)</f>
        <v>49.4</v>
      </c>
    </row>
    <row r="387" spans="1:3" x14ac:dyDescent="0.35">
      <c r="A387" s="75">
        <v>44926</v>
      </c>
      <c r="B387" s="67">
        <f>VLOOKUP(A387,'China Production data'!$A$1:$C$488,3,FALSE)</f>
        <v>1.2999999999999999E-2</v>
      </c>
      <c r="C387" s="76">
        <f>VLOOKUP(A387,'China Production data'!$A$1:$C$488,2,FALSE)</f>
        <v>49</v>
      </c>
    </row>
    <row r="388" spans="1:3" x14ac:dyDescent="0.35">
      <c r="A388" s="75">
        <v>44957</v>
      </c>
      <c r="B388" s="67">
        <f>VLOOKUP(A388,'China Production data'!$A$1:$C$488,3,FALSE)</f>
        <v>0</v>
      </c>
      <c r="C388" s="76">
        <f>VLOOKUP(A388,'China Production data'!$A$1:$C$488,2,FALSE)</f>
        <v>49.2</v>
      </c>
    </row>
  </sheetData>
  <conditionalFormatting sqref="B242:B3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2023-02-11T02:35:54Z</dcterms:modified>
</cp:coreProperties>
</file>